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tite_\Downloads\"/>
    </mc:Choice>
  </mc:AlternateContent>
  <xr:revisionPtr revIDLastSave="0" documentId="13_ncr:1_{9B3DAE2A-79B2-4DA2-9CC4-4033012E26E8}" xr6:coauthVersionLast="47" xr6:coauthVersionMax="47" xr10:uidLastSave="{00000000-0000-0000-0000-000000000000}"/>
  <bookViews>
    <workbookView xWindow="-108" yWindow="-108" windowWidth="23256" windowHeight="12456" activeTab="11" xr2:uid="{00000000-000D-0000-FFFF-FFFF00000000}"/>
  </bookViews>
  <sheets>
    <sheet name="La méthode Simplicité" sheetId="1" r:id="rId1"/>
    <sheet name="Programmation" sheetId="2" r:id="rId2"/>
    <sheet name="Revenus" sheetId="3" r:id="rId3"/>
    <sheet name="Entrée de factures (dépenses ta" sheetId="4" r:id="rId4"/>
    <sheet name="Entrée de factures (dépenses no" sheetId="5" r:id="rId5"/>
    <sheet name="Frais de bureau à la maison" sheetId="6" r:id="rId6"/>
    <sheet name="Log Book déplacements" sheetId="7" r:id="rId7"/>
    <sheet name="Frais pour automobile" sheetId="8" r:id="rId8"/>
    <sheet name="Sommaire Dépenses" sheetId="9" r:id="rId9"/>
    <sheet name="Sommaire Taxes" sheetId="10" r:id="rId10"/>
    <sheet name="Sommaire Mensuel" sheetId="11" r:id="rId11"/>
    <sheet name="Sommaire Annuel" sheetId="12" r:id="rId12"/>
    <sheet name="Modèle Facture" sheetId="13" state="hidden" r:id="rId13"/>
  </sheets>
  <definedNames>
    <definedName name="_xlnm._FilterDatabase" localSheetId="4" hidden="1">'Entrée de factures (dépenses no'!$A$9:$A$1648</definedName>
    <definedName name="_xlnm._FilterDatabase" localSheetId="3" hidden="1">'Entrée de factures (dépenses ta'!$A$9:$A$1648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3" l="1"/>
  <c r="C8" i="11"/>
  <c r="D20" i="10"/>
  <c r="C20" i="10"/>
  <c r="D17" i="10"/>
  <c r="B17" i="10"/>
  <c r="B13" i="10"/>
  <c r="B10" i="10"/>
  <c r="G7" i="10"/>
  <c r="F7" i="10"/>
  <c r="E7" i="10"/>
  <c r="D7" i="10"/>
  <c r="C7" i="10"/>
  <c r="B7" i="10"/>
  <c r="J6" i="10"/>
  <c r="I6" i="10"/>
  <c r="H6" i="10"/>
  <c r="G6" i="10"/>
  <c r="F6" i="10"/>
  <c r="D6" i="10"/>
  <c r="C6" i="10"/>
  <c r="Q28" i="9"/>
  <c r="V8" i="9"/>
  <c r="U8" i="9"/>
  <c r="T8" i="9"/>
  <c r="S8" i="9"/>
  <c r="M25" i="8"/>
  <c r="L25" i="8"/>
  <c r="K25" i="8"/>
  <c r="J25" i="8"/>
  <c r="I25" i="8"/>
  <c r="H25" i="8"/>
  <c r="G25" i="8"/>
  <c r="F25" i="8"/>
  <c r="E25" i="8"/>
  <c r="D25" i="8"/>
  <c r="C25" i="8"/>
  <c r="B25" i="8"/>
  <c r="A25" i="8"/>
  <c r="M24" i="8"/>
  <c r="L24" i="8"/>
  <c r="K24" i="8"/>
  <c r="J24" i="8"/>
  <c r="I24" i="8"/>
  <c r="H24" i="8"/>
  <c r="G24" i="8"/>
  <c r="F24" i="8"/>
  <c r="E24" i="8"/>
  <c r="D24" i="8"/>
  <c r="C24" i="8"/>
  <c r="B24" i="8"/>
  <c r="A24" i="8"/>
  <c r="M29" i="6"/>
  <c r="L29" i="6"/>
  <c r="K29" i="6"/>
  <c r="J29" i="6"/>
  <c r="I29" i="6"/>
  <c r="H29" i="6"/>
  <c r="G29" i="6"/>
  <c r="F29" i="6"/>
  <c r="E29" i="6"/>
  <c r="D29" i="6"/>
  <c r="C29" i="6"/>
  <c r="B29" i="6"/>
  <c r="A29" i="6"/>
  <c r="M28" i="6"/>
  <c r="L28" i="6"/>
  <c r="K28" i="6"/>
  <c r="J28" i="6"/>
  <c r="I28" i="6"/>
  <c r="H28" i="6"/>
  <c r="G28" i="6"/>
  <c r="F28" i="6"/>
  <c r="E28" i="6"/>
  <c r="D28" i="6"/>
  <c r="C28" i="6"/>
  <c r="B28" i="6"/>
  <c r="A28" i="6"/>
  <c r="F1648" i="4"/>
  <c r="E1648" i="4"/>
  <c r="F1647" i="4"/>
  <c r="E1647" i="4"/>
  <c r="F1646" i="4"/>
  <c r="E1646" i="4"/>
  <c r="F1645" i="4"/>
  <c r="E1645" i="4"/>
  <c r="F1644" i="4"/>
  <c r="E1644" i="4"/>
  <c r="F1643" i="4"/>
  <c r="E1643" i="4"/>
  <c r="F1642" i="4"/>
  <c r="E1642" i="4"/>
  <c r="F1641" i="4"/>
  <c r="E1641" i="4"/>
  <c r="F1640" i="4"/>
  <c r="E1640" i="4"/>
  <c r="F1639" i="4"/>
  <c r="E1639" i="4"/>
  <c r="F1638" i="4"/>
  <c r="E1638" i="4"/>
  <c r="F1637" i="4"/>
  <c r="E1637" i="4"/>
  <c r="F1636" i="4"/>
  <c r="E1636" i="4"/>
  <c r="F1635" i="4"/>
  <c r="E1635" i="4"/>
  <c r="F1634" i="4"/>
  <c r="E1634" i="4"/>
  <c r="F1633" i="4"/>
  <c r="E1633" i="4"/>
  <c r="F1632" i="4"/>
  <c r="E1632" i="4"/>
  <c r="F1631" i="4"/>
  <c r="E1631" i="4"/>
  <c r="F1630" i="4"/>
  <c r="E1630" i="4"/>
  <c r="F1629" i="4"/>
  <c r="E1629" i="4"/>
  <c r="F1628" i="4"/>
  <c r="E1628" i="4"/>
  <c r="F1627" i="4"/>
  <c r="E1627" i="4"/>
  <c r="F1626" i="4"/>
  <c r="E1626" i="4"/>
  <c r="F1625" i="4"/>
  <c r="E1625" i="4"/>
  <c r="F1624" i="4"/>
  <c r="E1624" i="4"/>
  <c r="F1623" i="4"/>
  <c r="E1623" i="4"/>
  <c r="F1622" i="4"/>
  <c r="E1622" i="4"/>
  <c r="F1621" i="4"/>
  <c r="E1621" i="4"/>
  <c r="F1620" i="4"/>
  <c r="E1620" i="4"/>
  <c r="F1619" i="4"/>
  <c r="E1619" i="4"/>
  <c r="F1618" i="4"/>
  <c r="E1618" i="4"/>
  <c r="F1617" i="4"/>
  <c r="E1617" i="4"/>
  <c r="F1616" i="4"/>
  <c r="E1616" i="4"/>
  <c r="F1615" i="4"/>
  <c r="E1615" i="4"/>
  <c r="F1614" i="4"/>
  <c r="E1614" i="4"/>
  <c r="F1613" i="4"/>
  <c r="E1613" i="4"/>
  <c r="F1612" i="4"/>
  <c r="E1612" i="4"/>
  <c r="F1611" i="4"/>
  <c r="E1611" i="4"/>
  <c r="F1610" i="4"/>
  <c r="E1610" i="4"/>
  <c r="F1609" i="4"/>
  <c r="E1609" i="4"/>
  <c r="F1608" i="4"/>
  <c r="E1608" i="4"/>
  <c r="F1607" i="4"/>
  <c r="E1607" i="4"/>
  <c r="F1606" i="4"/>
  <c r="E1606" i="4"/>
  <c r="F1605" i="4"/>
  <c r="E1605" i="4"/>
  <c r="F1604" i="4"/>
  <c r="E1604" i="4"/>
  <c r="F1603" i="4"/>
  <c r="E1603" i="4"/>
  <c r="F1602" i="4"/>
  <c r="E1602" i="4"/>
  <c r="F1601" i="4"/>
  <c r="E1601" i="4"/>
  <c r="F1600" i="4"/>
  <c r="E1600" i="4"/>
  <c r="F1599" i="4"/>
  <c r="E1599" i="4"/>
  <c r="F1598" i="4"/>
  <c r="E1598" i="4"/>
  <c r="F1597" i="4"/>
  <c r="E1597" i="4"/>
  <c r="F1596" i="4"/>
  <c r="E1596" i="4"/>
  <c r="F1595" i="4"/>
  <c r="E1595" i="4"/>
  <c r="F1594" i="4"/>
  <c r="E1594" i="4"/>
  <c r="F1593" i="4"/>
  <c r="E1593" i="4"/>
  <c r="F1592" i="4"/>
  <c r="E1592" i="4"/>
  <c r="F1591" i="4"/>
  <c r="E1591" i="4"/>
  <c r="F1590" i="4"/>
  <c r="E1590" i="4"/>
  <c r="F1589" i="4"/>
  <c r="E1589" i="4"/>
  <c r="F1588" i="4"/>
  <c r="E1588" i="4"/>
  <c r="F1587" i="4"/>
  <c r="E1587" i="4"/>
  <c r="F1586" i="4"/>
  <c r="E1586" i="4"/>
  <c r="F1585" i="4"/>
  <c r="E1585" i="4"/>
  <c r="F1584" i="4"/>
  <c r="E1584" i="4"/>
  <c r="F1583" i="4"/>
  <c r="E1583" i="4"/>
  <c r="F1582" i="4"/>
  <c r="E1582" i="4"/>
  <c r="F1581" i="4"/>
  <c r="E1581" i="4"/>
  <c r="F1580" i="4"/>
  <c r="E1580" i="4"/>
  <c r="F1579" i="4"/>
  <c r="E1579" i="4"/>
  <c r="F1578" i="4"/>
  <c r="E1578" i="4"/>
  <c r="F1577" i="4"/>
  <c r="E1577" i="4"/>
  <c r="F1576" i="4"/>
  <c r="E1576" i="4"/>
  <c r="F1575" i="4"/>
  <c r="E1575" i="4"/>
  <c r="F1574" i="4"/>
  <c r="E1574" i="4"/>
  <c r="F1573" i="4"/>
  <c r="E1573" i="4"/>
  <c r="F1572" i="4"/>
  <c r="E1572" i="4"/>
  <c r="F1571" i="4"/>
  <c r="E1571" i="4"/>
  <c r="F1570" i="4"/>
  <c r="E1570" i="4"/>
  <c r="F1569" i="4"/>
  <c r="E1569" i="4"/>
  <c r="F1568" i="4"/>
  <c r="E1568" i="4"/>
  <c r="F1567" i="4"/>
  <c r="E1567" i="4"/>
  <c r="F1566" i="4"/>
  <c r="E1566" i="4"/>
  <c r="F1565" i="4"/>
  <c r="E1565" i="4"/>
  <c r="F1564" i="4"/>
  <c r="E1564" i="4"/>
  <c r="F1563" i="4"/>
  <c r="E1563" i="4"/>
  <c r="F1562" i="4"/>
  <c r="E1562" i="4"/>
  <c r="F1561" i="4"/>
  <c r="E1561" i="4"/>
  <c r="F1560" i="4"/>
  <c r="E1560" i="4"/>
  <c r="F1559" i="4"/>
  <c r="E1559" i="4"/>
  <c r="F1558" i="4"/>
  <c r="E1558" i="4"/>
  <c r="F1557" i="4"/>
  <c r="E1557" i="4"/>
  <c r="F1556" i="4"/>
  <c r="E1556" i="4"/>
  <c r="F1555" i="4"/>
  <c r="E1555" i="4"/>
  <c r="F1554" i="4"/>
  <c r="E1554" i="4"/>
  <c r="F1553" i="4"/>
  <c r="E1553" i="4"/>
  <c r="F1552" i="4"/>
  <c r="E1552" i="4"/>
  <c r="F1551" i="4"/>
  <c r="E1551" i="4"/>
  <c r="F1550" i="4"/>
  <c r="E1550" i="4"/>
  <c r="F1549" i="4"/>
  <c r="E1549" i="4"/>
  <c r="F1548" i="4"/>
  <c r="E1548" i="4"/>
  <c r="F1547" i="4"/>
  <c r="E1547" i="4"/>
  <c r="F1546" i="4"/>
  <c r="E1546" i="4"/>
  <c r="F1545" i="4"/>
  <c r="E1545" i="4"/>
  <c r="F1544" i="4"/>
  <c r="E1544" i="4"/>
  <c r="F1543" i="4"/>
  <c r="E1543" i="4"/>
  <c r="F1542" i="4"/>
  <c r="E1542" i="4"/>
  <c r="F1541" i="4"/>
  <c r="E1541" i="4"/>
  <c r="F1540" i="4"/>
  <c r="E1540" i="4"/>
  <c r="F1539" i="4"/>
  <c r="E1539" i="4"/>
  <c r="F1538" i="4"/>
  <c r="E1538" i="4"/>
  <c r="F1537" i="4"/>
  <c r="E1537" i="4"/>
  <c r="F1536" i="4"/>
  <c r="E1536" i="4"/>
  <c r="F1535" i="4"/>
  <c r="E1535" i="4"/>
  <c r="F1534" i="4"/>
  <c r="E1534" i="4"/>
  <c r="F1533" i="4"/>
  <c r="E1533" i="4"/>
  <c r="F1532" i="4"/>
  <c r="E1532" i="4"/>
  <c r="F1531" i="4"/>
  <c r="E1531" i="4"/>
  <c r="F1530" i="4"/>
  <c r="E1530" i="4"/>
  <c r="F1529" i="4"/>
  <c r="E1529" i="4"/>
  <c r="F1528" i="4"/>
  <c r="E1528" i="4"/>
  <c r="F1527" i="4"/>
  <c r="E1527" i="4"/>
  <c r="F1526" i="4"/>
  <c r="E1526" i="4"/>
  <c r="F1525" i="4"/>
  <c r="E1525" i="4"/>
  <c r="F1524" i="4"/>
  <c r="E1524" i="4"/>
  <c r="F1523" i="4"/>
  <c r="E1523" i="4"/>
  <c r="F1522" i="4"/>
  <c r="E1522" i="4"/>
  <c r="F1521" i="4"/>
  <c r="E1521" i="4"/>
  <c r="F1520" i="4"/>
  <c r="E1520" i="4"/>
  <c r="F1519" i="4"/>
  <c r="E1519" i="4"/>
  <c r="F1518" i="4"/>
  <c r="E1518" i="4"/>
  <c r="F1517" i="4"/>
  <c r="E1517" i="4"/>
  <c r="F1516" i="4"/>
  <c r="E1516" i="4"/>
  <c r="F1515" i="4"/>
  <c r="E1515" i="4"/>
  <c r="F1514" i="4"/>
  <c r="E1514" i="4"/>
  <c r="F1513" i="4"/>
  <c r="E1513" i="4"/>
  <c r="F1512" i="4"/>
  <c r="E1512" i="4"/>
  <c r="F1511" i="4"/>
  <c r="E1511" i="4"/>
  <c r="F1510" i="4"/>
  <c r="E1510" i="4"/>
  <c r="F1509" i="4"/>
  <c r="E1509" i="4"/>
  <c r="F1508" i="4"/>
  <c r="E1508" i="4"/>
  <c r="F1507" i="4"/>
  <c r="E1507" i="4"/>
  <c r="F1506" i="4"/>
  <c r="E1506" i="4"/>
  <c r="F1505" i="4"/>
  <c r="E1505" i="4"/>
  <c r="F1504" i="4"/>
  <c r="E1504" i="4"/>
  <c r="F1503" i="4"/>
  <c r="E1503" i="4"/>
  <c r="F1502" i="4"/>
  <c r="E1502" i="4"/>
  <c r="F1501" i="4"/>
  <c r="E1501" i="4"/>
  <c r="F1500" i="4"/>
  <c r="E1500" i="4"/>
  <c r="F1499" i="4"/>
  <c r="E1499" i="4"/>
  <c r="F1498" i="4"/>
  <c r="E1498" i="4"/>
  <c r="F1497" i="4"/>
  <c r="E1497" i="4"/>
  <c r="F1496" i="4"/>
  <c r="E1496" i="4"/>
  <c r="F1495" i="4"/>
  <c r="E1495" i="4"/>
  <c r="F1494" i="4"/>
  <c r="E1494" i="4"/>
  <c r="F1493" i="4"/>
  <c r="E1493" i="4"/>
  <c r="F1492" i="4"/>
  <c r="E1492" i="4"/>
  <c r="F1491" i="4"/>
  <c r="E1491" i="4"/>
  <c r="F1490" i="4"/>
  <c r="E1490" i="4"/>
  <c r="F1489" i="4"/>
  <c r="E1489" i="4"/>
  <c r="F1488" i="4"/>
  <c r="E1488" i="4"/>
  <c r="F1487" i="4"/>
  <c r="E1487" i="4"/>
  <c r="F1486" i="4"/>
  <c r="E1486" i="4"/>
  <c r="F1485" i="4"/>
  <c r="E1485" i="4"/>
  <c r="F1484" i="4"/>
  <c r="E1484" i="4"/>
  <c r="F1483" i="4"/>
  <c r="E1483" i="4"/>
  <c r="F1482" i="4"/>
  <c r="E1482" i="4"/>
  <c r="F1481" i="4"/>
  <c r="E1481" i="4"/>
  <c r="F1480" i="4"/>
  <c r="E1480" i="4"/>
  <c r="F1479" i="4"/>
  <c r="E1479" i="4"/>
  <c r="F1478" i="4"/>
  <c r="E1478" i="4"/>
  <c r="F1477" i="4"/>
  <c r="E1477" i="4"/>
  <c r="F1476" i="4"/>
  <c r="E1476" i="4"/>
  <c r="F1475" i="4"/>
  <c r="E1475" i="4"/>
  <c r="F1474" i="4"/>
  <c r="E1474" i="4"/>
  <c r="F1473" i="4"/>
  <c r="E1473" i="4"/>
  <c r="F1472" i="4"/>
  <c r="E1472" i="4"/>
  <c r="F1471" i="4"/>
  <c r="E1471" i="4"/>
  <c r="F1470" i="4"/>
  <c r="E1470" i="4"/>
  <c r="F1469" i="4"/>
  <c r="E1469" i="4"/>
  <c r="F1468" i="4"/>
  <c r="E1468" i="4"/>
  <c r="F1467" i="4"/>
  <c r="E1467" i="4"/>
  <c r="F1466" i="4"/>
  <c r="E1466" i="4"/>
  <c r="F1465" i="4"/>
  <c r="E1465" i="4"/>
  <c r="F1464" i="4"/>
  <c r="E1464" i="4"/>
  <c r="F1463" i="4"/>
  <c r="E1463" i="4"/>
  <c r="F1462" i="4"/>
  <c r="E1462" i="4"/>
  <c r="F1461" i="4"/>
  <c r="E1461" i="4"/>
  <c r="F1460" i="4"/>
  <c r="E1460" i="4"/>
  <c r="F1459" i="4"/>
  <c r="E1459" i="4"/>
  <c r="F1458" i="4"/>
  <c r="E1458" i="4"/>
  <c r="F1457" i="4"/>
  <c r="E1457" i="4"/>
  <c r="F1456" i="4"/>
  <c r="E1456" i="4"/>
  <c r="F1455" i="4"/>
  <c r="E1455" i="4"/>
  <c r="F1454" i="4"/>
  <c r="E1454" i="4"/>
  <c r="F1453" i="4"/>
  <c r="E1453" i="4"/>
  <c r="F1452" i="4"/>
  <c r="E1452" i="4"/>
  <c r="F1451" i="4"/>
  <c r="E1451" i="4"/>
  <c r="F1450" i="4"/>
  <c r="E1450" i="4"/>
  <c r="F1449" i="4"/>
  <c r="E1449" i="4"/>
  <c r="F1448" i="4"/>
  <c r="E1448" i="4"/>
  <c r="F1447" i="4"/>
  <c r="E1447" i="4"/>
  <c r="F1446" i="4"/>
  <c r="E1446" i="4"/>
  <c r="F1445" i="4"/>
  <c r="E1445" i="4"/>
  <c r="F1444" i="4"/>
  <c r="E1444" i="4"/>
  <c r="F1443" i="4"/>
  <c r="E1443" i="4"/>
  <c r="F1442" i="4"/>
  <c r="E1442" i="4"/>
  <c r="F1441" i="4"/>
  <c r="E1441" i="4"/>
  <c r="F1440" i="4"/>
  <c r="E1440" i="4"/>
  <c r="F1439" i="4"/>
  <c r="E1439" i="4"/>
  <c r="F1438" i="4"/>
  <c r="E1438" i="4"/>
  <c r="F1437" i="4"/>
  <c r="E1437" i="4"/>
  <c r="F1436" i="4"/>
  <c r="E1436" i="4"/>
  <c r="F1435" i="4"/>
  <c r="E1435" i="4"/>
  <c r="F1434" i="4"/>
  <c r="E1434" i="4"/>
  <c r="F1433" i="4"/>
  <c r="E1433" i="4"/>
  <c r="F1432" i="4"/>
  <c r="E1432" i="4"/>
  <c r="F1431" i="4"/>
  <c r="E1431" i="4"/>
  <c r="F1430" i="4"/>
  <c r="E1430" i="4"/>
  <c r="F1429" i="4"/>
  <c r="E1429" i="4"/>
  <c r="F1428" i="4"/>
  <c r="E1428" i="4"/>
  <c r="F1427" i="4"/>
  <c r="E1427" i="4"/>
  <c r="F1426" i="4"/>
  <c r="E1426" i="4"/>
  <c r="F1425" i="4"/>
  <c r="E1425" i="4"/>
  <c r="F1424" i="4"/>
  <c r="E1424" i="4"/>
  <c r="F1423" i="4"/>
  <c r="E1423" i="4"/>
  <c r="F1422" i="4"/>
  <c r="E1422" i="4"/>
  <c r="F1421" i="4"/>
  <c r="E1421" i="4"/>
  <c r="F1420" i="4"/>
  <c r="E1420" i="4"/>
  <c r="F1419" i="4"/>
  <c r="E1419" i="4"/>
  <c r="F1418" i="4"/>
  <c r="E1418" i="4"/>
  <c r="F1417" i="4"/>
  <c r="E1417" i="4"/>
  <c r="F1416" i="4"/>
  <c r="E1416" i="4"/>
  <c r="F1415" i="4"/>
  <c r="E1415" i="4"/>
  <c r="F1414" i="4"/>
  <c r="E1414" i="4"/>
  <c r="F1413" i="4"/>
  <c r="E1413" i="4"/>
  <c r="F1412" i="4"/>
  <c r="E1412" i="4"/>
  <c r="F1411" i="4"/>
  <c r="E1411" i="4"/>
  <c r="F1410" i="4"/>
  <c r="E1410" i="4"/>
  <c r="F1409" i="4"/>
  <c r="E1409" i="4"/>
  <c r="F1408" i="4"/>
  <c r="E1408" i="4"/>
  <c r="F1407" i="4"/>
  <c r="E1407" i="4"/>
  <c r="F1406" i="4"/>
  <c r="E1406" i="4"/>
  <c r="F1405" i="4"/>
  <c r="E1405" i="4"/>
  <c r="F1404" i="4"/>
  <c r="E1404" i="4"/>
  <c r="F1403" i="4"/>
  <c r="E1403" i="4"/>
  <c r="F1402" i="4"/>
  <c r="E1402" i="4"/>
  <c r="F1401" i="4"/>
  <c r="E1401" i="4"/>
  <c r="F1400" i="4"/>
  <c r="E1400" i="4"/>
  <c r="F1399" i="4"/>
  <c r="E1399" i="4"/>
  <c r="F1398" i="4"/>
  <c r="E1398" i="4"/>
  <c r="F1397" i="4"/>
  <c r="E1397" i="4"/>
  <c r="F1396" i="4"/>
  <c r="E1396" i="4"/>
  <c r="F1395" i="4"/>
  <c r="E1395" i="4"/>
  <c r="F1394" i="4"/>
  <c r="E1394" i="4"/>
  <c r="F1393" i="4"/>
  <c r="E1393" i="4"/>
  <c r="F1392" i="4"/>
  <c r="E1392" i="4"/>
  <c r="F1391" i="4"/>
  <c r="E1391" i="4"/>
  <c r="F1390" i="4"/>
  <c r="E1390" i="4"/>
  <c r="F1389" i="4"/>
  <c r="E1389" i="4"/>
  <c r="F1388" i="4"/>
  <c r="E1388" i="4"/>
  <c r="F1387" i="4"/>
  <c r="E1387" i="4"/>
  <c r="F1386" i="4"/>
  <c r="E1386" i="4"/>
  <c r="F1385" i="4"/>
  <c r="E1385" i="4"/>
  <c r="F1384" i="4"/>
  <c r="E1384" i="4"/>
  <c r="F1383" i="4"/>
  <c r="E1383" i="4"/>
  <c r="F1382" i="4"/>
  <c r="E1382" i="4"/>
  <c r="F1381" i="4"/>
  <c r="E1381" i="4"/>
  <c r="F1380" i="4"/>
  <c r="E1380" i="4"/>
  <c r="F1379" i="4"/>
  <c r="E1379" i="4"/>
  <c r="F1378" i="4"/>
  <c r="E1378" i="4"/>
  <c r="F1377" i="4"/>
  <c r="E1377" i="4"/>
  <c r="F1376" i="4"/>
  <c r="E1376" i="4"/>
  <c r="F1375" i="4"/>
  <c r="E1375" i="4"/>
  <c r="F1374" i="4"/>
  <c r="E1374" i="4"/>
  <c r="F1373" i="4"/>
  <c r="E1373" i="4"/>
  <c r="F1372" i="4"/>
  <c r="E1372" i="4"/>
  <c r="F1371" i="4"/>
  <c r="E1371" i="4"/>
  <c r="F1370" i="4"/>
  <c r="E1370" i="4"/>
  <c r="F1369" i="4"/>
  <c r="E1369" i="4"/>
  <c r="F1368" i="4"/>
  <c r="E1368" i="4"/>
  <c r="F1367" i="4"/>
  <c r="E1367" i="4"/>
  <c r="F1366" i="4"/>
  <c r="E1366" i="4"/>
  <c r="F1365" i="4"/>
  <c r="E1365" i="4"/>
  <c r="F1364" i="4"/>
  <c r="E1364" i="4"/>
  <c r="F1363" i="4"/>
  <c r="E1363" i="4"/>
  <c r="F1362" i="4"/>
  <c r="E1362" i="4"/>
  <c r="F1361" i="4"/>
  <c r="E1361" i="4"/>
  <c r="F1360" i="4"/>
  <c r="E1360" i="4"/>
  <c r="F1359" i="4"/>
  <c r="E1359" i="4"/>
  <c r="F1358" i="4"/>
  <c r="E1358" i="4"/>
  <c r="F1357" i="4"/>
  <c r="E1357" i="4"/>
  <c r="F1356" i="4"/>
  <c r="E1356" i="4"/>
  <c r="F1355" i="4"/>
  <c r="E1355" i="4"/>
  <c r="F1354" i="4"/>
  <c r="E1354" i="4"/>
  <c r="F1353" i="4"/>
  <c r="E1353" i="4"/>
  <c r="F1352" i="4"/>
  <c r="E1352" i="4"/>
  <c r="F1351" i="4"/>
  <c r="E1351" i="4"/>
  <c r="F1350" i="4"/>
  <c r="E1350" i="4"/>
  <c r="F1349" i="4"/>
  <c r="E1349" i="4"/>
  <c r="F1348" i="4"/>
  <c r="E1348" i="4"/>
  <c r="F1347" i="4"/>
  <c r="E1347" i="4"/>
  <c r="F1346" i="4"/>
  <c r="E1346" i="4"/>
  <c r="F1345" i="4"/>
  <c r="E1345" i="4"/>
  <c r="F1344" i="4"/>
  <c r="E1344" i="4"/>
  <c r="F1343" i="4"/>
  <c r="E1343" i="4"/>
  <c r="F1342" i="4"/>
  <c r="E1342" i="4"/>
  <c r="F1341" i="4"/>
  <c r="E1341" i="4"/>
  <c r="F1340" i="4"/>
  <c r="E1340" i="4"/>
  <c r="F1339" i="4"/>
  <c r="E1339" i="4"/>
  <c r="F1338" i="4"/>
  <c r="E1338" i="4"/>
  <c r="F1337" i="4"/>
  <c r="E1337" i="4"/>
  <c r="F1336" i="4"/>
  <c r="E1336" i="4"/>
  <c r="F1335" i="4"/>
  <c r="E1335" i="4"/>
  <c r="F1334" i="4"/>
  <c r="E1334" i="4"/>
  <c r="F1333" i="4"/>
  <c r="E1333" i="4"/>
  <c r="F1332" i="4"/>
  <c r="E1332" i="4"/>
  <c r="F1331" i="4"/>
  <c r="E1331" i="4"/>
  <c r="F1330" i="4"/>
  <c r="E1330" i="4"/>
  <c r="F1329" i="4"/>
  <c r="E1329" i="4"/>
  <c r="F1328" i="4"/>
  <c r="E1328" i="4"/>
  <c r="F1327" i="4"/>
  <c r="E1327" i="4"/>
  <c r="F1326" i="4"/>
  <c r="E1326" i="4"/>
  <c r="F1325" i="4"/>
  <c r="E1325" i="4"/>
  <c r="F1324" i="4"/>
  <c r="E1324" i="4"/>
  <c r="F1323" i="4"/>
  <c r="E1323" i="4"/>
  <c r="F1322" i="4"/>
  <c r="E1322" i="4"/>
  <c r="F1321" i="4"/>
  <c r="E1321" i="4"/>
  <c r="F1320" i="4"/>
  <c r="E1320" i="4"/>
  <c r="F1319" i="4"/>
  <c r="E1319" i="4"/>
  <c r="F1318" i="4"/>
  <c r="E1318" i="4"/>
  <c r="F1317" i="4"/>
  <c r="E1317" i="4"/>
  <c r="F1316" i="4"/>
  <c r="E1316" i="4"/>
  <c r="F1315" i="4"/>
  <c r="E1315" i="4"/>
  <c r="F1314" i="4"/>
  <c r="E1314" i="4"/>
  <c r="F1313" i="4"/>
  <c r="E1313" i="4"/>
  <c r="F1312" i="4"/>
  <c r="E1312" i="4"/>
  <c r="F1311" i="4"/>
  <c r="E1311" i="4"/>
  <c r="F1310" i="4"/>
  <c r="E1310" i="4"/>
  <c r="F1309" i="4"/>
  <c r="E1309" i="4"/>
  <c r="F1308" i="4"/>
  <c r="E1308" i="4"/>
  <c r="F1307" i="4"/>
  <c r="E1307" i="4"/>
  <c r="F1306" i="4"/>
  <c r="E1306" i="4"/>
  <c r="F1305" i="4"/>
  <c r="E1305" i="4"/>
  <c r="F1304" i="4"/>
  <c r="E1304" i="4"/>
  <c r="F1303" i="4"/>
  <c r="E1303" i="4"/>
  <c r="F1302" i="4"/>
  <c r="E1302" i="4"/>
  <c r="F1301" i="4"/>
  <c r="E1301" i="4"/>
  <c r="F1300" i="4"/>
  <c r="E1300" i="4"/>
  <c r="F1299" i="4"/>
  <c r="E1299" i="4"/>
  <c r="F1298" i="4"/>
  <c r="E1298" i="4"/>
  <c r="F1297" i="4"/>
  <c r="E1297" i="4"/>
  <c r="F1296" i="4"/>
  <c r="E1296" i="4"/>
  <c r="F1295" i="4"/>
  <c r="E1295" i="4"/>
  <c r="F1294" i="4"/>
  <c r="E1294" i="4"/>
  <c r="F1293" i="4"/>
  <c r="E1293" i="4"/>
  <c r="F1292" i="4"/>
  <c r="E1292" i="4"/>
  <c r="F1291" i="4"/>
  <c r="E1291" i="4"/>
  <c r="F1290" i="4"/>
  <c r="E1290" i="4"/>
  <c r="F1289" i="4"/>
  <c r="E1289" i="4"/>
  <c r="F1288" i="4"/>
  <c r="E1288" i="4"/>
  <c r="F1287" i="4"/>
  <c r="E1287" i="4"/>
  <c r="F1286" i="4"/>
  <c r="E1286" i="4"/>
  <c r="F1285" i="4"/>
  <c r="E1285" i="4"/>
  <c r="F1284" i="4"/>
  <c r="E1284" i="4"/>
  <c r="F1283" i="4"/>
  <c r="E1283" i="4"/>
  <c r="F1282" i="4"/>
  <c r="E1282" i="4"/>
  <c r="F1281" i="4"/>
  <c r="E1281" i="4"/>
  <c r="F1280" i="4"/>
  <c r="E1280" i="4"/>
  <c r="F1279" i="4"/>
  <c r="E1279" i="4"/>
  <c r="F1278" i="4"/>
  <c r="E1278" i="4"/>
  <c r="F1277" i="4"/>
  <c r="E1277" i="4"/>
  <c r="F1276" i="4"/>
  <c r="E1276" i="4"/>
  <c r="F1275" i="4"/>
  <c r="E1275" i="4"/>
  <c r="F1274" i="4"/>
  <c r="E1274" i="4"/>
  <c r="F1273" i="4"/>
  <c r="E1273" i="4"/>
  <c r="F1272" i="4"/>
  <c r="E1272" i="4"/>
  <c r="F1271" i="4"/>
  <c r="E1271" i="4"/>
  <c r="F1270" i="4"/>
  <c r="E1270" i="4"/>
  <c r="F1269" i="4"/>
  <c r="E1269" i="4"/>
  <c r="F1268" i="4"/>
  <c r="E1268" i="4"/>
  <c r="F1267" i="4"/>
  <c r="E1267" i="4"/>
  <c r="F1266" i="4"/>
  <c r="E1266" i="4"/>
  <c r="F1265" i="4"/>
  <c r="E1265" i="4"/>
  <c r="F1264" i="4"/>
  <c r="E1264" i="4"/>
  <c r="F1263" i="4"/>
  <c r="E1263" i="4"/>
  <c r="F1262" i="4"/>
  <c r="E1262" i="4"/>
  <c r="F1261" i="4"/>
  <c r="E1261" i="4"/>
  <c r="F1260" i="4"/>
  <c r="E1260" i="4"/>
  <c r="F1259" i="4"/>
  <c r="E1259" i="4"/>
  <c r="F1258" i="4"/>
  <c r="E1258" i="4"/>
  <c r="F1257" i="4"/>
  <c r="E1257" i="4"/>
  <c r="F1256" i="4"/>
  <c r="E1256" i="4"/>
  <c r="F1255" i="4"/>
  <c r="E1255" i="4"/>
  <c r="F1254" i="4"/>
  <c r="E1254" i="4"/>
  <c r="F1253" i="4"/>
  <c r="E1253" i="4"/>
  <c r="F1252" i="4"/>
  <c r="E1252" i="4"/>
  <c r="F1251" i="4"/>
  <c r="E1251" i="4"/>
  <c r="F1250" i="4"/>
  <c r="E1250" i="4"/>
  <c r="F1249" i="4"/>
  <c r="E1249" i="4"/>
  <c r="F1248" i="4"/>
  <c r="E1248" i="4"/>
  <c r="F1247" i="4"/>
  <c r="E1247" i="4"/>
  <c r="F1246" i="4"/>
  <c r="E1246" i="4"/>
  <c r="F1245" i="4"/>
  <c r="E1245" i="4"/>
  <c r="F1244" i="4"/>
  <c r="E1244" i="4"/>
  <c r="F1243" i="4"/>
  <c r="E1243" i="4"/>
  <c r="F1242" i="4"/>
  <c r="E1242" i="4"/>
  <c r="F1241" i="4"/>
  <c r="E1241" i="4"/>
  <c r="F1240" i="4"/>
  <c r="E1240" i="4"/>
  <c r="F1239" i="4"/>
  <c r="E1239" i="4"/>
  <c r="F1238" i="4"/>
  <c r="E1238" i="4"/>
  <c r="F1237" i="4"/>
  <c r="E1237" i="4"/>
  <c r="F1236" i="4"/>
  <c r="E1236" i="4"/>
  <c r="F1235" i="4"/>
  <c r="E1235" i="4"/>
  <c r="F1234" i="4"/>
  <c r="E1234" i="4"/>
  <c r="F1233" i="4"/>
  <c r="E1233" i="4"/>
  <c r="F1232" i="4"/>
  <c r="E1232" i="4"/>
  <c r="F1231" i="4"/>
  <c r="E1231" i="4"/>
  <c r="F1230" i="4"/>
  <c r="E1230" i="4"/>
  <c r="F1229" i="4"/>
  <c r="E1229" i="4"/>
  <c r="F1228" i="4"/>
  <c r="E1228" i="4"/>
  <c r="F1227" i="4"/>
  <c r="E1227" i="4"/>
  <c r="F1226" i="4"/>
  <c r="E1226" i="4"/>
  <c r="F1225" i="4"/>
  <c r="E1225" i="4"/>
  <c r="F1224" i="4"/>
  <c r="E1224" i="4"/>
  <c r="F1223" i="4"/>
  <c r="E1223" i="4"/>
  <c r="F1222" i="4"/>
  <c r="E1222" i="4"/>
  <c r="F1221" i="4"/>
  <c r="E1221" i="4"/>
  <c r="F1220" i="4"/>
  <c r="E1220" i="4"/>
  <c r="F1219" i="4"/>
  <c r="E1219" i="4"/>
  <c r="F1218" i="4"/>
  <c r="E1218" i="4"/>
  <c r="F1217" i="4"/>
  <c r="E1217" i="4"/>
  <c r="F1216" i="4"/>
  <c r="E1216" i="4"/>
  <c r="F1215" i="4"/>
  <c r="E1215" i="4"/>
  <c r="F1214" i="4"/>
  <c r="E1214" i="4"/>
  <c r="F1213" i="4"/>
  <c r="E1213" i="4"/>
  <c r="F1212" i="4"/>
  <c r="E1212" i="4"/>
  <c r="F1211" i="4"/>
  <c r="E1211" i="4"/>
  <c r="F1210" i="4"/>
  <c r="E1210" i="4"/>
  <c r="F1209" i="4"/>
  <c r="E1209" i="4"/>
  <c r="F1208" i="4"/>
  <c r="E1208" i="4"/>
  <c r="F1207" i="4"/>
  <c r="E1207" i="4"/>
  <c r="F1206" i="4"/>
  <c r="E1206" i="4"/>
  <c r="F1205" i="4"/>
  <c r="E1205" i="4"/>
  <c r="F1204" i="4"/>
  <c r="E1204" i="4"/>
  <c r="F1203" i="4"/>
  <c r="E1203" i="4"/>
  <c r="F1202" i="4"/>
  <c r="E1202" i="4"/>
  <c r="F1201" i="4"/>
  <c r="E1201" i="4"/>
  <c r="F1200" i="4"/>
  <c r="E1200" i="4"/>
  <c r="F1199" i="4"/>
  <c r="E1199" i="4"/>
  <c r="F1198" i="4"/>
  <c r="E1198" i="4"/>
  <c r="F1197" i="4"/>
  <c r="E1197" i="4"/>
  <c r="F1196" i="4"/>
  <c r="E1196" i="4"/>
  <c r="F1195" i="4"/>
  <c r="E1195" i="4"/>
  <c r="F1194" i="4"/>
  <c r="E1194" i="4"/>
  <c r="F1193" i="4"/>
  <c r="E1193" i="4"/>
  <c r="F1192" i="4"/>
  <c r="E1192" i="4"/>
  <c r="F1191" i="4"/>
  <c r="E1191" i="4"/>
  <c r="F1190" i="4"/>
  <c r="E1190" i="4"/>
  <c r="F1189" i="4"/>
  <c r="E1189" i="4"/>
  <c r="F1188" i="4"/>
  <c r="E1188" i="4"/>
  <c r="F1187" i="4"/>
  <c r="E1187" i="4"/>
  <c r="F1186" i="4"/>
  <c r="E1186" i="4"/>
  <c r="F1185" i="4"/>
  <c r="E1185" i="4"/>
  <c r="F1184" i="4"/>
  <c r="E1184" i="4"/>
  <c r="F1183" i="4"/>
  <c r="E1183" i="4"/>
  <c r="F1182" i="4"/>
  <c r="E1182" i="4"/>
  <c r="F1181" i="4"/>
  <c r="E1181" i="4"/>
  <c r="F1180" i="4"/>
  <c r="E1180" i="4"/>
  <c r="F1179" i="4"/>
  <c r="E1179" i="4"/>
  <c r="F1178" i="4"/>
  <c r="E1178" i="4"/>
  <c r="F1177" i="4"/>
  <c r="E1177" i="4"/>
  <c r="F1176" i="4"/>
  <c r="E1176" i="4"/>
  <c r="F1175" i="4"/>
  <c r="E1175" i="4"/>
  <c r="F1174" i="4"/>
  <c r="E1174" i="4"/>
  <c r="F1173" i="4"/>
  <c r="E1173" i="4"/>
  <c r="F1172" i="4"/>
  <c r="E1172" i="4"/>
  <c r="F1171" i="4"/>
  <c r="E1171" i="4"/>
  <c r="F1170" i="4"/>
  <c r="E1170" i="4"/>
  <c r="F1169" i="4"/>
  <c r="E1169" i="4"/>
  <c r="F1168" i="4"/>
  <c r="E1168" i="4"/>
  <c r="F1167" i="4"/>
  <c r="E1167" i="4"/>
  <c r="F1166" i="4"/>
  <c r="E1166" i="4"/>
  <c r="F1165" i="4"/>
  <c r="E1165" i="4"/>
  <c r="F1164" i="4"/>
  <c r="E1164" i="4"/>
  <c r="F1163" i="4"/>
  <c r="E1163" i="4"/>
  <c r="F1162" i="4"/>
  <c r="E1162" i="4"/>
  <c r="F1161" i="4"/>
  <c r="E1161" i="4"/>
  <c r="F1160" i="4"/>
  <c r="E1160" i="4"/>
  <c r="F1159" i="4"/>
  <c r="E1159" i="4"/>
  <c r="F1158" i="4"/>
  <c r="E1158" i="4"/>
  <c r="F1157" i="4"/>
  <c r="E1157" i="4"/>
  <c r="F1156" i="4"/>
  <c r="E1156" i="4"/>
  <c r="F1155" i="4"/>
  <c r="E1155" i="4"/>
  <c r="F1154" i="4"/>
  <c r="E1154" i="4"/>
  <c r="F1153" i="4"/>
  <c r="E1153" i="4"/>
  <c r="F1152" i="4"/>
  <c r="E1152" i="4"/>
  <c r="F1151" i="4"/>
  <c r="E1151" i="4"/>
  <c r="F1150" i="4"/>
  <c r="E1150" i="4"/>
  <c r="F1149" i="4"/>
  <c r="E1149" i="4"/>
  <c r="F1148" i="4"/>
  <c r="E1148" i="4"/>
  <c r="F1147" i="4"/>
  <c r="E1147" i="4"/>
  <c r="F1146" i="4"/>
  <c r="E1146" i="4"/>
  <c r="F1145" i="4"/>
  <c r="E1145" i="4"/>
  <c r="F1144" i="4"/>
  <c r="E1144" i="4"/>
  <c r="F1143" i="4"/>
  <c r="E1143" i="4"/>
  <c r="F1142" i="4"/>
  <c r="E1142" i="4"/>
  <c r="F1141" i="4"/>
  <c r="E1141" i="4"/>
  <c r="F1140" i="4"/>
  <c r="E1140" i="4"/>
  <c r="F1139" i="4"/>
  <c r="E1139" i="4"/>
  <c r="F1138" i="4"/>
  <c r="E1138" i="4"/>
  <c r="F1137" i="4"/>
  <c r="E1137" i="4"/>
  <c r="F1136" i="4"/>
  <c r="E1136" i="4"/>
  <c r="F1135" i="4"/>
  <c r="E1135" i="4"/>
  <c r="F1134" i="4"/>
  <c r="E1134" i="4"/>
  <c r="F1133" i="4"/>
  <c r="E1133" i="4"/>
  <c r="F1132" i="4"/>
  <c r="E1132" i="4"/>
  <c r="F1131" i="4"/>
  <c r="E1131" i="4"/>
  <c r="F1130" i="4"/>
  <c r="E1130" i="4"/>
  <c r="F1129" i="4"/>
  <c r="E1129" i="4"/>
  <c r="F1128" i="4"/>
  <c r="E1128" i="4"/>
  <c r="F1127" i="4"/>
  <c r="E1127" i="4"/>
  <c r="F1126" i="4"/>
  <c r="E1126" i="4"/>
  <c r="F1125" i="4"/>
  <c r="E1125" i="4"/>
  <c r="F1124" i="4"/>
  <c r="E1124" i="4"/>
  <c r="F1123" i="4"/>
  <c r="E1123" i="4"/>
  <c r="F1122" i="4"/>
  <c r="E1122" i="4"/>
  <c r="F1121" i="4"/>
  <c r="E1121" i="4"/>
  <c r="F1120" i="4"/>
  <c r="E1120" i="4"/>
  <c r="F1119" i="4"/>
  <c r="E1119" i="4"/>
  <c r="F1118" i="4"/>
  <c r="E1118" i="4"/>
  <c r="F1117" i="4"/>
  <c r="E1117" i="4"/>
  <c r="F1116" i="4"/>
  <c r="E1116" i="4"/>
  <c r="F1115" i="4"/>
  <c r="E1115" i="4"/>
  <c r="F1114" i="4"/>
  <c r="E1114" i="4"/>
  <c r="F1113" i="4"/>
  <c r="E1113" i="4"/>
  <c r="F1112" i="4"/>
  <c r="E1112" i="4"/>
  <c r="F1111" i="4"/>
  <c r="E1111" i="4"/>
  <c r="F1110" i="4"/>
  <c r="E1110" i="4"/>
  <c r="F1109" i="4"/>
  <c r="E1109" i="4"/>
  <c r="F1108" i="4"/>
  <c r="E1108" i="4"/>
  <c r="F1107" i="4"/>
  <c r="E1107" i="4"/>
  <c r="F1106" i="4"/>
  <c r="E1106" i="4"/>
  <c r="F1105" i="4"/>
  <c r="E1105" i="4"/>
  <c r="F1104" i="4"/>
  <c r="E1104" i="4"/>
  <c r="F1103" i="4"/>
  <c r="E1103" i="4"/>
  <c r="F1102" i="4"/>
  <c r="E1102" i="4"/>
  <c r="F1101" i="4"/>
  <c r="E1101" i="4"/>
  <c r="F1100" i="4"/>
  <c r="E1100" i="4"/>
  <c r="F1099" i="4"/>
  <c r="E1099" i="4"/>
  <c r="F1098" i="4"/>
  <c r="E1098" i="4"/>
  <c r="F1097" i="4"/>
  <c r="E1097" i="4"/>
  <c r="F1096" i="4"/>
  <c r="E1096" i="4"/>
  <c r="F1095" i="4"/>
  <c r="E1095" i="4"/>
  <c r="F1094" i="4"/>
  <c r="E1094" i="4"/>
  <c r="F1093" i="4"/>
  <c r="E1093" i="4"/>
  <c r="F1092" i="4"/>
  <c r="E1092" i="4"/>
  <c r="F1091" i="4"/>
  <c r="E1091" i="4"/>
  <c r="F1090" i="4"/>
  <c r="E1090" i="4"/>
  <c r="F1089" i="4"/>
  <c r="E1089" i="4"/>
  <c r="F1088" i="4"/>
  <c r="E1088" i="4"/>
  <c r="F1087" i="4"/>
  <c r="E1087" i="4"/>
  <c r="F1086" i="4"/>
  <c r="E1086" i="4"/>
  <c r="F1085" i="4"/>
  <c r="E1085" i="4"/>
  <c r="F1084" i="4"/>
  <c r="E1084" i="4"/>
  <c r="F1083" i="4"/>
  <c r="E1083" i="4"/>
  <c r="F1082" i="4"/>
  <c r="E1082" i="4"/>
  <c r="F1081" i="4"/>
  <c r="E1081" i="4"/>
  <c r="F1080" i="4"/>
  <c r="E1080" i="4"/>
  <c r="F1079" i="4"/>
  <c r="E1079" i="4"/>
  <c r="F1078" i="4"/>
  <c r="E1078" i="4"/>
  <c r="F1077" i="4"/>
  <c r="E1077" i="4"/>
  <c r="F1076" i="4"/>
  <c r="E1076" i="4"/>
  <c r="F1075" i="4"/>
  <c r="E1075" i="4"/>
  <c r="F1074" i="4"/>
  <c r="E1074" i="4"/>
  <c r="F1073" i="4"/>
  <c r="E1073" i="4"/>
  <c r="F1072" i="4"/>
  <c r="E1072" i="4"/>
  <c r="F1071" i="4"/>
  <c r="E1071" i="4"/>
  <c r="F1070" i="4"/>
  <c r="E1070" i="4"/>
  <c r="F1069" i="4"/>
  <c r="E1069" i="4"/>
  <c r="F1068" i="4"/>
  <c r="E1068" i="4"/>
  <c r="F1067" i="4"/>
  <c r="E1067" i="4"/>
  <c r="F1066" i="4"/>
  <c r="E1066" i="4"/>
  <c r="F1065" i="4"/>
  <c r="E1065" i="4"/>
  <c r="F1064" i="4"/>
  <c r="E1064" i="4"/>
  <c r="F1063" i="4"/>
  <c r="E1063" i="4"/>
  <c r="F1062" i="4"/>
  <c r="E1062" i="4"/>
  <c r="F1061" i="4"/>
  <c r="E1061" i="4"/>
  <c r="F1060" i="4"/>
  <c r="E1060" i="4"/>
  <c r="F1059" i="4"/>
  <c r="E1059" i="4"/>
  <c r="F1058" i="4"/>
  <c r="E1058" i="4"/>
  <c r="F1057" i="4"/>
  <c r="E1057" i="4"/>
  <c r="F1056" i="4"/>
  <c r="E1056" i="4"/>
  <c r="F1055" i="4"/>
  <c r="E1055" i="4"/>
  <c r="F1054" i="4"/>
  <c r="E1054" i="4"/>
  <c r="F1053" i="4"/>
  <c r="E1053" i="4"/>
  <c r="F1052" i="4"/>
  <c r="E1052" i="4"/>
  <c r="F1051" i="4"/>
  <c r="E1051" i="4"/>
  <c r="F1050" i="4"/>
  <c r="E1050" i="4"/>
  <c r="F1049" i="4"/>
  <c r="E1049" i="4"/>
  <c r="F1048" i="4"/>
  <c r="E1048" i="4"/>
  <c r="F1047" i="4"/>
  <c r="E1047" i="4"/>
  <c r="F1046" i="4"/>
  <c r="E1046" i="4"/>
  <c r="F1045" i="4"/>
  <c r="E1045" i="4"/>
  <c r="F1044" i="4"/>
  <c r="E1044" i="4"/>
  <c r="F1043" i="4"/>
  <c r="E1043" i="4"/>
  <c r="F1042" i="4"/>
  <c r="E1042" i="4"/>
  <c r="F1041" i="4"/>
  <c r="E1041" i="4"/>
  <c r="F1040" i="4"/>
  <c r="E1040" i="4"/>
  <c r="F1039" i="4"/>
  <c r="E1039" i="4"/>
  <c r="F1038" i="4"/>
  <c r="E1038" i="4"/>
  <c r="F1037" i="4"/>
  <c r="E1037" i="4"/>
  <c r="F1036" i="4"/>
  <c r="E1036" i="4"/>
  <c r="F1035" i="4"/>
  <c r="E1035" i="4"/>
  <c r="F1034" i="4"/>
  <c r="E1034" i="4"/>
  <c r="F1033" i="4"/>
  <c r="E1033" i="4"/>
  <c r="F1032" i="4"/>
  <c r="E1032" i="4"/>
  <c r="F1031" i="4"/>
  <c r="E1031" i="4"/>
  <c r="F1030" i="4"/>
  <c r="E1030" i="4"/>
  <c r="F1029" i="4"/>
  <c r="E1029" i="4"/>
  <c r="F1028" i="4"/>
  <c r="E1028" i="4"/>
  <c r="F1027" i="4"/>
  <c r="E1027" i="4"/>
  <c r="F1026" i="4"/>
  <c r="E1026" i="4"/>
  <c r="F1025" i="4"/>
  <c r="E1025" i="4"/>
  <c r="F1024" i="4"/>
  <c r="E1024" i="4"/>
  <c r="F1023" i="4"/>
  <c r="E1023" i="4"/>
  <c r="F1022" i="4"/>
  <c r="E1022" i="4"/>
  <c r="F1021" i="4"/>
  <c r="E1021" i="4"/>
  <c r="F1020" i="4"/>
  <c r="E1020" i="4"/>
  <c r="F1019" i="4"/>
  <c r="E1019" i="4"/>
  <c r="F1018" i="4"/>
  <c r="E1018" i="4"/>
  <c r="F1017" i="4"/>
  <c r="E1017" i="4"/>
  <c r="F1016" i="4"/>
  <c r="E1016" i="4"/>
  <c r="F1015" i="4"/>
  <c r="E1015" i="4"/>
  <c r="F1014" i="4"/>
  <c r="E1014" i="4"/>
  <c r="F1013" i="4"/>
  <c r="E1013" i="4"/>
  <c r="F1012" i="4"/>
  <c r="E1012" i="4"/>
  <c r="F1011" i="4"/>
  <c r="E1011" i="4"/>
  <c r="F1010" i="4"/>
  <c r="E1010" i="4"/>
  <c r="F1009" i="4"/>
  <c r="E1009" i="4"/>
  <c r="F1008" i="4"/>
  <c r="E1008" i="4"/>
  <c r="F1007" i="4"/>
  <c r="E1007" i="4"/>
  <c r="F1006" i="4"/>
  <c r="E1006" i="4"/>
  <c r="F1005" i="4"/>
  <c r="E1005" i="4"/>
  <c r="F1004" i="4"/>
  <c r="E1004" i="4"/>
  <c r="F1003" i="4"/>
  <c r="E1003" i="4"/>
  <c r="F1002" i="4"/>
  <c r="E1002" i="4"/>
  <c r="F1001" i="4"/>
  <c r="E1001" i="4"/>
  <c r="F1000" i="4"/>
  <c r="E1000" i="4"/>
  <c r="F999" i="4"/>
  <c r="E999" i="4"/>
  <c r="F998" i="4"/>
  <c r="E998" i="4"/>
  <c r="F997" i="4"/>
  <c r="E997" i="4"/>
  <c r="F996" i="4"/>
  <c r="E996" i="4"/>
  <c r="F995" i="4"/>
  <c r="E995" i="4"/>
  <c r="F994" i="4"/>
  <c r="E994" i="4"/>
  <c r="F993" i="4"/>
  <c r="E993" i="4"/>
  <c r="F992" i="4"/>
  <c r="E992" i="4"/>
  <c r="F991" i="4"/>
  <c r="E991" i="4"/>
  <c r="F990" i="4"/>
  <c r="E990" i="4"/>
  <c r="F989" i="4"/>
  <c r="E989" i="4"/>
  <c r="F988" i="4"/>
  <c r="E988" i="4"/>
  <c r="F987" i="4"/>
  <c r="E987" i="4"/>
  <c r="F986" i="4"/>
  <c r="E986" i="4"/>
  <c r="F985" i="4"/>
  <c r="E985" i="4"/>
  <c r="F984" i="4"/>
  <c r="E984" i="4"/>
  <c r="F983" i="4"/>
  <c r="E983" i="4"/>
  <c r="F982" i="4"/>
  <c r="E982" i="4"/>
  <c r="F981" i="4"/>
  <c r="E981" i="4"/>
  <c r="F980" i="4"/>
  <c r="E980" i="4"/>
  <c r="F979" i="4"/>
  <c r="E979" i="4"/>
  <c r="F978" i="4"/>
  <c r="E978" i="4"/>
  <c r="F977" i="4"/>
  <c r="E977" i="4"/>
  <c r="F976" i="4"/>
  <c r="E976" i="4"/>
  <c r="F975" i="4"/>
  <c r="E975" i="4"/>
  <c r="F974" i="4"/>
  <c r="E974" i="4"/>
  <c r="F973" i="4"/>
  <c r="E973" i="4"/>
  <c r="F972" i="4"/>
  <c r="E972" i="4"/>
  <c r="F971" i="4"/>
  <c r="E971" i="4"/>
  <c r="F970" i="4"/>
  <c r="E970" i="4"/>
  <c r="F969" i="4"/>
  <c r="E969" i="4"/>
  <c r="F968" i="4"/>
  <c r="E968" i="4"/>
  <c r="F967" i="4"/>
  <c r="E967" i="4"/>
  <c r="F966" i="4"/>
  <c r="E966" i="4"/>
  <c r="F965" i="4"/>
  <c r="E965" i="4"/>
  <c r="F964" i="4"/>
  <c r="E964" i="4"/>
  <c r="F963" i="4"/>
  <c r="E963" i="4"/>
  <c r="F962" i="4"/>
  <c r="E962" i="4"/>
  <c r="F961" i="4"/>
  <c r="E961" i="4"/>
  <c r="F960" i="4"/>
  <c r="E960" i="4"/>
  <c r="F959" i="4"/>
  <c r="E959" i="4"/>
  <c r="F958" i="4"/>
  <c r="E958" i="4"/>
  <c r="F957" i="4"/>
  <c r="E957" i="4"/>
  <c r="F956" i="4"/>
  <c r="E956" i="4"/>
  <c r="F955" i="4"/>
  <c r="E955" i="4"/>
  <c r="F954" i="4"/>
  <c r="E954" i="4"/>
  <c r="F953" i="4"/>
  <c r="E953" i="4"/>
  <c r="F952" i="4"/>
  <c r="E952" i="4"/>
  <c r="F951" i="4"/>
  <c r="E951" i="4"/>
  <c r="F950" i="4"/>
  <c r="E950" i="4"/>
  <c r="F949" i="4"/>
  <c r="E949" i="4"/>
  <c r="F948" i="4"/>
  <c r="E948" i="4"/>
  <c r="F947" i="4"/>
  <c r="E947" i="4"/>
  <c r="F946" i="4"/>
  <c r="E946" i="4"/>
  <c r="F945" i="4"/>
  <c r="E945" i="4"/>
  <c r="F944" i="4"/>
  <c r="E944" i="4"/>
  <c r="F943" i="4"/>
  <c r="E943" i="4"/>
  <c r="F942" i="4"/>
  <c r="E942" i="4"/>
  <c r="F941" i="4"/>
  <c r="E941" i="4"/>
  <c r="F940" i="4"/>
  <c r="E940" i="4"/>
  <c r="F939" i="4"/>
  <c r="E939" i="4"/>
  <c r="F938" i="4"/>
  <c r="E938" i="4"/>
  <c r="F937" i="4"/>
  <c r="E937" i="4"/>
  <c r="F936" i="4"/>
  <c r="E936" i="4"/>
  <c r="F935" i="4"/>
  <c r="E935" i="4"/>
  <c r="F934" i="4"/>
  <c r="E934" i="4"/>
  <c r="F933" i="4"/>
  <c r="E933" i="4"/>
  <c r="F932" i="4"/>
  <c r="E932" i="4"/>
  <c r="F931" i="4"/>
  <c r="E931" i="4"/>
  <c r="F930" i="4"/>
  <c r="E930" i="4"/>
  <c r="F929" i="4"/>
  <c r="E929" i="4"/>
  <c r="F928" i="4"/>
  <c r="E928" i="4"/>
  <c r="F927" i="4"/>
  <c r="E927" i="4"/>
  <c r="F926" i="4"/>
  <c r="E926" i="4"/>
  <c r="F925" i="4"/>
  <c r="E925" i="4"/>
  <c r="F924" i="4"/>
  <c r="E924" i="4"/>
  <c r="F923" i="4"/>
  <c r="E923" i="4"/>
  <c r="F922" i="4"/>
  <c r="E922" i="4"/>
  <c r="F921" i="4"/>
  <c r="E921" i="4"/>
  <c r="F920" i="4"/>
  <c r="E920" i="4"/>
  <c r="F919" i="4"/>
  <c r="E919" i="4"/>
  <c r="F918" i="4"/>
  <c r="E918" i="4"/>
  <c r="F917" i="4"/>
  <c r="E917" i="4"/>
  <c r="F916" i="4"/>
  <c r="E916" i="4"/>
  <c r="F915" i="4"/>
  <c r="E915" i="4"/>
  <c r="F914" i="4"/>
  <c r="E914" i="4"/>
  <c r="F913" i="4"/>
  <c r="E913" i="4"/>
  <c r="F912" i="4"/>
  <c r="E912" i="4"/>
  <c r="F911" i="4"/>
  <c r="E911" i="4"/>
  <c r="F910" i="4"/>
  <c r="E910" i="4"/>
  <c r="F909" i="4"/>
  <c r="E909" i="4"/>
  <c r="F908" i="4"/>
  <c r="E908" i="4"/>
  <c r="F907" i="4"/>
  <c r="E907" i="4"/>
  <c r="F906" i="4"/>
  <c r="E906" i="4"/>
  <c r="F905" i="4"/>
  <c r="E905" i="4"/>
  <c r="F904" i="4"/>
  <c r="E904" i="4"/>
  <c r="F903" i="4"/>
  <c r="E903" i="4"/>
  <c r="F902" i="4"/>
  <c r="E902" i="4"/>
  <c r="F901" i="4"/>
  <c r="E901" i="4"/>
  <c r="F900" i="4"/>
  <c r="E900" i="4"/>
  <c r="F899" i="4"/>
  <c r="E899" i="4"/>
  <c r="F898" i="4"/>
  <c r="E898" i="4"/>
  <c r="F897" i="4"/>
  <c r="E897" i="4"/>
  <c r="F896" i="4"/>
  <c r="E896" i="4"/>
  <c r="F895" i="4"/>
  <c r="E895" i="4"/>
  <c r="F894" i="4"/>
  <c r="E894" i="4"/>
  <c r="F893" i="4"/>
  <c r="E893" i="4"/>
  <c r="F892" i="4"/>
  <c r="E892" i="4"/>
  <c r="F891" i="4"/>
  <c r="E891" i="4"/>
  <c r="F890" i="4"/>
  <c r="E890" i="4"/>
  <c r="F889" i="4"/>
  <c r="E889" i="4"/>
  <c r="F888" i="4"/>
  <c r="E888" i="4"/>
  <c r="F887" i="4"/>
  <c r="E887" i="4"/>
  <c r="F886" i="4"/>
  <c r="E886" i="4"/>
  <c r="F885" i="4"/>
  <c r="E885" i="4"/>
  <c r="F884" i="4"/>
  <c r="E884" i="4"/>
  <c r="F883" i="4"/>
  <c r="E883" i="4"/>
  <c r="F882" i="4"/>
  <c r="E882" i="4"/>
  <c r="F881" i="4"/>
  <c r="E881" i="4"/>
  <c r="F880" i="4"/>
  <c r="E880" i="4"/>
  <c r="F879" i="4"/>
  <c r="E879" i="4"/>
  <c r="F878" i="4"/>
  <c r="E878" i="4"/>
  <c r="F877" i="4"/>
  <c r="E877" i="4"/>
  <c r="F876" i="4"/>
  <c r="E876" i="4"/>
  <c r="F875" i="4"/>
  <c r="E875" i="4"/>
  <c r="F874" i="4"/>
  <c r="E874" i="4"/>
  <c r="F873" i="4"/>
  <c r="E873" i="4"/>
  <c r="F872" i="4"/>
  <c r="E872" i="4"/>
  <c r="F871" i="4"/>
  <c r="E871" i="4"/>
  <c r="F870" i="4"/>
  <c r="E870" i="4"/>
  <c r="F869" i="4"/>
  <c r="E869" i="4"/>
  <c r="F868" i="4"/>
  <c r="E868" i="4"/>
  <c r="F867" i="4"/>
  <c r="E867" i="4"/>
  <c r="F866" i="4"/>
  <c r="E866" i="4"/>
  <c r="F865" i="4"/>
  <c r="E865" i="4"/>
  <c r="F864" i="4"/>
  <c r="E864" i="4"/>
  <c r="F863" i="4"/>
  <c r="E863" i="4"/>
  <c r="F862" i="4"/>
  <c r="E862" i="4"/>
  <c r="F861" i="4"/>
  <c r="E861" i="4"/>
  <c r="F860" i="4"/>
  <c r="E860" i="4"/>
  <c r="F859" i="4"/>
  <c r="E859" i="4"/>
  <c r="F858" i="4"/>
  <c r="E858" i="4"/>
  <c r="F857" i="4"/>
  <c r="E857" i="4"/>
  <c r="F856" i="4"/>
  <c r="E856" i="4"/>
  <c r="F855" i="4"/>
  <c r="E855" i="4"/>
  <c r="F854" i="4"/>
  <c r="E854" i="4"/>
  <c r="F853" i="4"/>
  <c r="E853" i="4"/>
  <c r="F852" i="4"/>
  <c r="E852" i="4"/>
  <c r="F851" i="4"/>
  <c r="E851" i="4"/>
  <c r="F850" i="4"/>
  <c r="E850" i="4"/>
  <c r="F849" i="4"/>
  <c r="E849" i="4"/>
  <c r="F848" i="4"/>
  <c r="E848" i="4"/>
  <c r="F847" i="4"/>
  <c r="E847" i="4"/>
  <c r="F846" i="4"/>
  <c r="E846" i="4"/>
  <c r="F845" i="4"/>
  <c r="E845" i="4"/>
  <c r="F844" i="4"/>
  <c r="E844" i="4"/>
  <c r="F843" i="4"/>
  <c r="E843" i="4"/>
  <c r="F842" i="4"/>
  <c r="E842" i="4"/>
  <c r="F841" i="4"/>
  <c r="E841" i="4"/>
  <c r="F840" i="4"/>
  <c r="E840" i="4"/>
  <c r="F839" i="4"/>
  <c r="E839" i="4"/>
  <c r="F838" i="4"/>
  <c r="E838" i="4"/>
  <c r="F837" i="4"/>
  <c r="E837" i="4"/>
  <c r="F836" i="4"/>
  <c r="E836" i="4"/>
  <c r="F835" i="4"/>
  <c r="E835" i="4"/>
  <c r="F834" i="4"/>
  <c r="E834" i="4"/>
  <c r="F833" i="4"/>
  <c r="E833" i="4"/>
  <c r="F832" i="4"/>
  <c r="E832" i="4"/>
  <c r="F831" i="4"/>
  <c r="E831" i="4"/>
  <c r="F830" i="4"/>
  <c r="E830" i="4"/>
  <c r="F829" i="4"/>
  <c r="E829" i="4"/>
  <c r="F828" i="4"/>
  <c r="E828" i="4"/>
  <c r="F827" i="4"/>
  <c r="E827" i="4"/>
  <c r="F826" i="4"/>
  <c r="E826" i="4"/>
  <c r="F825" i="4"/>
  <c r="E825" i="4"/>
  <c r="F824" i="4"/>
  <c r="E824" i="4"/>
  <c r="F823" i="4"/>
  <c r="E823" i="4"/>
  <c r="F822" i="4"/>
  <c r="E822" i="4"/>
  <c r="F821" i="4"/>
  <c r="E821" i="4"/>
  <c r="F820" i="4"/>
  <c r="E820" i="4"/>
  <c r="F819" i="4"/>
  <c r="E819" i="4"/>
  <c r="F818" i="4"/>
  <c r="E818" i="4"/>
  <c r="F817" i="4"/>
  <c r="E817" i="4"/>
  <c r="F816" i="4"/>
  <c r="E816" i="4"/>
  <c r="F815" i="4"/>
  <c r="E815" i="4"/>
  <c r="F814" i="4"/>
  <c r="E814" i="4"/>
  <c r="F813" i="4"/>
  <c r="E813" i="4"/>
  <c r="F812" i="4"/>
  <c r="E812" i="4"/>
  <c r="F811" i="4"/>
  <c r="E811" i="4"/>
  <c r="F810" i="4"/>
  <c r="E810" i="4"/>
  <c r="F809" i="4"/>
  <c r="E809" i="4"/>
  <c r="F808" i="4"/>
  <c r="E808" i="4"/>
  <c r="F807" i="4"/>
  <c r="E807" i="4"/>
  <c r="F806" i="4"/>
  <c r="E806" i="4"/>
  <c r="F805" i="4"/>
  <c r="E805" i="4"/>
  <c r="F804" i="4"/>
  <c r="E804" i="4"/>
  <c r="F803" i="4"/>
  <c r="E803" i="4"/>
  <c r="F802" i="4"/>
  <c r="E802" i="4"/>
  <c r="F801" i="4"/>
  <c r="E801" i="4"/>
  <c r="F800" i="4"/>
  <c r="E800" i="4"/>
  <c r="F799" i="4"/>
  <c r="E799" i="4"/>
  <c r="F798" i="4"/>
  <c r="E798" i="4"/>
  <c r="F797" i="4"/>
  <c r="E797" i="4"/>
  <c r="F796" i="4"/>
  <c r="E796" i="4"/>
  <c r="F795" i="4"/>
  <c r="E795" i="4"/>
  <c r="F794" i="4"/>
  <c r="E794" i="4"/>
  <c r="F793" i="4"/>
  <c r="E793" i="4"/>
  <c r="F792" i="4"/>
  <c r="E792" i="4"/>
  <c r="F791" i="4"/>
  <c r="E791" i="4"/>
  <c r="F790" i="4"/>
  <c r="E790" i="4"/>
  <c r="F789" i="4"/>
  <c r="E789" i="4"/>
  <c r="F788" i="4"/>
  <c r="E788" i="4"/>
  <c r="F787" i="4"/>
  <c r="E787" i="4"/>
  <c r="F786" i="4"/>
  <c r="E786" i="4"/>
  <c r="F785" i="4"/>
  <c r="E785" i="4"/>
  <c r="F784" i="4"/>
  <c r="E784" i="4"/>
  <c r="F783" i="4"/>
  <c r="E783" i="4"/>
  <c r="F782" i="4"/>
  <c r="E782" i="4"/>
  <c r="F781" i="4"/>
  <c r="E781" i="4"/>
  <c r="F780" i="4"/>
  <c r="E780" i="4"/>
  <c r="F779" i="4"/>
  <c r="E779" i="4"/>
  <c r="F778" i="4"/>
  <c r="E778" i="4"/>
  <c r="F777" i="4"/>
  <c r="E777" i="4"/>
  <c r="F776" i="4"/>
  <c r="E776" i="4"/>
  <c r="F775" i="4"/>
  <c r="E775" i="4"/>
  <c r="F774" i="4"/>
  <c r="E774" i="4"/>
  <c r="F773" i="4"/>
  <c r="E773" i="4"/>
  <c r="F772" i="4"/>
  <c r="E772" i="4"/>
  <c r="F771" i="4"/>
  <c r="E771" i="4"/>
  <c r="F770" i="4"/>
  <c r="E770" i="4"/>
  <c r="F769" i="4"/>
  <c r="E769" i="4"/>
  <c r="F768" i="4"/>
  <c r="E768" i="4"/>
  <c r="F767" i="4"/>
  <c r="E767" i="4"/>
  <c r="F766" i="4"/>
  <c r="E766" i="4"/>
  <c r="F765" i="4"/>
  <c r="E765" i="4"/>
  <c r="F764" i="4"/>
  <c r="E764" i="4"/>
  <c r="F763" i="4"/>
  <c r="E763" i="4"/>
  <c r="F762" i="4"/>
  <c r="E762" i="4"/>
  <c r="F761" i="4"/>
  <c r="E761" i="4"/>
  <c r="F760" i="4"/>
  <c r="E760" i="4"/>
  <c r="F759" i="4"/>
  <c r="E759" i="4"/>
  <c r="F758" i="4"/>
  <c r="E758" i="4"/>
  <c r="F757" i="4"/>
  <c r="E757" i="4"/>
  <c r="F756" i="4"/>
  <c r="E756" i="4"/>
  <c r="F755" i="4"/>
  <c r="E755" i="4"/>
  <c r="F754" i="4"/>
  <c r="E754" i="4"/>
  <c r="F753" i="4"/>
  <c r="E753" i="4"/>
  <c r="F752" i="4"/>
  <c r="E752" i="4"/>
  <c r="F751" i="4"/>
  <c r="E751" i="4"/>
  <c r="F750" i="4"/>
  <c r="E750" i="4"/>
  <c r="F749" i="4"/>
  <c r="E749" i="4"/>
  <c r="F748" i="4"/>
  <c r="E748" i="4"/>
  <c r="F747" i="4"/>
  <c r="E747" i="4"/>
  <c r="F746" i="4"/>
  <c r="E746" i="4"/>
  <c r="F745" i="4"/>
  <c r="E745" i="4"/>
  <c r="F744" i="4"/>
  <c r="E744" i="4"/>
  <c r="F743" i="4"/>
  <c r="E743" i="4"/>
  <c r="F742" i="4"/>
  <c r="E742" i="4"/>
  <c r="F741" i="4"/>
  <c r="E741" i="4"/>
  <c r="F740" i="4"/>
  <c r="E740" i="4"/>
  <c r="F739" i="4"/>
  <c r="E739" i="4"/>
  <c r="F738" i="4"/>
  <c r="E738" i="4"/>
  <c r="F737" i="4"/>
  <c r="E737" i="4"/>
  <c r="F736" i="4"/>
  <c r="E736" i="4"/>
  <c r="F735" i="4"/>
  <c r="E735" i="4"/>
  <c r="F734" i="4"/>
  <c r="E734" i="4"/>
  <c r="F733" i="4"/>
  <c r="E733" i="4"/>
  <c r="F732" i="4"/>
  <c r="E732" i="4"/>
  <c r="F731" i="4"/>
  <c r="E731" i="4"/>
  <c r="F730" i="4"/>
  <c r="E730" i="4"/>
  <c r="F729" i="4"/>
  <c r="E729" i="4"/>
  <c r="F728" i="4"/>
  <c r="E728" i="4"/>
  <c r="F727" i="4"/>
  <c r="E727" i="4"/>
  <c r="F726" i="4"/>
  <c r="E726" i="4"/>
  <c r="F725" i="4"/>
  <c r="E725" i="4"/>
  <c r="F724" i="4"/>
  <c r="E724" i="4"/>
  <c r="F723" i="4"/>
  <c r="E723" i="4"/>
  <c r="F722" i="4"/>
  <c r="E722" i="4"/>
  <c r="F721" i="4"/>
  <c r="E721" i="4"/>
  <c r="F720" i="4"/>
  <c r="E720" i="4"/>
  <c r="F719" i="4"/>
  <c r="E719" i="4"/>
  <c r="F718" i="4"/>
  <c r="E718" i="4"/>
  <c r="F717" i="4"/>
  <c r="E717" i="4"/>
  <c r="F716" i="4"/>
  <c r="E716" i="4"/>
  <c r="F715" i="4"/>
  <c r="E715" i="4"/>
  <c r="F714" i="4"/>
  <c r="E714" i="4"/>
  <c r="F713" i="4"/>
  <c r="E713" i="4"/>
  <c r="F712" i="4"/>
  <c r="E712" i="4"/>
  <c r="F711" i="4"/>
  <c r="E711" i="4"/>
  <c r="F710" i="4"/>
  <c r="E710" i="4"/>
  <c r="F709" i="4"/>
  <c r="E709" i="4"/>
  <c r="F708" i="4"/>
  <c r="E708" i="4"/>
  <c r="F707" i="4"/>
  <c r="E707" i="4"/>
  <c r="F706" i="4"/>
  <c r="E706" i="4"/>
  <c r="F705" i="4"/>
  <c r="E705" i="4"/>
  <c r="F704" i="4"/>
  <c r="E704" i="4"/>
  <c r="F703" i="4"/>
  <c r="E703" i="4"/>
  <c r="F702" i="4"/>
  <c r="E702" i="4"/>
  <c r="F701" i="4"/>
  <c r="E701" i="4"/>
  <c r="F700" i="4"/>
  <c r="E700" i="4"/>
  <c r="F699" i="4"/>
  <c r="E699" i="4"/>
  <c r="F698" i="4"/>
  <c r="E698" i="4"/>
  <c r="F697" i="4"/>
  <c r="E697" i="4"/>
  <c r="F696" i="4"/>
  <c r="E696" i="4"/>
  <c r="F695" i="4"/>
  <c r="E695" i="4"/>
  <c r="F694" i="4"/>
  <c r="E694" i="4"/>
  <c r="F693" i="4"/>
  <c r="E693" i="4"/>
  <c r="F692" i="4"/>
  <c r="E692" i="4"/>
  <c r="F691" i="4"/>
  <c r="E691" i="4"/>
  <c r="F690" i="4"/>
  <c r="E690" i="4"/>
  <c r="F689" i="4"/>
  <c r="E689" i="4"/>
  <c r="F688" i="4"/>
  <c r="E688" i="4"/>
  <c r="F687" i="4"/>
  <c r="E687" i="4"/>
  <c r="F686" i="4"/>
  <c r="E686" i="4"/>
  <c r="F685" i="4"/>
  <c r="E685" i="4"/>
  <c r="F684" i="4"/>
  <c r="E684" i="4"/>
  <c r="F683" i="4"/>
  <c r="E683" i="4"/>
  <c r="F682" i="4"/>
  <c r="E682" i="4"/>
  <c r="F681" i="4"/>
  <c r="E681" i="4"/>
  <c r="F680" i="4"/>
  <c r="E680" i="4"/>
  <c r="F679" i="4"/>
  <c r="E679" i="4"/>
  <c r="F678" i="4"/>
  <c r="E678" i="4"/>
  <c r="F677" i="4"/>
  <c r="E677" i="4"/>
  <c r="F676" i="4"/>
  <c r="E676" i="4"/>
  <c r="F675" i="4"/>
  <c r="E675" i="4"/>
  <c r="F674" i="4"/>
  <c r="E674" i="4"/>
  <c r="F673" i="4"/>
  <c r="E673" i="4"/>
  <c r="F672" i="4"/>
  <c r="E672" i="4"/>
  <c r="F671" i="4"/>
  <c r="E671" i="4"/>
  <c r="F670" i="4"/>
  <c r="E670" i="4"/>
  <c r="F669" i="4"/>
  <c r="E669" i="4"/>
  <c r="F668" i="4"/>
  <c r="E668" i="4"/>
  <c r="F667" i="4"/>
  <c r="E667" i="4"/>
  <c r="F666" i="4"/>
  <c r="E666" i="4"/>
  <c r="F665" i="4"/>
  <c r="E665" i="4"/>
  <c r="F664" i="4"/>
  <c r="E664" i="4"/>
  <c r="F663" i="4"/>
  <c r="E663" i="4"/>
  <c r="F662" i="4"/>
  <c r="E662" i="4"/>
  <c r="F661" i="4"/>
  <c r="E661" i="4"/>
  <c r="F660" i="4"/>
  <c r="E660" i="4"/>
  <c r="F659" i="4"/>
  <c r="E659" i="4"/>
  <c r="F658" i="4"/>
  <c r="E658" i="4"/>
  <c r="F657" i="4"/>
  <c r="E657" i="4"/>
  <c r="F656" i="4"/>
  <c r="E656" i="4"/>
  <c r="F655" i="4"/>
  <c r="E655" i="4"/>
  <c r="F654" i="4"/>
  <c r="E654" i="4"/>
  <c r="F653" i="4"/>
  <c r="E653" i="4"/>
  <c r="F652" i="4"/>
  <c r="E652" i="4"/>
  <c r="F651" i="4"/>
  <c r="E651" i="4"/>
  <c r="F650" i="4"/>
  <c r="E650" i="4"/>
  <c r="F649" i="4"/>
  <c r="E649" i="4"/>
  <c r="F648" i="4"/>
  <c r="E648" i="4"/>
  <c r="F647" i="4"/>
  <c r="E647" i="4"/>
  <c r="F646" i="4"/>
  <c r="E646" i="4"/>
  <c r="F645" i="4"/>
  <c r="E645" i="4"/>
  <c r="F644" i="4"/>
  <c r="E644" i="4"/>
  <c r="F643" i="4"/>
  <c r="E643" i="4"/>
  <c r="F642" i="4"/>
  <c r="E642" i="4"/>
  <c r="F641" i="4"/>
  <c r="E641" i="4"/>
  <c r="F640" i="4"/>
  <c r="E640" i="4"/>
  <c r="F639" i="4"/>
  <c r="E639" i="4"/>
  <c r="F638" i="4"/>
  <c r="E638" i="4"/>
  <c r="F637" i="4"/>
  <c r="E637" i="4"/>
  <c r="F636" i="4"/>
  <c r="E636" i="4"/>
  <c r="F635" i="4"/>
  <c r="E635" i="4"/>
  <c r="F634" i="4"/>
  <c r="E634" i="4"/>
  <c r="F633" i="4"/>
  <c r="E633" i="4"/>
  <c r="F632" i="4"/>
  <c r="E632" i="4"/>
  <c r="F631" i="4"/>
  <c r="E631" i="4"/>
  <c r="F630" i="4"/>
  <c r="E630" i="4"/>
  <c r="F629" i="4"/>
  <c r="E629" i="4"/>
  <c r="F628" i="4"/>
  <c r="E628" i="4"/>
  <c r="F627" i="4"/>
  <c r="E627" i="4"/>
  <c r="F626" i="4"/>
  <c r="E626" i="4"/>
  <c r="F625" i="4"/>
  <c r="E625" i="4"/>
  <c r="F624" i="4"/>
  <c r="E624" i="4"/>
  <c r="F623" i="4"/>
  <c r="E623" i="4"/>
  <c r="F622" i="4"/>
  <c r="E622" i="4"/>
  <c r="F621" i="4"/>
  <c r="E621" i="4"/>
  <c r="F620" i="4"/>
  <c r="E620" i="4"/>
  <c r="F619" i="4"/>
  <c r="E619" i="4"/>
  <c r="F618" i="4"/>
  <c r="E618" i="4"/>
  <c r="F617" i="4"/>
  <c r="E617" i="4"/>
  <c r="F616" i="4"/>
  <c r="E616" i="4"/>
  <c r="F615" i="4"/>
  <c r="E615" i="4"/>
  <c r="F614" i="4"/>
  <c r="E614" i="4"/>
  <c r="F613" i="4"/>
  <c r="E613" i="4"/>
  <c r="F612" i="4"/>
  <c r="E612" i="4"/>
  <c r="F611" i="4"/>
  <c r="E611" i="4"/>
  <c r="F610" i="4"/>
  <c r="E610" i="4"/>
  <c r="F609" i="4"/>
  <c r="E609" i="4"/>
  <c r="F608" i="4"/>
  <c r="E608" i="4"/>
  <c r="F607" i="4"/>
  <c r="E607" i="4"/>
  <c r="F606" i="4"/>
  <c r="E606" i="4"/>
  <c r="F605" i="4"/>
  <c r="E605" i="4"/>
  <c r="F604" i="4"/>
  <c r="E604" i="4"/>
  <c r="F603" i="4"/>
  <c r="E603" i="4"/>
  <c r="F602" i="4"/>
  <c r="E602" i="4"/>
  <c r="F601" i="4"/>
  <c r="E601" i="4"/>
  <c r="F600" i="4"/>
  <c r="E600" i="4"/>
  <c r="F599" i="4"/>
  <c r="E599" i="4"/>
  <c r="F598" i="4"/>
  <c r="E598" i="4"/>
  <c r="F597" i="4"/>
  <c r="E597" i="4"/>
  <c r="F596" i="4"/>
  <c r="E596" i="4"/>
  <c r="F595" i="4"/>
  <c r="E595" i="4"/>
  <c r="F594" i="4"/>
  <c r="E594" i="4"/>
  <c r="F593" i="4"/>
  <c r="E593" i="4"/>
  <c r="F592" i="4"/>
  <c r="E592" i="4"/>
  <c r="F591" i="4"/>
  <c r="E591" i="4"/>
  <c r="F590" i="4"/>
  <c r="E590" i="4"/>
  <c r="F589" i="4"/>
  <c r="E589" i="4"/>
  <c r="F588" i="4"/>
  <c r="E588" i="4"/>
  <c r="F587" i="4"/>
  <c r="E587" i="4"/>
  <c r="F586" i="4"/>
  <c r="E586" i="4"/>
  <c r="F585" i="4"/>
  <c r="E585" i="4"/>
  <c r="F584" i="4"/>
  <c r="E584" i="4"/>
  <c r="F583" i="4"/>
  <c r="E583" i="4"/>
  <c r="F582" i="4"/>
  <c r="E582" i="4"/>
  <c r="F581" i="4"/>
  <c r="E581" i="4"/>
  <c r="F580" i="4"/>
  <c r="E580" i="4"/>
  <c r="F579" i="4"/>
  <c r="E579" i="4"/>
  <c r="F578" i="4"/>
  <c r="E578" i="4"/>
  <c r="F577" i="4"/>
  <c r="E577" i="4"/>
  <c r="F576" i="4"/>
  <c r="E576" i="4"/>
  <c r="F575" i="4"/>
  <c r="E575" i="4"/>
  <c r="F574" i="4"/>
  <c r="E574" i="4"/>
  <c r="F573" i="4"/>
  <c r="E573" i="4"/>
  <c r="F572" i="4"/>
  <c r="E572" i="4"/>
  <c r="F571" i="4"/>
  <c r="E571" i="4"/>
  <c r="F570" i="4"/>
  <c r="E570" i="4"/>
  <c r="F569" i="4"/>
  <c r="E569" i="4"/>
  <c r="F568" i="4"/>
  <c r="E568" i="4"/>
  <c r="F567" i="4"/>
  <c r="E567" i="4"/>
  <c r="F566" i="4"/>
  <c r="E566" i="4"/>
  <c r="F565" i="4"/>
  <c r="E565" i="4"/>
  <c r="F564" i="4"/>
  <c r="E564" i="4"/>
  <c r="F563" i="4"/>
  <c r="E563" i="4"/>
  <c r="F562" i="4"/>
  <c r="E562" i="4"/>
  <c r="F561" i="4"/>
  <c r="E561" i="4"/>
  <c r="F560" i="4"/>
  <c r="E560" i="4"/>
  <c r="F559" i="4"/>
  <c r="E559" i="4"/>
  <c r="F558" i="4"/>
  <c r="E558" i="4"/>
  <c r="F557" i="4"/>
  <c r="E557" i="4"/>
  <c r="F556" i="4"/>
  <c r="E556" i="4"/>
  <c r="F555" i="4"/>
  <c r="E555" i="4"/>
  <c r="F554" i="4"/>
  <c r="E554" i="4"/>
  <c r="F553" i="4"/>
  <c r="E553" i="4"/>
  <c r="F552" i="4"/>
  <c r="E552" i="4"/>
  <c r="F551" i="4"/>
  <c r="E551" i="4"/>
  <c r="F550" i="4"/>
  <c r="E550" i="4"/>
  <c r="F549" i="4"/>
  <c r="E549" i="4"/>
  <c r="F548" i="4"/>
  <c r="E548" i="4"/>
  <c r="F547" i="4"/>
  <c r="E547" i="4"/>
  <c r="F546" i="4"/>
  <c r="E546" i="4"/>
  <c r="F545" i="4"/>
  <c r="E545" i="4"/>
  <c r="F544" i="4"/>
  <c r="E544" i="4"/>
  <c r="F543" i="4"/>
  <c r="E543" i="4"/>
  <c r="F542" i="4"/>
  <c r="E542" i="4"/>
  <c r="F541" i="4"/>
  <c r="E541" i="4"/>
  <c r="F540" i="4"/>
  <c r="E540" i="4"/>
  <c r="F539" i="4"/>
  <c r="E539" i="4"/>
  <c r="F538" i="4"/>
  <c r="E538" i="4"/>
  <c r="F537" i="4"/>
  <c r="E537" i="4"/>
  <c r="F536" i="4"/>
  <c r="E536" i="4"/>
  <c r="F535" i="4"/>
  <c r="E535" i="4"/>
  <c r="F534" i="4"/>
  <c r="E534" i="4"/>
  <c r="F533" i="4"/>
  <c r="E533" i="4"/>
  <c r="F532" i="4"/>
  <c r="E532" i="4"/>
  <c r="F531" i="4"/>
  <c r="E531" i="4"/>
  <c r="F530" i="4"/>
  <c r="E530" i="4"/>
  <c r="F529" i="4"/>
  <c r="E529" i="4"/>
  <c r="F528" i="4"/>
  <c r="E528" i="4"/>
  <c r="F527" i="4"/>
  <c r="E527" i="4"/>
  <c r="F526" i="4"/>
  <c r="E526" i="4"/>
  <c r="F525" i="4"/>
  <c r="E525" i="4"/>
  <c r="F524" i="4"/>
  <c r="E524" i="4"/>
  <c r="F523" i="4"/>
  <c r="E523" i="4"/>
  <c r="F522" i="4"/>
  <c r="E522" i="4"/>
  <c r="F521" i="4"/>
  <c r="E521" i="4"/>
  <c r="F520" i="4"/>
  <c r="E520" i="4"/>
  <c r="F519" i="4"/>
  <c r="E519" i="4"/>
  <c r="F518" i="4"/>
  <c r="E518" i="4"/>
  <c r="F517" i="4"/>
  <c r="E517" i="4"/>
  <c r="F516" i="4"/>
  <c r="E516" i="4"/>
  <c r="F515" i="4"/>
  <c r="E515" i="4"/>
  <c r="F514" i="4"/>
  <c r="E514" i="4"/>
  <c r="F513" i="4"/>
  <c r="E513" i="4"/>
  <c r="F512" i="4"/>
  <c r="E512" i="4"/>
  <c r="F511" i="4"/>
  <c r="E511" i="4"/>
  <c r="F510" i="4"/>
  <c r="E510" i="4"/>
  <c r="F509" i="4"/>
  <c r="E509" i="4"/>
  <c r="F508" i="4"/>
  <c r="E508" i="4"/>
  <c r="F507" i="4"/>
  <c r="E507" i="4"/>
  <c r="F506" i="4"/>
  <c r="E506" i="4"/>
  <c r="F505" i="4"/>
  <c r="E505" i="4"/>
  <c r="F504" i="4"/>
  <c r="E504" i="4"/>
  <c r="F503" i="4"/>
  <c r="E503" i="4"/>
  <c r="F502" i="4"/>
  <c r="E502" i="4"/>
  <c r="F501" i="4"/>
  <c r="E501" i="4"/>
  <c r="F500" i="4"/>
  <c r="E500" i="4"/>
  <c r="F499" i="4"/>
  <c r="E499" i="4"/>
  <c r="F498" i="4"/>
  <c r="E498" i="4"/>
  <c r="F497" i="4"/>
  <c r="E497" i="4"/>
  <c r="F496" i="4"/>
  <c r="E496" i="4"/>
  <c r="F495" i="4"/>
  <c r="E495" i="4"/>
  <c r="F494" i="4"/>
  <c r="E494" i="4"/>
  <c r="F493" i="4"/>
  <c r="E493" i="4"/>
  <c r="F492" i="4"/>
  <c r="E492" i="4"/>
  <c r="F491" i="4"/>
  <c r="E491" i="4"/>
  <c r="F490" i="4"/>
  <c r="E490" i="4"/>
  <c r="F489" i="4"/>
  <c r="E489" i="4"/>
  <c r="F488" i="4"/>
  <c r="E488" i="4"/>
  <c r="F487" i="4"/>
  <c r="E487" i="4"/>
  <c r="F486" i="4"/>
  <c r="E486" i="4"/>
  <c r="F485" i="4"/>
  <c r="E485" i="4"/>
  <c r="F484" i="4"/>
  <c r="E484" i="4"/>
  <c r="F483" i="4"/>
  <c r="E483" i="4"/>
  <c r="F482" i="4"/>
  <c r="E482" i="4"/>
  <c r="F481" i="4"/>
  <c r="E481" i="4"/>
  <c r="F480" i="4"/>
  <c r="E480" i="4"/>
  <c r="F479" i="4"/>
  <c r="E479" i="4"/>
  <c r="F478" i="4"/>
  <c r="E478" i="4"/>
  <c r="F477" i="4"/>
  <c r="E477" i="4"/>
  <c r="F476" i="4"/>
  <c r="E476" i="4"/>
  <c r="F475" i="4"/>
  <c r="E475" i="4"/>
  <c r="F474" i="4"/>
  <c r="E474" i="4"/>
  <c r="F473" i="4"/>
  <c r="E473" i="4"/>
  <c r="F472" i="4"/>
  <c r="E472" i="4"/>
  <c r="F471" i="4"/>
  <c r="E471" i="4"/>
  <c r="F470" i="4"/>
  <c r="E470" i="4"/>
  <c r="F469" i="4"/>
  <c r="E469" i="4"/>
  <c r="F468" i="4"/>
  <c r="E468" i="4"/>
  <c r="F467" i="4"/>
  <c r="E467" i="4"/>
  <c r="F466" i="4"/>
  <c r="E466" i="4"/>
  <c r="F465" i="4"/>
  <c r="E465" i="4"/>
  <c r="F464" i="4"/>
  <c r="E464" i="4"/>
  <c r="F463" i="4"/>
  <c r="E463" i="4"/>
  <c r="F462" i="4"/>
  <c r="E462" i="4"/>
  <c r="F461" i="4"/>
  <c r="E461" i="4"/>
  <c r="F460" i="4"/>
  <c r="E460" i="4"/>
  <c r="F459" i="4"/>
  <c r="E459" i="4"/>
  <c r="F458" i="4"/>
  <c r="E458" i="4"/>
  <c r="F457" i="4"/>
  <c r="E457" i="4"/>
  <c r="F456" i="4"/>
  <c r="E456" i="4"/>
  <c r="F455" i="4"/>
  <c r="E455" i="4"/>
  <c r="F454" i="4"/>
  <c r="E454" i="4"/>
  <c r="F453" i="4"/>
  <c r="E453" i="4"/>
  <c r="F452" i="4"/>
  <c r="E452" i="4"/>
  <c r="F451" i="4"/>
  <c r="E451" i="4"/>
  <c r="F450" i="4"/>
  <c r="E450" i="4"/>
  <c r="F449" i="4"/>
  <c r="E449" i="4"/>
  <c r="F448" i="4"/>
  <c r="E448" i="4"/>
  <c r="F447" i="4"/>
  <c r="E447" i="4"/>
  <c r="F446" i="4"/>
  <c r="E446" i="4"/>
  <c r="F445" i="4"/>
  <c r="E445" i="4"/>
  <c r="F444" i="4"/>
  <c r="E444" i="4"/>
  <c r="F443" i="4"/>
  <c r="E443" i="4"/>
  <c r="F442" i="4"/>
  <c r="E442" i="4"/>
  <c r="F441" i="4"/>
  <c r="E441" i="4"/>
  <c r="F440" i="4"/>
  <c r="E440" i="4"/>
  <c r="F439" i="4"/>
  <c r="E439" i="4"/>
  <c r="F438" i="4"/>
  <c r="E438" i="4"/>
  <c r="F437" i="4"/>
  <c r="E437" i="4"/>
  <c r="F436" i="4"/>
  <c r="E436" i="4"/>
  <c r="F435" i="4"/>
  <c r="E435" i="4"/>
  <c r="F434" i="4"/>
  <c r="E434" i="4"/>
  <c r="F433" i="4"/>
  <c r="E433" i="4"/>
  <c r="F432" i="4"/>
  <c r="E432" i="4"/>
  <c r="F431" i="4"/>
  <c r="E431" i="4"/>
  <c r="F430" i="4"/>
  <c r="E430" i="4"/>
  <c r="F429" i="4"/>
  <c r="E429" i="4"/>
  <c r="F428" i="4"/>
  <c r="E428" i="4"/>
  <c r="F427" i="4"/>
  <c r="E427" i="4"/>
  <c r="F426" i="4"/>
  <c r="E426" i="4"/>
  <c r="F425" i="4"/>
  <c r="E425" i="4"/>
  <c r="F424" i="4"/>
  <c r="E424" i="4"/>
  <c r="F423" i="4"/>
  <c r="E423" i="4"/>
  <c r="F422" i="4"/>
  <c r="E422" i="4"/>
  <c r="F421" i="4"/>
  <c r="E421" i="4"/>
  <c r="F420" i="4"/>
  <c r="E420" i="4"/>
  <c r="F419" i="4"/>
  <c r="E419" i="4"/>
  <c r="F418" i="4"/>
  <c r="E418" i="4"/>
  <c r="F417" i="4"/>
  <c r="E417" i="4"/>
  <c r="F416" i="4"/>
  <c r="E416" i="4"/>
  <c r="F415" i="4"/>
  <c r="E415" i="4"/>
  <c r="F414" i="4"/>
  <c r="E414" i="4"/>
  <c r="F413" i="4"/>
  <c r="E413" i="4"/>
  <c r="F412" i="4"/>
  <c r="E412" i="4"/>
  <c r="F411" i="4"/>
  <c r="E411" i="4"/>
  <c r="F410" i="4"/>
  <c r="E410" i="4"/>
  <c r="F409" i="4"/>
  <c r="E409" i="4"/>
  <c r="F408" i="4"/>
  <c r="E408" i="4"/>
  <c r="F407" i="4"/>
  <c r="E407" i="4"/>
  <c r="F406" i="4"/>
  <c r="E406" i="4"/>
  <c r="F405" i="4"/>
  <c r="E405" i="4"/>
  <c r="F404" i="4"/>
  <c r="E404" i="4"/>
  <c r="F403" i="4"/>
  <c r="E403" i="4"/>
  <c r="F402" i="4"/>
  <c r="E402" i="4"/>
  <c r="F401" i="4"/>
  <c r="E401" i="4"/>
  <c r="F400" i="4"/>
  <c r="E400" i="4"/>
  <c r="F399" i="4"/>
  <c r="E399" i="4"/>
  <c r="F398" i="4"/>
  <c r="E398" i="4"/>
  <c r="F397" i="4"/>
  <c r="E397" i="4"/>
  <c r="F396" i="4"/>
  <c r="E396" i="4"/>
  <c r="F395" i="4"/>
  <c r="E395" i="4"/>
  <c r="F394" i="4"/>
  <c r="E394" i="4"/>
  <c r="F393" i="4"/>
  <c r="E393" i="4"/>
  <c r="F392" i="4"/>
  <c r="E392" i="4"/>
  <c r="F391" i="4"/>
  <c r="E391" i="4"/>
  <c r="F390" i="4"/>
  <c r="E390" i="4"/>
  <c r="F389" i="4"/>
  <c r="E389" i="4"/>
  <c r="F388" i="4"/>
  <c r="E388" i="4"/>
  <c r="F387" i="4"/>
  <c r="E387" i="4"/>
  <c r="F386" i="4"/>
  <c r="E386" i="4"/>
  <c r="F385" i="4"/>
  <c r="E385" i="4"/>
  <c r="F384" i="4"/>
  <c r="E384" i="4"/>
  <c r="F383" i="4"/>
  <c r="E383" i="4"/>
  <c r="F382" i="4"/>
  <c r="E382" i="4"/>
  <c r="F381" i="4"/>
  <c r="E381" i="4"/>
  <c r="F380" i="4"/>
  <c r="E380" i="4"/>
  <c r="F379" i="4"/>
  <c r="E379" i="4"/>
  <c r="F378" i="4"/>
  <c r="E378" i="4"/>
  <c r="F377" i="4"/>
  <c r="E377" i="4"/>
  <c r="F376" i="4"/>
  <c r="E376" i="4"/>
  <c r="F375" i="4"/>
  <c r="E375" i="4"/>
  <c r="F374" i="4"/>
  <c r="E374" i="4"/>
  <c r="F373" i="4"/>
  <c r="E373" i="4"/>
  <c r="F372" i="4"/>
  <c r="E372" i="4"/>
  <c r="F371" i="4"/>
  <c r="E371" i="4"/>
  <c r="F370" i="4"/>
  <c r="E370" i="4"/>
  <c r="F369" i="4"/>
  <c r="E369" i="4"/>
  <c r="F368" i="4"/>
  <c r="E368" i="4"/>
  <c r="F367" i="4"/>
  <c r="E367" i="4"/>
  <c r="F366" i="4"/>
  <c r="E366" i="4"/>
  <c r="F365" i="4"/>
  <c r="E365" i="4"/>
  <c r="F364" i="4"/>
  <c r="E364" i="4"/>
  <c r="F363" i="4"/>
  <c r="E363" i="4"/>
  <c r="F362" i="4"/>
  <c r="E362" i="4"/>
  <c r="F361" i="4"/>
  <c r="E361" i="4"/>
  <c r="F360" i="4"/>
  <c r="E360" i="4"/>
  <c r="F359" i="4"/>
  <c r="E359" i="4"/>
  <c r="F358" i="4"/>
  <c r="E358" i="4"/>
  <c r="F357" i="4"/>
  <c r="E357" i="4"/>
  <c r="F356" i="4"/>
  <c r="E356" i="4"/>
  <c r="F355" i="4"/>
  <c r="E355" i="4"/>
  <c r="F354" i="4"/>
  <c r="E354" i="4"/>
  <c r="F353" i="4"/>
  <c r="E353" i="4"/>
  <c r="F352" i="4"/>
  <c r="E352" i="4"/>
  <c r="F351" i="4"/>
  <c r="E351" i="4"/>
  <c r="F350" i="4"/>
  <c r="E350" i="4"/>
  <c r="F349" i="4"/>
  <c r="E349" i="4"/>
  <c r="F348" i="4"/>
  <c r="E348" i="4"/>
  <c r="F347" i="4"/>
  <c r="E347" i="4"/>
  <c r="F346" i="4"/>
  <c r="E346" i="4"/>
  <c r="F345" i="4"/>
  <c r="E345" i="4"/>
  <c r="F344" i="4"/>
  <c r="E344" i="4"/>
  <c r="F343" i="4"/>
  <c r="E343" i="4"/>
  <c r="F342" i="4"/>
  <c r="E342" i="4"/>
  <c r="F341" i="4"/>
  <c r="E341" i="4"/>
  <c r="F340" i="4"/>
  <c r="E340" i="4"/>
  <c r="F339" i="4"/>
  <c r="E339" i="4"/>
  <c r="F338" i="4"/>
  <c r="E338" i="4"/>
  <c r="F337" i="4"/>
  <c r="E337" i="4"/>
  <c r="F336" i="4"/>
  <c r="E336" i="4"/>
  <c r="F335" i="4"/>
  <c r="E335" i="4"/>
  <c r="F334" i="4"/>
  <c r="E334" i="4"/>
  <c r="F333" i="4"/>
  <c r="E333" i="4"/>
  <c r="F332" i="4"/>
  <c r="E332" i="4"/>
  <c r="F331" i="4"/>
  <c r="E331" i="4"/>
  <c r="F330" i="4"/>
  <c r="E330" i="4"/>
  <c r="F329" i="4"/>
  <c r="E329" i="4"/>
  <c r="F328" i="4"/>
  <c r="E328" i="4"/>
  <c r="F327" i="4"/>
  <c r="E327" i="4"/>
  <c r="F326" i="4"/>
  <c r="E326" i="4"/>
  <c r="F325" i="4"/>
  <c r="E325" i="4"/>
  <c r="F324" i="4"/>
  <c r="E324" i="4"/>
  <c r="F323" i="4"/>
  <c r="E323" i="4"/>
  <c r="F322" i="4"/>
  <c r="E322" i="4"/>
  <c r="F321" i="4"/>
  <c r="E321" i="4"/>
  <c r="F320" i="4"/>
  <c r="E320" i="4"/>
  <c r="F319" i="4"/>
  <c r="E319" i="4"/>
  <c r="F318" i="4"/>
  <c r="E318" i="4"/>
  <c r="F317" i="4"/>
  <c r="E317" i="4"/>
  <c r="F316" i="4"/>
  <c r="E316" i="4"/>
  <c r="F315" i="4"/>
  <c r="E315" i="4"/>
  <c r="F314" i="4"/>
  <c r="E314" i="4"/>
  <c r="F313" i="4"/>
  <c r="E313" i="4"/>
  <c r="F312" i="4"/>
  <c r="E312" i="4"/>
  <c r="F311" i="4"/>
  <c r="E311" i="4"/>
  <c r="F310" i="4"/>
  <c r="E310" i="4"/>
  <c r="F309" i="4"/>
  <c r="E309" i="4"/>
  <c r="F308" i="4"/>
  <c r="E308" i="4"/>
  <c r="F307" i="4"/>
  <c r="E307" i="4"/>
  <c r="F306" i="4"/>
  <c r="E306" i="4"/>
  <c r="F305" i="4"/>
  <c r="E305" i="4"/>
  <c r="F304" i="4"/>
  <c r="E304" i="4"/>
  <c r="F303" i="4"/>
  <c r="E303" i="4"/>
  <c r="F302" i="4"/>
  <c r="E302" i="4"/>
  <c r="F301" i="4"/>
  <c r="E301" i="4"/>
  <c r="F300" i="4"/>
  <c r="E300" i="4"/>
  <c r="F299" i="4"/>
  <c r="E299" i="4"/>
  <c r="F298" i="4"/>
  <c r="E298" i="4"/>
  <c r="F297" i="4"/>
  <c r="E297" i="4"/>
  <c r="F296" i="4"/>
  <c r="E296" i="4"/>
  <c r="F295" i="4"/>
  <c r="E295" i="4"/>
  <c r="F294" i="4"/>
  <c r="E294" i="4"/>
  <c r="F293" i="4"/>
  <c r="E293" i="4"/>
  <c r="F292" i="4"/>
  <c r="E292" i="4"/>
  <c r="F291" i="4"/>
  <c r="E291" i="4"/>
  <c r="F290" i="4"/>
  <c r="E290" i="4"/>
  <c r="F289" i="4"/>
  <c r="E289" i="4"/>
  <c r="F288" i="4"/>
  <c r="E288" i="4"/>
  <c r="F287" i="4"/>
  <c r="E287" i="4"/>
  <c r="F286" i="4"/>
  <c r="E286" i="4"/>
  <c r="F285" i="4"/>
  <c r="E285" i="4"/>
  <c r="F284" i="4"/>
  <c r="E284" i="4"/>
  <c r="F283" i="4"/>
  <c r="E283" i="4"/>
  <c r="F282" i="4"/>
  <c r="E282" i="4"/>
  <c r="F281" i="4"/>
  <c r="E281" i="4"/>
  <c r="F280" i="4"/>
  <c r="E280" i="4"/>
  <c r="F279" i="4"/>
  <c r="E279" i="4"/>
  <c r="F278" i="4"/>
  <c r="E278" i="4"/>
  <c r="F277" i="4"/>
  <c r="E277" i="4"/>
  <c r="F276" i="4"/>
  <c r="E276" i="4"/>
  <c r="F275" i="4"/>
  <c r="E275" i="4"/>
  <c r="F274" i="4"/>
  <c r="E274" i="4"/>
  <c r="F273" i="4"/>
  <c r="E273" i="4"/>
  <c r="F272" i="4"/>
  <c r="E272" i="4"/>
  <c r="F271" i="4"/>
  <c r="E271" i="4"/>
  <c r="F270" i="4"/>
  <c r="E270" i="4"/>
  <c r="F269" i="4"/>
  <c r="E269" i="4"/>
  <c r="F268" i="4"/>
  <c r="E268" i="4"/>
  <c r="F267" i="4"/>
  <c r="E267" i="4"/>
  <c r="F266" i="4"/>
  <c r="E266" i="4"/>
  <c r="F265" i="4"/>
  <c r="E265" i="4"/>
  <c r="F264" i="4"/>
  <c r="E264" i="4"/>
  <c r="F263" i="4"/>
  <c r="E263" i="4"/>
  <c r="F262" i="4"/>
  <c r="E262" i="4"/>
  <c r="F261" i="4"/>
  <c r="E261" i="4"/>
  <c r="F260" i="4"/>
  <c r="E260" i="4"/>
  <c r="F259" i="4"/>
  <c r="E259" i="4"/>
  <c r="F258" i="4"/>
  <c r="E258" i="4"/>
  <c r="F257" i="4"/>
  <c r="E257" i="4"/>
  <c r="F256" i="4"/>
  <c r="E256" i="4"/>
  <c r="F255" i="4"/>
  <c r="E255" i="4"/>
  <c r="F254" i="4"/>
  <c r="E254" i="4"/>
  <c r="F253" i="4"/>
  <c r="E253" i="4"/>
  <c r="F252" i="4"/>
  <c r="E252" i="4"/>
  <c r="F251" i="4"/>
  <c r="E251" i="4"/>
  <c r="F250" i="4"/>
  <c r="E250" i="4"/>
  <c r="F249" i="4"/>
  <c r="E249" i="4"/>
  <c r="F248" i="4"/>
  <c r="E248" i="4"/>
  <c r="F247" i="4"/>
  <c r="E247" i="4"/>
  <c r="F246" i="4"/>
  <c r="E246" i="4"/>
  <c r="F245" i="4"/>
  <c r="E245" i="4"/>
  <c r="F244" i="4"/>
  <c r="E244" i="4"/>
  <c r="F243" i="4"/>
  <c r="E243" i="4"/>
  <c r="F242" i="4"/>
  <c r="E242" i="4"/>
  <c r="F241" i="4"/>
  <c r="E241" i="4"/>
  <c r="F240" i="4"/>
  <c r="E240" i="4"/>
  <c r="F239" i="4"/>
  <c r="E239" i="4"/>
  <c r="F238" i="4"/>
  <c r="E238" i="4"/>
  <c r="F237" i="4"/>
  <c r="E237" i="4"/>
  <c r="F236" i="4"/>
  <c r="E236" i="4"/>
  <c r="F235" i="4"/>
  <c r="E235" i="4"/>
  <c r="F234" i="4"/>
  <c r="E234" i="4"/>
  <c r="F233" i="4"/>
  <c r="E233" i="4"/>
  <c r="F232" i="4"/>
  <c r="E232" i="4"/>
  <c r="F231" i="4"/>
  <c r="E231" i="4"/>
  <c r="F230" i="4"/>
  <c r="E230" i="4"/>
  <c r="F229" i="4"/>
  <c r="E229" i="4"/>
  <c r="F228" i="4"/>
  <c r="E228" i="4"/>
  <c r="F227" i="4"/>
  <c r="E227" i="4"/>
  <c r="F226" i="4"/>
  <c r="E226" i="4"/>
  <c r="F225" i="4"/>
  <c r="E225" i="4"/>
  <c r="F224" i="4"/>
  <c r="E224" i="4"/>
  <c r="F223" i="4"/>
  <c r="E223" i="4"/>
  <c r="F222" i="4"/>
  <c r="E222" i="4"/>
  <c r="F221" i="4"/>
  <c r="E221" i="4"/>
  <c r="F220" i="4"/>
  <c r="E220" i="4"/>
  <c r="F219" i="4"/>
  <c r="E219" i="4"/>
  <c r="F218" i="4"/>
  <c r="E218" i="4"/>
  <c r="F217" i="4"/>
  <c r="E217" i="4"/>
  <c r="F216" i="4"/>
  <c r="E216" i="4"/>
  <c r="F215" i="4"/>
  <c r="E215" i="4"/>
  <c r="F214" i="4"/>
  <c r="E214" i="4"/>
  <c r="F213" i="4"/>
  <c r="E213" i="4"/>
  <c r="F212" i="4"/>
  <c r="E212" i="4"/>
  <c r="F211" i="4"/>
  <c r="E211" i="4"/>
  <c r="F210" i="4"/>
  <c r="E210" i="4"/>
  <c r="F209" i="4"/>
  <c r="E209" i="4"/>
  <c r="F208" i="4"/>
  <c r="E208" i="4"/>
  <c r="F207" i="4"/>
  <c r="E207" i="4"/>
  <c r="F206" i="4"/>
  <c r="E206" i="4"/>
  <c r="F205" i="4"/>
  <c r="E205" i="4"/>
  <c r="F204" i="4"/>
  <c r="E204" i="4"/>
  <c r="F203" i="4"/>
  <c r="E203" i="4"/>
  <c r="F202" i="4"/>
  <c r="E202" i="4"/>
  <c r="F201" i="4"/>
  <c r="E201" i="4"/>
  <c r="F200" i="4"/>
  <c r="E200" i="4"/>
  <c r="F199" i="4"/>
  <c r="E199" i="4"/>
  <c r="F198" i="4"/>
  <c r="E198" i="4"/>
  <c r="F197" i="4"/>
  <c r="E197" i="4"/>
  <c r="F196" i="4"/>
  <c r="E196" i="4"/>
  <c r="F195" i="4"/>
  <c r="E195" i="4"/>
  <c r="F194" i="4"/>
  <c r="E194" i="4"/>
  <c r="F193" i="4"/>
  <c r="E193" i="4"/>
  <c r="F192" i="4"/>
  <c r="E192" i="4"/>
  <c r="F191" i="4"/>
  <c r="E191" i="4"/>
  <c r="F190" i="4"/>
  <c r="E190" i="4"/>
  <c r="F189" i="4"/>
  <c r="E189" i="4"/>
  <c r="F188" i="4"/>
  <c r="E188" i="4"/>
  <c r="F187" i="4"/>
  <c r="E187" i="4"/>
  <c r="F186" i="4"/>
  <c r="E186" i="4"/>
  <c r="F185" i="4"/>
  <c r="E185" i="4"/>
  <c r="F184" i="4"/>
  <c r="E184" i="4"/>
  <c r="F183" i="4"/>
  <c r="E183" i="4"/>
  <c r="F182" i="4"/>
  <c r="E182" i="4"/>
  <c r="F181" i="4"/>
  <c r="E181" i="4"/>
  <c r="F180" i="4"/>
  <c r="E180" i="4"/>
  <c r="F179" i="4"/>
  <c r="E179" i="4"/>
  <c r="F178" i="4"/>
  <c r="E178" i="4"/>
  <c r="F177" i="4"/>
  <c r="E177" i="4"/>
  <c r="F176" i="4"/>
  <c r="E176" i="4"/>
  <c r="F175" i="4"/>
  <c r="E175" i="4"/>
  <c r="F174" i="4"/>
  <c r="E174" i="4"/>
  <c r="F173" i="4"/>
  <c r="E173" i="4"/>
  <c r="F172" i="4"/>
  <c r="E172" i="4"/>
  <c r="F171" i="4"/>
  <c r="E171" i="4"/>
  <c r="F170" i="4"/>
  <c r="E170" i="4"/>
  <c r="F169" i="4"/>
  <c r="E169" i="4"/>
  <c r="F168" i="4"/>
  <c r="E168" i="4"/>
  <c r="F167" i="4"/>
  <c r="E167" i="4"/>
  <c r="F166" i="4"/>
  <c r="E166" i="4"/>
  <c r="F165" i="4"/>
  <c r="E165" i="4"/>
  <c r="F164" i="4"/>
  <c r="E164" i="4"/>
  <c r="F163" i="4"/>
  <c r="E163" i="4"/>
  <c r="F162" i="4"/>
  <c r="E162" i="4"/>
  <c r="F161" i="4"/>
  <c r="E161" i="4"/>
  <c r="F160" i="4"/>
  <c r="E160" i="4"/>
  <c r="F159" i="4"/>
  <c r="E159" i="4"/>
  <c r="F158" i="4"/>
  <c r="E158" i="4"/>
  <c r="F157" i="4"/>
  <c r="E157" i="4"/>
  <c r="F156" i="4"/>
  <c r="E156" i="4"/>
  <c r="F155" i="4"/>
  <c r="E155" i="4"/>
  <c r="F154" i="4"/>
  <c r="E154" i="4"/>
  <c r="F153" i="4"/>
  <c r="E153" i="4"/>
  <c r="F152" i="4"/>
  <c r="E152" i="4"/>
  <c r="F151" i="4"/>
  <c r="E151" i="4"/>
  <c r="F150" i="4"/>
  <c r="E150" i="4"/>
  <c r="F149" i="4"/>
  <c r="E149" i="4"/>
  <c r="F148" i="4"/>
  <c r="E148" i="4"/>
  <c r="F147" i="4"/>
  <c r="E147" i="4"/>
  <c r="F146" i="4"/>
  <c r="E146" i="4"/>
  <c r="F145" i="4"/>
  <c r="E145" i="4"/>
  <c r="F144" i="4"/>
  <c r="E144" i="4"/>
  <c r="F143" i="4"/>
  <c r="E143" i="4"/>
  <c r="F142" i="4"/>
  <c r="E142" i="4"/>
  <c r="F141" i="4"/>
  <c r="E141" i="4"/>
  <c r="F140" i="4"/>
  <c r="E140" i="4"/>
  <c r="F139" i="4"/>
  <c r="E139" i="4"/>
  <c r="F138" i="4"/>
  <c r="E138" i="4"/>
  <c r="F137" i="4"/>
  <c r="E137" i="4"/>
  <c r="F136" i="4"/>
  <c r="E136" i="4"/>
  <c r="F135" i="4"/>
  <c r="E135" i="4"/>
  <c r="F134" i="4"/>
  <c r="E134" i="4"/>
  <c r="F133" i="4"/>
  <c r="E133" i="4"/>
  <c r="F132" i="4"/>
  <c r="E132" i="4"/>
  <c r="F131" i="4"/>
  <c r="E131" i="4"/>
  <c r="F130" i="4"/>
  <c r="E130" i="4"/>
  <c r="F129" i="4"/>
  <c r="E129" i="4"/>
  <c r="F128" i="4"/>
  <c r="E128" i="4"/>
  <c r="F127" i="4"/>
  <c r="E127" i="4"/>
  <c r="F126" i="4"/>
  <c r="E126" i="4"/>
  <c r="F125" i="4"/>
  <c r="E125" i="4"/>
  <c r="F124" i="4"/>
  <c r="E124" i="4"/>
  <c r="F123" i="4"/>
  <c r="E123" i="4"/>
  <c r="F122" i="4"/>
  <c r="E122" i="4"/>
  <c r="F121" i="4"/>
  <c r="E121" i="4"/>
  <c r="F120" i="4"/>
  <c r="E120" i="4"/>
  <c r="F119" i="4"/>
  <c r="E119" i="4"/>
  <c r="F118" i="4"/>
  <c r="E118" i="4"/>
  <c r="F117" i="4"/>
  <c r="E117" i="4"/>
  <c r="F116" i="4"/>
  <c r="E116" i="4"/>
  <c r="F115" i="4"/>
  <c r="E115" i="4"/>
  <c r="F114" i="4"/>
  <c r="E114" i="4"/>
  <c r="F113" i="4"/>
  <c r="E113" i="4"/>
  <c r="F112" i="4"/>
  <c r="E112" i="4"/>
  <c r="F111" i="4"/>
  <c r="E111" i="4"/>
  <c r="F110" i="4"/>
  <c r="E110" i="4"/>
  <c r="F109" i="4"/>
  <c r="E109" i="4"/>
  <c r="F108" i="4"/>
  <c r="E108" i="4"/>
  <c r="F107" i="4"/>
  <c r="E107" i="4"/>
  <c r="F106" i="4"/>
  <c r="E106" i="4"/>
  <c r="F105" i="4"/>
  <c r="E105" i="4"/>
  <c r="F104" i="4"/>
  <c r="E104" i="4"/>
  <c r="F103" i="4"/>
  <c r="E103" i="4"/>
  <c r="F102" i="4"/>
  <c r="E102" i="4"/>
  <c r="F101" i="4"/>
  <c r="E101" i="4"/>
  <c r="F100" i="4"/>
  <c r="E100" i="4"/>
  <c r="F99" i="4"/>
  <c r="E99" i="4"/>
  <c r="F98" i="4"/>
  <c r="E98" i="4"/>
  <c r="F97" i="4"/>
  <c r="E97" i="4"/>
  <c r="F96" i="4"/>
  <c r="E96" i="4"/>
  <c r="F95" i="4"/>
  <c r="E95" i="4"/>
  <c r="F94" i="4"/>
  <c r="E94" i="4"/>
  <c r="F93" i="4"/>
  <c r="E93" i="4"/>
  <c r="F92" i="4"/>
  <c r="E92" i="4"/>
  <c r="F91" i="4"/>
  <c r="E91" i="4"/>
  <c r="F90" i="4"/>
  <c r="E90" i="4"/>
  <c r="F89" i="4"/>
  <c r="E89" i="4"/>
  <c r="F88" i="4"/>
  <c r="E88" i="4"/>
  <c r="F87" i="4"/>
  <c r="E87" i="4"/>
  <c r="F86" i="4"/>
  <c r="E86" i="4"/>
  <c r="F85" i="4"/>
  <c r="E85" i="4"/>
  <c r="F84" i="4"/>
  <c r="E84" i="4"/>
  <c r="F83" i="4"/>
  <c r="E83" i="4"/>
  <c r="F82" i="4"/>
  <c r="E82" i="4"/>
  <c r="F81" i="4"/>
  <c r="E81" i="4"/>
  <c r="F80" i="4"/>
  <c r="E80" i="4"/>
  <c r="F79" i="4"/>
  <c r="E79" i="4"/>
  <c r="F78" i="4"/>
  <c r="E78" i="4"/>
  <c r="F77" i="4"/>
  <c r="E77" i="4"/>
  <c r="F76" i="4"/>
  <c r="E76" i="4"/>
  <c r="F75" i="4"/>
  <c r="E75" i="4"/>
  <c r="F74" i="4"/>
  <c r="E74" i="4"/>
  <c r="F73" i="4"/>
  <c r="E73" i="4"/>
  <c r="F72" i="4"/>
  <c r="E72" i="4"/>
  <c r="F71" i="4"/>
  <c r="E71" i="4"/>
  <c r="F70" i="4"/>
  <c r="E70" i="4"/>
  <c r="F69" i="4"/>
  <c r="E69" i="4"/>
  <c r="F68" i="4"/>
  <c r="E68" i="4"/>
  <c r="F67" i="4"/>
  <c r="E67" i="4"/>
  <c r="F66" i="4"/>
  <c r="E66" i="4"/>
  <c r="F65" i="4"/>
  <c r="E65" i="4"/>
  <c r="F64" i="4"/>
  <c r="E64" i="4"/>
  <c r="F63" i="4"/>
  <c r="E63" i="4"/>
  <c r="F62" i="4"/>
  <c r="E62" i="4"/>
  <c r="F61" i="4"/>
  <c r="E61" i="4"/>
  <c r="F60" i="4"/>
  <c r="E60" i="4"/>
  <c r="F59" i="4"/>
  <c r="E59" i="4"/>
  <c r="F58" i="4"/>
  <c r="E58" i="4"/>
  <c r="F57" i="4"/>
  <c r="E57" i="4"/>
  <c r="F56" i="4"/>
  <c r="E56" i="4"/>
  <c r="F55" i="4"/>
  <c r="E55" i="4"/>
  <c r="F54" i="4"/>
  <c r="E54" i="4"/>
  <c r="F53" i="4"/>
  <c r="E53" i="4"/>
  <c r="F52" i="4"/>
  <c r="E52" i="4"/>
  <c r="F51" i="4"/>
  <c r="E51" i="4"/>
  <c r="F50" i="4"/>
  <c r="E50" i="4"/>
  <c r="F49" i="4"/>
  <c r="E49" i="4"/>
  <c r="F48" i="4"/>
  <c r="E48" i="4"/>
  <c r="F47" i="4"/>
  <c r="E47" i="4"/>
  <c r="F46" i="4"/>
  <c r="E46" i="4"/>
  <c r="F45" i="4"/>
  <c r="E45" i="4"/>
  <c r="F44" i="4"/>
  <c r="E44" i="4"/>
  <c r="F43" i="4"/>
  <c r="E43" i="4"/>
  <c r="F42" i="4"/>
  <c r="E42" i="4"/>
  <c r="F41" i="4"/>
  <c r="E41" i="4"/>
  <c r="F40" i="4"/>
  <c r="E40" i="4"/>
  <c r="F39" i="4"/>
  <c r="E39" i="4"/>
  <c r="F38" i="4"/>
  <c r="E38" i="4"/>
  <c r="F37" i="4"/>
  <c r="E37" i="4"/>
  <c r="F36" i="4"/>
  <c r="E36" i="4"/>
  <c r="F35" i="4"/>
  <c r="E35" i="4"/>
  <c r="F34" i="4"/>
  <c r="E34" i="4"/>
  <c r="F33" i="4"/>
  <c r="E33" i="4"/>
  <c r="F32" i="4"/>
  <c r="E32" i="4"/>
  <c r="F31" i="4"/>
  <c r="E31" i="4"/>
  <c r="F30" i="4"/>
  <c r="E30" i="4"/>
  <c r="F29" i="4"/>
  <c r="E29" i="4"/>
  <c r="F28" i="4"/>
  <c r="E28" i="4"/>
  <c r="F27" i="4"/>
  <c r="E27" i="4"/>
  <c r="F26" i="4"/>
  <c r="E26" i="4"/>
  <c r="F25" i="4"/>
  <c r="E25" i="4"/>
  <c r="F24" i="4"/>
  <c r="E24" i="4"/>
  <c r="F23" i="4"/>
  <c r="E23" i="4"/>
  <c r="F22" i="4"/>
  <c r="E22" i="4"/>
  <c r="F21" i="4"/>
  <c r="E21" i="4"/>
  <c r="F20" i="4"/>
  <c r="E20" i="4"/>
  <c r="F19" i="4"/>
  <c r="E19" i="4"/>
  <c r="F18" i="4"/>
  <c r="E18" i="4"/>
  <c r="F17" i="4"/>
  <c r="E17" i="4"/>
  <c r="F16" i="4"/>
  <c r="E16" i="4"/>
  <c r="F15" i="4"/>
  <c r="E15" i="4"/>
  <c r="F14" i="4"/>
  <c r="E14" i="4"/>
  <c r="F13" i="4"/>
  <c r="E13" i="4"/>
  <c r="F12" i="4"/>
  <c r="E12" i="4"/>
  <c r="F11" i="4"/>
  <c r="E11" i="4"/>
  <c r="F10" i="4"/>
  <c r="E10" i="4"/>
  <c r="G9" i="4"/>
  <c r="F9" i="4"/>
  <c r="E9" i="4"/>
  <c r="D9" i="4"/>
  <c r="O87" i="3"/>
  <c r="N87" i="3" s="1"/>
  <c r="D22" i="10" s="1"/>
  <c r="J87" i="3"/>
  <c r="H87" i="3" s="1"/>
  <c r="C21" i="10" s="1"/>
  <c r="I87" i="3"/>
  <c r="D21" i="10" s="1"/>
  <c r="E87" i="3"/>
  <c r="C87" i="3" s="1"/>
  <c r="D87" i="3"/>
  <c r="O86" i="3"/>
  <c r="N86" i="3"/>
  <c r="M86" i="3"/>
  <c r="J86" i="3"/>
  <c r="H86" i="3" s="1"/>
  <c r="I86" i="3"/>
  <c r="E86" i="3"/>
  <c r="C86" i="3" s="1"/>
  <c r="D86" i="3"/>
  <c r="O85" i="3"/>
  <c r="N85" i="3"/>
  <c r="M85" i="3"/>
  <c r="J85" i="3"/>
  <c r="H85" i="3" s="1"/>
  <c r="I85" i="3"/>
  <c r="E85" i="3"/>
  <c r="C85" i="3" s="1"/>
  <c r="D85" i="3"/>
  <c r="O84" i="3"/>
  <c r="N84" i="3"/>
  <c r="M84" i="3"/>
  <c r="J84" i="3"/>
  <c r="I84" i="3" s="1"/>
  <c r="H84" i="3"/>
  <c r="E84" i="3"/>
  <c r="D84" i="3" s="1"/>
  <c r="O83" i="3"/>
  <c r="N83" i="3"/>
  <c r="M83" i="3"/>
  <c r="J83" i="3"/>
  <c r="I83" i="3" s="1"/>
  <c r="E83" i="3"/>
  <c r="D83" i="3" s="1"/>
  <c r="O82" i="3"/>
  <c r="N82" i="3" s="1"/>
  <c r="J82" i="3"/>
  <c r="I82" i="3" s="1"/>
  <c r="E82" i="3"/>
  <c r="C82" i="3" s="1"/>
  <c r="D82" i="3"/>
  <c r="O81" i="3"/>
  <c r="M81" i="3" s="1"/>
  <c r="N81" i="3"/>
  <c r="J81" i="3"/>
  <c r="I81" i="3"/>
  <c r="H81" i="3"/>
  <c r="E81" i="3"/>
  <c r="C81" i="3" s="1"/>
  <c r="D81" i="3"/>
  <c r="O80" i="3"/>
  <c r="M80" i="3" s="1"/>
  <c r="N80" i="3"/>
  <c r="J80" i="3"/>
  <c r="I80" i="3"/>
  <c r="H80" i="3"/>
  <c r="E80" i="3"/>
  <c r="C80" i="3" s="1"/>
  <c r="D80" i="3"/>
  <c r="O79" i="3"/>
  <c r="N79" i="3"/>
  <c r="M79" i="3"/>
  <c r="J79" i="3"/>
  <c r="I79" i="3"/>
  <c r="H79" i="3"/>
  <c r="E79" i="3"/>
  <c r="D79" i="3" s="1"/>
  <c r="O78" i="3"/>
  <c r="N78" i="3" s="1"/>
  <c r="J78" i="3"/>
  <c r="I78" i="3"/>
  <c r="H78" i="3"/>
  <c r="E78" i="3"/>
  <c r="D78" i="3" s="1"/>
  <c r="O77" i="3"/>
  <c r="N77" i="3" s="1"/>
  <c r="M77" i="3"/>
  <c r="J77" i="3"/>
  <c r="I77" i="3"/>
  <c r="H77" i="3"/>
  <c r="E77" i="3"/>
  <c r="D77" i="3" s="1"/>
  <c r="O76" i="3"/>
  <c r="M76" i="3" s="1"/>
  <c r="N76" i="3"/>
  <c r="J76" i="3"/>
  <c r="H76" i="3" s="1"/>
  <c r="I76" i="3"/>
  <c r="E76" i="3"/>
  <c r="D76" i="3"/>
  <c r="C76" i="3"/>
  <c r="O75" i="3"/>
  <c r="M75" i="3" s="1"/>
  <c r="N75" i="3"/>
  <c r="J75" i="3"/>
  <c r="H75" i="3" s="1"/>
  <c r="I75" i="3"/>
  <c r="E75" i="3"/>
  <c r="D75" i="3"/>
  <c r="C75" i="3"/>
  <c r="O74" i="3"/>
  <c r="M74" i="3" s="1"/>
  <c r="N74" i="3"/>
  <c r="J74" i="3"/>
  <c r="H74" i="3" s="1"/>
  <c r="I74" i="3"/>
  <c r="E74" i="3"/>
  <c r="D74" i="3"/>
  <c r="C74" i="3"/>
  <c r="O73" i="3"/>
  <c r="N73" i="3" s="1"/>
  <c r="M73" i="3"/>
  <c r="J73" i="3"/>
  <c r="I73" i="3" s="1"/>
  <c r="E73" i="3"/>
  <c r="D73" i="3"/>
  <c r="C73" i="3"/>
  <c r="O72" i="3"/>
  <c r="N72" i="3" s="1"/>
  <c r="J72" i="3"/>
  <c r="I72" i="3" s="1"/>
  <c r="E72" i="3"/>
  <c r="D72" i="3" s="1"/>
  <c r="O71" i="3"/>
  <c r="N71" i="3"/>
  <c r="M71" i="3"/>
  <c r="J71" i="3"/>
  <c r="I71" i="3"/>
  <c r="H71" i="3"/>
  <c r="E71" i="3"/>
  <c r="D71" i="3"/>
  <c r="C71" i="3"/>
  <c r="O66" i="3"/>
  <c r="M66" i="3" s="1"/>
  <c r="C18" i="10" s="1"/>
  <c r="N66" i="3"/>
  <c r="D18" i="10" s="1"/>
  <c r="J66" i="3"/>
  <c r="H66" i="3" s="1"/>
  <c r="C17" i="10" s="1"/>
  <c r="I66" i="3"/>
  <c r="E66" i="3"/>
  <c r="C66" i="3" s="1"/>
  <c r="C16" i="10" s="1"/>
  <c r="C19" i="10" s="1"/>
  <c r="D66" i="3"/>
  <c r="D16" i="10" s="1"/>
  <c r="D19" i="10" s="1"/>
  <c r="O65" i="3"/>
  <c r="N65" i="3" s="1"/>
  <c r="M65" i="3"/>
  <c r="J65" i="3"/>
  <c r="I65" i="3"/>
  <c r="H65" i="3"/>
  <c r="E65" i="3"/>
  <c r="D65" i="3"/>
  <c r="C65" i="3"/>
  <c r="O64" i="3"/>
  <c r="M64" i="3" s="1"/>
  <c r="N64" i="3"/>
  <c r="J64" i="3"/>
  <c r="H64" i="3" s="1"/>
  <c r="I64" i="3"/>
  <c r="E64" i="3"/>
  <c r="D64" i="3" s="1"/>
  <c r="O63" i="3"/>
  <c r="N63" i="3" s="1"/>
  <c r="M63" i="3"/>
  <c r="J63" i="3"/>
  <c r="I63" i="3" s="1"/>
  <c r="E63" i="3"/>
  <c r="D63" i="3"/>
  <c r="C63" i="3"/>
  <c r="O62" i="3"/>
  <c r="N62" i="3"/>
  <c r="M62" i="3"/>
  <c r="J62" i="3"/>
  <c r="I62" i="3" s="1"/>
  <c r="E62" i="3"/>
  <c r="D62" i="3"/>
  <c r="C62" i="3"/>
  <c r="O61" i="3"/>
  <c r="M61" i="3" s="1"/>
  <c r="N61" i="3"/>
  <c r="J61" i="3"/>
  <c r="I61" i="3" s="1"/>
  <c r="H61" i="3"/>
  <c r="E61" i="3"/>
  <c r="D61" i="3"/>
  <c r="C61" i="3"/>
  <c r="O60" i="3"/>
  <c r="M60" i="3" s="1"/>
  <c r="N60" i="3"/>
  <c r="J60" i="3"/>
  <c r="I60" i="3" s="1"/>
  <c r="H60" i="3"/>
  <c r="E60" i="3"/>
  <c r="D60" i="3" s="1"/>
  <c r="O59" i="3"/>
  <c r="N59" i="3" s="1"/>
  <c r="J59" i="3"/>
  <c r="I59" i="3" s="1"/>
  <c r="H59" i="3"/>
  <c r="E59" i="3"/>
  <c r="D59" i="3"/>
  <c r="C59" i="3"/>
  <c r="O58" i="3"/>
  <c r="N58" i="3" s="1"/>
  <c r="J58" i="3"/>
  <c r="I58" i="3"/>
  <c r="H58" i="3"/>
  <c r="E58" i="3"/>
  <c r="D58" i="3" s="1"/>
  <c r="O57" i="3"/>
  <c r="N57" i="3"/>
  <c r="M57" i="3"/>
  <c r="J57" i="3"/>
  <c r="I57" i="3"/>
  <c r="H57" i="3"/>
  <c r="E57" i="3"/>
  <c r="D57" i="3" s="1"/>
  <c r="O56" i="3"/>
  <c r="N56" i="3" s="1"/>
  <c r="M56" i="3"/>
  <c r="J56" i="3"/>
  <c r="H56" i="3" s="1"/>
  <c r="I56" i="3"/>
  <c r="E56" i="3"/>
  <c r="D56" i="3"/>
  <c r="C56" i="3"/>
  <c r="O55" i="3"/>
  <c r="N55" i="3" s="1"/>
  <c r="J55" i="3"/>
  <c r="H55" i="3" s="1"/>
  <c r="E55" i="3"/>
  <c r="D55" i="3" s="1"/>
  <c r="C55" i="3"/>
  <c r="O54" i="3"/>
  <c r="M54" i="3" s="1"/>
  <c r="N54" i="3"/>
  <c r="J54" i="3"/>
  <c r="I54" i="3"/>
  <c r="H54" i="3"/>
  <c r="E54" i="3"/>
  <c r="D54" i="3"/>
  <c r="C54" i="3"/>
  <c r="O53" i="3"/>
  <c r="N53" i="3" s="1"/>
  <c r="J53" i="3"/>
  <c r="I53" i="3" s="1"/>
  <c r="E53" i="3"/>
  <c r="D53" i="3"/>
  <c r="C53" i="3"/>
  <c r="O52" i="3"/>
  <c r="N52" i="3" s="1"/>
  <c r="J52" i="3"/>
  <c r="I52" i="3" s="1"/>
  <c r="H52" i="3"/>
  <c r="E52" i="3"/>
  <c r="D52" i="3"/>
  <c r="C52" i="3"/>
  <c r="O51" i="3"/>
  <c r="N51" i="3" s="1"/>
  <c r="J51" i="3"/>
  <c r="H51" i="3" s="1"/>
  <c r="I51" i="3"/>
  <c r="E51" i="3"/>
  <c r="C51" i="3" s="1"/>
  <c r="D51" i="3"/>
  <c r="O50" i="3"/>
  <c r="N50" i="3"/>
  <c r="M50" i="3"/>
  <c r="J50" i="3"/>
  <c r="I50" i="3"/>
  <c r="H50" i="3"/>
  <c r="E50" i="3"/>
  <c r="D50" i="3"/>
  <c r="C50" i="3"/>
  <c r="O45" i="3"/>
  <c r="N45" i="3" s="1"/>
  <c r="D14" i="10" s="1"/>
  <c r="M45" i="3"/>
  <c r="C14" i="10" s="1"/>
  <c r="J45" i="3"/>
  <c r="H45" i="3" s="1"/>
  <c r="C13" i="10" s="1"/>
  <c r="I45" i="3"/>
  <c r="D13" i="10" s="1"/>
  <c r="E45" i="3"/>
  <c r="C45" i="3" s="1"/>
  <c r="C12" i="10" s="1"/>
  <c r="D45" i="3"/>
  <c r="D12" i="10" s="1"/>
  <c r="D15" i="10" s="1"/>
  <c r="O44" i="3"/>
  <c r="N44" i="3"/>
  <c r="M44" i="3"/>
  <c r="J44" i="3"/>
  <c r="I44" i="3" s="1"/>
  <c r="H44" i="3"/>
  <c r="E44" i="3"/>
  <c r="D44" i="3" s="1"/>
  <c r="O43" i="3"/>
  <c r="N43" i="3"/>
  <c r="M43" i="3"/>
  <c r="J43" i="3"/>
  <c r="I43" i="3" s="1"/>
  <c r="E43" i="3"/>
  <c r="D43" i="3" s="1"/>
  <c r="O42" i="3"/>
  <c r="N42" i="3" s="1"/>
  <c r="J42" i="3"/>
  <c r="I42" i="3" s="1"/>
  <c r="E42" i="3"/>
  <c r="C42" i="3" s="1"/>
  <c r="D42" i="3"/>
  <c r="O41" i="3"/>
  <c r="M41" i="3" s="1"/>
  <c r="N41" i="3"/>
  <c r="J41" i="3"/>
  <c r="I41" i="3"/>
  <c r="H41" i="3"/>
  <c r="E41" i="3"/>
  <c r="C41" i="3" s="1"/>
  <c r="D41" i="3"/>
  <c r="O40" i="3"/>
  <c r="M40" i="3" s="1"/>
  <c r="N40" i="3"/>
  <c r="J40" i="3"/>
  <c r="I40" i="3" s="1"/>
  <c r="H40" i="3"/>
  <c r="E40" i="3"/>
  <c r="D40" i="3" s="1"/>
  <c r="C40" i="3"/>
  <c r="O39" i="3"/>
  <c r="N39" i="3"/>
  <c r="M39" i="3"/>
  <c r="J39" i="3"/>
  <c r="I39" i="3"/>
  <c r="H39" i="3"/>
  <c r="E39" i="3"/>
  <c r="C39" i="3" s="1"/>
  <c r="D39" i="3"/>
  <c r="O38" i="3"/>
  <c r="N38" i="3" s="1"/>
  <c r="J38" i="3"/>
  <c r="I38" i="3" s="1"/>
  <c r="E38" i="3"/>
  <c r="D38" i="3" s="1"/>
  <c r="O37" i="3"/>
  <c r="M37" i="3" s="1"/>
  <c r="N37" i="3"/>
  <c r="J37" i="3"/>
  <c r="I37" i="3"/>
  <c r="H37" i="3"/>
  <c r="E37" i="3"/>
  <c r="D37" i="3" s="1"/>
  <c r="O36" i="3"/>
  <c r="N36" i="3"/>
  <c r="M36" i="3"/>
  <c r="J36" i="3"/>
  <c r="H36" i="3" s="1"/>
  <c r="I36" i="3"/>
  <c r="E36" i="3"/>
  <c r="D36" i="3" s="1"/>
  <c r="O35" i="3"/>
  <c r="N35" i="3" s="1"/>
  <c r="M35" i="3"/>
  <c r="J35" i="3"/>
  <c r="H35" i="3" s="1"/>
  <c r="I35" i="3"/>
  <c r="E35" i="3"/>
  <c r="D35" i="3" s="1"/>
  <c r="C35" i="3"/>
  <c r="O34" i="3"/>
  <c r="N34" i="3"/>
  <c r="M34" i="3"/>
  <c r="J34" i="3"/>
  <c r="I34" i="3" s="1"/>
  <c r="E34" i="3"/>
  <c r="D34" i="3" s="1"/>
  <c r="O33" i="3"/>
  <c r="N33" i="3" s="1"/>
  <c r="M33" i="3"/>
  <c r="J33" i="3"/>
  <c r="I33" i="3" s="1"/>
  <c r="E33" i="3"/>
  <c r="D33" i="3"/>
  <c r="C33" i="3"/>
  <c r="O32" i="3"/>
  <c r="N32" i="3" s="1"/>
  <c r="J32" i="3"/>
  <c r="I32" i="3"/>
  <c r="H32" i="3"/>
  <c r="E32" i="3"/>
  <c r="D32" i="3"/>
  <c r="C32" i="3"/>
  <c r="O31" i="3"/>
  <c r="N31" i="3" s="1"/>
  <c r="J31" i="3"/>
  <c r="I31" i="3"/>
  <c r="H31" i="3"/>
  <c r="E31" i="3"/>
  <c r="C31" i="3" s="1"/>
  <c r="O30" i="3"/>
  <c r="N30" i="3"/>
  <c r="M30" i="3"/>
  <c r="J30" i="3"/>
  <c r="I30" i="3"/>
  <c r="H30" i="3"/>
  <c r="E30" i="3"/>
  <c r="C30" i="3" s="1"/>
  <c r="O29" i="3"/>
  <c r="N29" i="3"/>
  <c r="M29" i="3"/>
  <c r="J29" i="3"/>
  <c r="I29" i="3"/>
  <c r="H29" i="3"/>
  <c r="E29" i="3"/>
  <c r="D29" i="3"/>
  <c r="C29" i="3"/>
  <c r="O24" i="3"/>
  <c r="E8" i="11" s="1"/>
  <c r="N24" i="3"/>
  <c r="D10" i="10" s="1"/>
  <c r="M24" i="3"/>
  <c r="C10" i="10" s="1"/>
  <c r="J24" i="3"/>
  <c r="D8" i="11" s="1"/>
  <c r="I24" i="3"/>
  <c r="D9" i="10" s="1"/>
  <c r="H24" i="3"/>
  <c r="C9" i="10" s="1"/>
  <c r="E24" i="3"/>
  <c r="D24" i="3" s="1"/>
  <c r="D8" i="10" s="1"/>
  <c r="O23" i="3"/>
  <c r="M23" i="3" s="1"/>
  <c r="N23" i="3"/>
  <c r="J23" i="3"/>
  <c r="I23" i="3" s="1"/>
  <c r="E23" i="3"/>
  <c r="D23" i="3" s="1"/>
  <c r="C23" i="3"/>
  <c r="O22" i="3"/>
  <c r="N22" i="3"/>
  <c r="M22" i="3"/>
  <c r="J22" i="3"/>
  <c r="I22" i="3" s="1"/>
  <c r="E22" i="3"/>
  <c r="D22" i="3"/>
  <c r="C22" i="3"/>
  <c r="O21" i="3"/>
  <c r="M21" i="3" s="1"/>
  <c r="J21" i="3"/>
  <c r="H21" i="3" s="1"/>
  <c r="I21" i="3"/>
  <c r="E21" i="3"/>
  <c r="D21" i="3"/>
  <c r="C21" i="3"/>
  <c r="O20" i="3"/>
  <c r="M20" i="3" s="1"/>
  <c r="J20" i="3"/>
  <c r="I20" i="3" s="1"/>
  <c r="H20" i="3"/>
  <c r="E20" i="3"/>
  <c r="D20" i="3"/>
  <c r="C20" i="3"/>
  <c r="O19" i="3"/>
  <c r="M19" i="3" s="1"/>
  <c r="N19" i="3"/>
  <c r="J19" i="3"/>
  <c r="H19" i="3" s="1"/>
  <c r="I19" i="3"/>
  <c r="E19" i="3"/>
  <c r="D19" i="3"/>
  <c r="C19" i="3"/>
  <c r="O18" i="3"/>
  <c r="N18" i="3" s="1"/>
  <c r="J18" i="3"/>
  <c r="I18" i="3"/>
  <c r="H18" i="3"/>
  <c r="E18" i="3"/>
  <c r="D18" i="3" s="1"/>
  <c r="O17" i="3"/>
  <c r="N17" i="3"/>
  <c r="M17" i="3"/>
  <c r="J17" i="3"/>
  <c r="I17" i="3" s="1"/>
  <c r="E17" i="3"/>
  <c r="D17" i="3" s="1"/>
  <c r="O16" i="3"/>
  <c r="N16" i="3"/>
  <c r="M16" i="3"/>
  <c r="J16" i="3"/>
  <c r="H16" i="3" s="1"/>
  <c r="I16" i="3"/>
  <c r="E16" i="3"/>
  <c r="D16" i="3"/>
  <c r="C16" i="3"/>
  <c r="O15" i="3"/>
  <c r="N15" i="3"/>
  <c r="M15" i="3"/>
  <c r="J15" i="3"/>
  <c r="H15" i="3" s="1"/>
  <c r="I15" i="3"/>
  <c r="E15" i="3"/>
  <c r="D15" i="3" s="1"/>
  <c r="C15" i="3"/>
  <c r="O14" i="3"/>
  <c r="N14" i="3" s="1"/>
  <c r="J14" i="3"/>
  <c r="I14" i="3" s="1"/>
  <c r="H14" i="3"/>
  <c r="E14" i="3"/>
  <c r="D14" i="3"/>
  <c r="C14" i="3"/>
  <c r="O13" i="3"/>
  <c r="N13" i="3"/>
  <c r="M13" i="3"/>
  <c r="J13" i="3"/>
  <c r="I13" i="3" s="1"/>
  <c r="E13" i="3"/>
  <c r="D13" i="3" s="1"/>
  <c r="O12" i="3"/>
  <c r="N12" i="3" s="1"/>
  <c r="J12" i="3"/>
  <c r="I12" i="3"/>
  <c r="H12" i="3"/>
  <c r="E12" i="3"/>
  <c r="C12" i="3" s="1"/>
  <c r="D12" i="3"/>
  <c r="O11" i="3"/>
  <c r="N11" i="3" s="1"/>
  <c r="J11" i="3"/>
  <c r="I11" i="3"/>
  <c r="H11" i="3"/>
  <c r="E11" i="3"/>
  <c r="C11" i="3" s="1"/>
  <c r="D11" i="3"/>
  <c r="O10" i="3"/>
  <c r="N10" i="3" s="1"/>
  <c r="J10" i="3"/>
  <c r="I10" i="3" s="1"/>
  <c r="E10" i="3"/>
  <c r="C10" i="3" s="1"/>
  <c r="O9" i="3"/>
  <c r="N9" i="3" s="1"/>
  <c r="J9" i="3"/>
  <c r="I9" i="3"/>
  <c r="H9" i="3"/>
  <c r="E9" i="3"/>
  <c r="D9" i="3"/>
  <c r="O8" i="3"/>
  <c r="N8" i="3"/>
  <c r="M8" i="3"/>
  <c r="J8" i="3"/>
  <c r="I8" i="3"/>
  <c r="H8" i="3"/>
  <c r="E8" i="3"/>
  <c r="D8" i="3"/>
  <c r="C8" i="3"/>
  <c r="F26" i="13"/>
  <c r="F25" i="13"/>
  <c r="F24" i="13"/>
  <c r="F29" i="13" s="1"/>
  <c r="F23" i="13"/>
  <c r="F22" i="13"/>
  <c r="F21" i="13"/>
  <c r="F20" i="13"/>
  <c r="F19" i="13"/>
  <c r="F18" i="13"/>
  <c r="F17" i="13"/>
  <c r="F16" i="13"/>
  <c r="C4" i="12"/>
  <c r="A3" i="10" s="1"/>
  <c r="A3" i="12"/>
  <c r="B13" i="11"/>
  <c r="B3" i="11"/>
  <c r="A2" i="11"/>
  <c r="A2" i="10"/>
  <c r="P43" i="9"/>
  <c r="O43" i="9"/>
  <c r="N43" i="9"/>
  <c r="M43" i="9"/>
  <c r="L43" i="9"/>
  <c r="K43" i="9"/>
  <c r="J43" i="9"/>
  <c r="I43" i="9"/>
  <c r="H43" i="9"/>
  <c r="G43" i="9"/>
  <c r="F43" i="9"/>
  <c r="E43" i="9"/>
  <c r="D43" i="9"/>
  <c r="C43" i="9"/>
  <c r="B43" i="9"/>
  <c r="P28" i="9"/>
  <c r="P41" i="9" s="1"/>
  <c r="O28" i="9"/>
  <c r="O41" i="9" s="1"/>
  <c r="N28" i="9"/>
  <c r="N41" i="9" s="1"/>
  <c r="M28" i="9"/>
  <c r="M41" i="9" s="1"/>
  <c r="L28" i="9"/>
  <c r="L41" i="9" s="1"/>
  <c r="K28" i="9"/>
  <c r="K41" i="9" s="1"/>
  <c r="J28" i="9"/>
  <c r="J41" i="9" s="1"/>
  <c r="I28" i="9"/>
  <c r="I41" i="9" s="1"/>
  <c r="H28" i="9"/>
  <c r="H41" i="9" s="1"/>
  <c r="G28" i="9"/>
  <c r="G41" i="9" s="1"/>
  <c r="F28" i="9"/>
  <c r="F41" i="9" s="1"/>
  <c r="E28" i="9"/>
  <c r="E41" i="9" s="1"/>
  <c r="D28" i="9"/>
  <c r="D41" i="9" s="1"/>
  <c r="C28" i="9"/>
  <c r="C41" i="9" s="1"/>
  <c r="B28" i="9"/>
  <c r="B41" i="9" s="1"/>
  <c r="Q41" i="9" s="1"/>
  <c r="R23" i="9"/>
  <c r="Q23" i="9"/>
  <c r="P23" i="9"/>
  <c r="O23" i="9"/>
  <c r="N23" i="9"/>
  <c r="M23" i="9"/>
  <c r="L23" i="9"/>
  <c r="K23" i="9"/>
  <c r="J23" i="9"/>
  <c r="I23" i="9"/>
  <c r="H23" i="9"/>
  <c r="G23" i="9"/>
  <c r="F23" i="9"/>
  <c r="E23" i="9"/>
  <c r="D23" i="9"/>
  <c r="C23" i="9"/>
  <c r="B23" i="9"/>
  <c r="Q21" i="9"/>
  <c r="P21" i="9"/>
  <c r="Q20" i="9"/>
  <c r="P20" i="9"/>
  <c r="D20" i="9"/>
  <c r="Q19" i="9"/>
  <c r="P19" i="9"/>
  <c r="K19" i="9"/>
  <c r="J19" i="9"/>
  <c r="D19" i="9"/>
  <c r="Q18" i="9"/>
  <c r="P18" i="9"/>
  <c r="N18" i="9"/>
  <c r="K18" i="9"/>
  <c r="J18" i="9"/>
  <c r="F18" i="9"/>
  <c r="E18" i="9"/>
  <c r="P17" i="9"/>
  <c r="N17" i="9"/>
  <c r="D17" i="9"/>
  <c r="P16" i="9"/>
  <c r="I16" i="9"/>
  <c r="D16" i="9"/>
  <c r="Q15" i="9"/>
  <c r="P15" i="9"/>
  <c r="N15" i="9"/>
  <c r="M15" i="9"/>
  <c r="J15" i="9"/>
  <c r="D15" i="9"/>
  <c r="Q14" i="9"/>
  <c r="P14" i="9"/>
  <c r="N14" i="9"/>
  <c r="J14" i="9"/>
  <c r="I14" i="9"/>
  <c r="E14" i="9"/>
  <c r="D14" i="9"/>
  <c r="Q13" i="9"/>
  <c r="N13" i="9"/>
  <c r="K13" i="9"/>
  <c r="I13" i="9"/>
  <c r="H13" i="9"/>
  <c r="G13" i="9"/>
  <c r="D13" i="9"/>
  <c r="P12" i="9"/>
  <c r="N12" i="9"/>
  <c r="M12" i="9"/>
  <c r="K12" i="9"/>
  <c r="J12" i="9"/>
  <c r="I12" i="9"/>
  <c r="G12" i="9"/>
  <c r="D12" i="9"/>
  <c r="Q11" i="9"/>
  <c r="P11" i="9"/>
  <c r="N11" i="9"/>
  <c r="M11" i="9"/>
  <c r="L11" i="9"/>
  <c r="K11" i="9"/>
  <c r="H11" i="9"/>
  <c r="D11" i="9"/>
  <c r="R10" i="9"/>
  <c r="Q10" i="9"/>
  <c r="P10" i="9"/>
  <c r="N10" i="9"/>
  <c r="M10" i="9"/>
  <c r="J10" i="9"/>
  <c r="H10" i="9"/>
  <c r="G10" i="9"/>
  <c r="F10" i="9"/>
  <c r="D10" i="9"/>
  <c r="R8" i="9"/>
  <c r="Q8" i="9"/>
  <c r="Q12" i="9" s="1"/>
  <c r="P8" i="9"/>
  <c r="P13" i="9" s="1"/>
  <c r="O8" i="9"/>
  <c r="O15" i="9" s="1"/>
  <c r="N8" i="9"/>
  <c r="M8" i="9"/>
  <c r="M14" i="9" s="1"/>
  <c r="L8" i="9"/>
  <c r="L12" i="9" s="1"/>
  <c r="K8" i="9"/>
  <c r="K17" i="9" s="1"/>
  <c r="J8" i="9"/>
  <c r="J17" i="9" s="1"/>
  <c r="I8" i="9"/>
  <c r="I18" i="9" s="1"/>
  <c r="H8" i="9"/>
  <c r="G8" i="9"/>
  <c r="F8" i="9"/>
  <c r="E8" i="9"/>
  <c r="E17" i="9" s="1"/>
  <c r="D8" i="9"/>
  <c r="D18" i="9" s="1"/>
  <c r="C8" i="9"/>
  <c r="C12" i="9" s="1"/>
  <c r="B8" i="9"/>
  <c r="B3" i="9"/>
  <c r="A2" i="9"/>
  <c r="M22" i="8"/>
  <c r="L22" i="8"/>
  <c r="K22" i="8"/>
  <c r="J22" i="8"/>
  <c r="I22" i="8"/>
  <c r="H22" i="8"/>
  <c r="G22" i="8"/>
  <c r="F22" i="8"/>
  <c r="E22" i="8"/>
  <c r="D22" i="8"/>
  <c r="C22" i="8"/>
  <c r="B22" i="8"/>
  <c r="N21" i="8"/>
  <c r="N20" i="8"/>
  <c r="N19" i="8"/>
  <c r="N18" i="8"/>
  <c r="N17" i="8"/>
  <c r="N16" i="8"/>
  <c r="N15" i="8"/>
  <c r="N14" i="8"/>
  <c r="N13" i="8"/>
  <c r="N22" i="8" s="1"/>
  <c r="N12" i="8"/>
  <c r="N11" i="8"/>
  <c r="B2" i="8"/>
  <c r="A1" i="8"/>
  <c r="D113" i="7"/>
  <c r="D112" i="7"/>
  <c r="D111" i="7"/>
  <c r="D110" i="7"/>
  <c r="D109" i="7"/>
  <c r="D108" i="7"/>
  <c r="D107" i="7"/>
  <c r="D106" i="7"/>
  <c r="D105" i="7"/>
  <c r="D104" i="7"/>
  <c r="D103" i="7"/>
  <c r="D102" i="7"/>
  <c r="D101" i="7"/>
  <c r="D100" i="7"/>
  <c r="D99" i="7"/>
  <c r="D98" i="7"/>
  <c r="D97" i="7"/>
  <c r="D96" i="7"/>
  <c r="D95" i="7"/>
  <c r="D94" i="7"/>
  <c r="D93" i="7"/>
  <c r="D92" i="7"/>
  <c r="D91" i="7"/>
  <c r="D90" i="7"/>
  <c r="D89" i="7"/>
  <c r="D88" i="7"/>
  <c r="D87" i="7"/>
  <c r="D86" i="7"/>
  <c r="D85" i="7"/>
  <c r="D84" i="7"/>
  <c r="D83" i="7"/>
  <c r="D82" i="7"/>
  <c r="D81" i="7"/>
  <c r="D80" i="7"/>
  <c r="D79" i="7"/>
  <c r="D78" i="7"/>
  <c r="D77" i="7"/>
  <c r="D76" i="7"/>
  <c r="D75" i="7"/>
  <c r="D74" i="7"/>
  <c r="D73" i="7"/>
  <c r="D72" i="7"/>
  <c r="D71" i="7"/>
  <c r="D70" i="7"/>
  <c r="D69" i="7"/>
  <c r="D68" i="7"/>
  <c r="D67" i="7"/>
  <c r="D66" i="7"/>
  <c r="D65" i="7"/>
  <c r="D64" i="7"/>
  <c r="D63" i="7"/>
  <c r="D62" i="7"/>
  <c r="D61" i="7"/>
  <c r="D60" i="7"/>
  <c r="D59" i="7"/>
  <c r="D58" i="7"/>
  <c r="D57" i="7"/>
  <c r="D56" i="7"/>
  <c r="D55" i="7"/>
  <c r="D54" i="7"/>
  <c r="D53" i="7"/>
  <c r="D52" i="7"/>
  <c r="D51" i="7"/>
  <c r="D50" i="7"/>
  <c r="D49" i="7"/>
  <c r="D48" i="7"/>
  <c r="D47" i="7"/>
  <c r="D46" i="7"/>
  <c r="D45" i="7"/>
  <c r="D44" i="7"/>
  <c r="D43" i="7"/>
  <c r="D42" i="7"/>
  <c r="D41" i="7"/>
  <c r="D40" i="7"/>
  <c r="D39" i="7"/>
  <c r="D38" i="7"/>
  <c r="D37" i="7"/>
  <c r="D36" i="7"/>
  <c r="D35" i="7"/>
  <c r="D34" i="7"/>
  <c r="D33" i="7"/>
  <c r="D32" i="7"/>
  <c r="D31" i="7"/>
  <c r="D30" i="7"/>
  <c r="D29" i="7"/>
  <c r="D28" i="7"/>
  <c r="D27" i="7"/>
  <c r="D26" i="7"/>
  <c r="D25" i="7"/>
  <c r="D24" i="7"/>
  <c r="D23" i="7"/>
  <c r="D22" i="7"/>
  <c r="D21" i="7"/>
  <c r="D20" i="7"/>
  <c r="D19" i="7"/>
  <c r="D18" i="7"/>
  <c r="D17" i="7"/>
  <c r="D16" i="7"/>
  <c r="D15" i="7"/>
  <c r="D114" i="7" s="1"/>
  <c r="B10" i="7" s="1"/>
  <c r="B6" i="7"/>
  <c r="B8" i="7" s="1"/>
  <c r="B5" i="7"/>
  <c r="A2" i="7"/>
  <c r="M27" i="6"/>
  <c r="N9" i="11" s="1"/>
  <c r="L27" i="6"/>
  <c r="M9" i="11" s="1"/>
  <c r="K27" i="6"/>
  <c r="L9" i="11" s="1"/>
  <c r="J27" i="6"/>
  <c r="K9" i="11" s="1"/>
  <c r="H27" i="6"/>
  <c r="I9" i="11" s="1"/>
  <c r="E27" i="6"/>
  <c r="F9" i="11" s="1"/>
  <c r="B27" i="6"/>
  <c r="C9" i="11" s="1"/>
  <c r="M26" i="6"/>
  <c r="L26" i="6"/>
  <c r="K26" i="6"/>
  <c r="J26" i="6"/>
  <c r="I26" i="6"/>
  <c r="I27" i="6" s="1"/>
  <c r="J9" i="11" s="1"/>
  <c r="H26" i="6"/>
  <c r="G26" i="6"/>
  <c r="G27" i="6" s="1"/>
  <c r="H9" i="11" s="1"/>
  <c r="F26" i="6"/>
  <c r="F27" i="6" s="1"/>
  <c r="G9" i="11" s="1"/>
  <c r="E26" i="6"/>
  <c r="D26" i="6"/>
  <c r="D27" i="6" s="1"/>
  <c r="E9" i="11" s="1"/>
  <c r="C26" i="6"/>
  <c r="C27" i="6" s="1"/>
  <c r="D9" i="11" s="1"/>
  <c r="B26" i="6"/>
  <c r="N25" i="6"/>
  <c r="O25" i="6" s="1"/>
  <c r="O24" i="6"/>
  <c r="N24" i="6"/>
  <c r="N23" i="6"/>
  <c r="O23" i="6" s="1"/>
  <c r="N22" i="6"/>
  <c r="O22" i="6" s="1"/>
  <c r="N21" i="6"/>
  <c r="O21" i="6" s="1"/>
  <c r="N20" i="6"/>
  <c r="O20" i="6" s="1"/>
  <c r="N19" i="6"/>
  <c r="O19" i="6" s="1"/>
  <c r="O18" i="6"/>
  <c r="N18" i="6"/>
  <c r="N17" i="6"/>
  <c r="O17" i="6" s="1"/>
  <c r="N16" i="6"/>
  <c r="O16" i="6" s="1"/>
  <c r="O15" i="6"/>
  <c r="N15" i="6"/>
  <c r="N14" i="6"/>
  <c r="O14" i="6" s="1"/>
  <c r="N13" i="6"/>
  <c r="O13" i="6" s="1"/>
  <c r="N12" i="6"/>
  <c r="O12" i="6" s="1"/>
  <c r="N11" i="6"/>
  <c r="O11" i="6" s="1"/>
  <c r="O10" i="6"/>
  <c r="N10" i="6"/>
  <c r="B3" i="6"/>
  <c r="A2" i="6"/>
  <c r="A2" i="5"/>
  <c r="G1648" i="4"/>
  <c r="G1647" i="4"/>
  <c r="G1646" i="4"/>
  <c r="G1645" i="4"/>
  <c r="G1644" i="4"/>
  <c r="G1643" i="4"/>
  <c r="G1642" i="4"/>
  <c r="G1641" i="4"/>
  <c r="G1640" i="4"/>
  <c r="G1639" i="4"/>
  <c r="G1638" i="4"/>
  <c r="G1637" i="4"/>
  <c r="G1636" i="4"/>
  <c r="G1635" i="4"/>
  <c r="G1634" i="4"/>
  <c r="G1633" i="4"/>
  <c r="G1632" i="4"/>
  <c r="G1631" i="4"/>
  <c r="G1630" i="4"/>
  <c r="G1629" i="4"/>
  <c r="G1628" i="4"/>
  <c r="G1627" i="4"/>
  <c r="G1626" i="4"/>
  <c r="G1625" i="4"/>
  <c r="G1624" i="4"/>
  <c r="G1623" i="4"/>
  <c r="G1622" i="4"/>
  <c r="G1621" i="4"/>
  <c r="G1620" i="4"/>
  <c r="G1619" i="4"/>
  <c r="G1618" i="4"/>
  <c r="G1617" i="4"/>
  <c r="G1616" i="4"/>
  <c r="G1615" i="4"/>
  <c r="G1614" i="4"/>
  <c r="G1613" i="4"/>
  <c r="G1612" i="4"/>
  <c r="G1611" i="4"/>
  <c r="G1610" i="4"/>
  <c r="G1609" i="4"/>
  <c r="G1608" i="4"/>
  <c r="G1607" i="4"/>
  <c r="G1606" i="4"/>
  <c r="G1605" i="4"/>
  <c r="G1604" i="4"/>
  <c r="G1603" i="4"/>
  <c r="G1602" i="4"/>
  <c r="G1601" i="4"/>
  <c r="G1600" i="4"/>
  <c r="G1599" i="4"/>
  <c r="G1598" i="4"/>
  <c r="G1597" i="4"/>
  <c r="G1596" i="4"/>
  <c r="G1595" i="4"/>
  <c r="G1594" i="4"/>
  <c r="G1593" i="4"/>
  <c r="G1592" i="4"/>
  <c r="G1591" i="4"/>
  <c r="G1590" i="4"/>
  <c r="G1589" i="4"/>
  <c r="G1588" i="4"/>
  <c r="G1587" i="4"/>
  <c r="G1586" i="4"/>
  <c r="G1585" i="4"/>
  <c r="G1584" i="4"/>
  <c r="G1583" i="4"/>
  <c r="G1582" i="4"/>
  <c r="G1581" i="4"/>
  <c r="G1580" i="4"/>
  <c r="G1579" i="4"/>
  <c r="G1578" i="4"/>
  <c r="G1577" i="4"/>
  <c r="G1576" i="4"/>
  <c r="G1575" i="4"/>
  <c r="G1574" i="4"/>
  <c r="G1573" i="4"/>
  <c r="G1572" i="4"/>
  <c r="G1571" i="4"/>
  <c r="G1570" i="4"/>
  <c r="G1569" i="4"/>
  <c r="G1568" i="4"/>
  <c r="G1567" i="4"/>
  <c r="G1566" i="4"/>
  <c r="G1565" i="4"/>
  <c r="G1564" i="4"/>
  <c r="G1563" i="4"/>
  <c r="G1562" i="4"/>
  <c r="G1561" i="4"/>
  <c r="G1560" i="4"/>
  <c r="G1559" i="4"/>
  <c r="G1558" i="4"/>
  <c r="G1557" i="4"/>
  <c r="G1556" i="4"/>
  <c r="G1555" i="4"/>
  <c r="G1554" i="4"/>
  <c r="G1553" i="4"/>
  <c r="G1552" i="4"/>
  <c r="G1551" i="4"/>
  <c r="G1550" i="4"/>
  <c r="G1549" i="4"/>
  <c r="G1548" i="4"/>
  <c r="G1547" i="4"/>
  <c r="G1546" i="4"/>
  <c r="G1545" i="4"/>
  <c r="G1544" i="4"/>
  <c r="G1543" i="4"/>
  <c r="G1542" i="4"/>
  <c r="G1541" i="4"/>
  <c r="G1540" i="4"/>
  <c r="G1539" i="4"/>
  <c r="G1538" i="4"/>
  <c r="G1537" i="4"/>
  <c r="G1536" i="4"/>
  <c r="G1535" i="4"/>
  <c r="G1534" i="4"/>
  <c r="G1533" i="4"/>
  <c r="G1532" i="4"/>
  <c r="G1531" i="4"/>
  <c r="G1530" i="4"/>
  <c r="G1529" i="4"/>
  <c r="G1528" i="4"/>
  <c r="G1527" i="4"/>
  <c r="G1526" i="4"/>
  <c r="G1525" i="4"/>
  <c r="G1524" i="4"/>
  <c r="G1523" i="4"/>
  <c r="G1522" i="4"/>
  <c r="G1521" i="4"/>
  <c r="G1520" i="4"/>
  <c r="G1519" i="4"/>
  <c r="G1518" i="4"/>
  <c r="G1517" i="4"/>
  <c r="G1516" i="4"/>
  <c r="G1515" i="4"/>
  <c r="G1514" i="4"/>
  <c r="G1513" i="4"/>
  <c r="G1512" i="4"/>
  <c r="G1511" i="4"/>
  <c r="G1510" i="4"/>
  <c r="G1509" i="4"/>
  <c r="G1508" i="4"/>
  <c r="G1507" i="4"/>
  <c r="G1506" i="4"/>
  <c r="G1505" i="4"/>
  <c r="G1504" i="4"/>
  <c r="G1503" i="4"/>
  <c r="G1502" i="4"/>
  <c r="G1501" i="4"/>
  <c r="G1500" i="4"/>
  <c r="G1499" i="4"/>
  <c r="G1498" i="4"/>
  <c r="G1497" i="4"/>
  <c r="G1496" i="4"/>
  <c r="G1495" i="4"/>
  <c r="G1494" i="4"/>
  <c r="G1493" i="4"/>
  <c r="G1492" i="4"/>
  <c r="G1491" i="4"/>
  <c r="G1490" i="4"/>
  <c r="G1489" i="4"/>
  <c r="G1488" i="4"/>
  <c r="G1487" i="4"/>
  <c r="G1486" i="4"/>
  <c r="G1485" i="4"/>
  <c r="G1484" i="4"/>
  <c r="G1483" i="4"/>
  <c r="G1482" i="4"/>
  <c r="G1481" i="4"/>
  <c r="G1480" i="4"/>
  <c r="G1479" i="4"/>
  <c r="G1478" i="4"/>
  <c r="G1477" i="4"/>
  <c r="G1476" i="4"/>
  <c r="G1475" i="4"/>
  <c r="G1474" i="4"/>
  <c r="G1473" i="4"/>
  <c r="G1472" i="4"/>
  <c r="G1471" i="4"/>
  <c r="G1470" i="4"/>
  <c r="G1469" i="4"/>
  <c r="G1468" i="4"/>
  <c r="G1467" i="4"/>
  <c r="G1466" i="4"/>
  <c r="G1465" i="4"/>
  <c r="G1464" i="4"/>
  <c r="G1463" i="4"/>
  <c r="G1462" i="4"/>
  <c r="G1461" i="4"/>
  <c r="G1460" i="4"/>
  <c r="G1459" i="4"/>
  <c r="G1458" i="4"/>
  <c r="G1457" i="4"/>
  <c r="G1456" i="4"/>
  <c r="G1455" i="4"/>
  <c r="G1454" i="4"/>
  <c r="G1453" i="4"/>
  <c r="G1452" i="4"/>
  <c r="G1451" i="4"/>
  <c r="G1450" i="4"/>
  <c r="G1449" i="4"/>
  <c r="G1448" i="4"/>
  <c r="G1447" i="4"/>
  <c r="G1446" i="4"/>
  <c r="G1445" i="4"/>
  <c r="G1444" i="4"/>
  <c r="G1443" i="4"/>
  <c r="G1442" i="4"/>
  <c r="G1441" i="4"/>
  <c r="G1440" i="4"/>
  <c r="G1439" i="4"/>
  <c r="G1438" i="4"/>
  <c r="G1437" i="4"/>
  <c r="G1436" i="4"/>
  <c r="G1435" i="4"/>
  <c r="G1434" i="4"/>
  <c r="G1433" i="4"/>
  <c r="G1432" i="4"/>
  <c r="G1431" i="4"/>
  <c r="G1430" i="4"/>
  <c r="G1429" i="4"/>
  <c r="G1428" i="4"/>
  <c r="G1427" i="4"/>
  <c r="G1426" i="4"/>
  <c r="G1425" i="4"/>
  <c r="G1424" i="4"/>
  <c r="G1423" i="4"/>
  <c r="G1422" i="4"/>
  <c r="G1421" i="4"/>
  <c r="G1420" i="4"/>
  <c r="G1419" i="4"/>
  <c r="G1418" i="4"/>
  <c r="G1417" i="4"/>
  <c r="G1416" i="4"/>
  <c r="G1415" i="4"/>
  <c r="G1414" i="4"/>
  <c r="G1413" i="4"/>
  <c r="G1412" i="4"/>
  <c r="G1411" i="4"/>
  <c r="G1410" i="4"/>
  <c r="G1409" i="4"/>
  <c r="G1408" i="4"/>
  <c r="G1407" i="4"/>
  <c r="G1406" i="4"/>
  <c r="G1405" i="4"/>
  <c r="G1404" i="4"/>
  <c r="G1403" i="4"/>
  <c r="G1402" i="4"/>
  <c r="G1401" i="4"/>
  <c r="G1400" i="4"/>
  <c r="G1399" i="4"/>
  <c r="G1398" i="4"/>
  <c r="G1397" i="4"/>
  <c r="G1396" i="4"/>
  <c r="G1395" i="4"/>
  <c r="G1394" i="4"/>
  <c r="G1393" i="4"/>
  <c r="G1392" i="4"/>
  <c r="G1391" i="4"/>
  <c r="G1390" i="4"/>
  <c r="G1389" i="4"/>
  <c r="G1388" i="4"/>
  <c r="G1387" i="4"/>
  <c r="G1386" i="4"/>
  <c r="G1385" i="4"/>
  <c r="G1384" i="4"/>
  <c r="G1383" i="4"/>
  <c r="G1382" i="4"/>
  <c r="G1381" i="4"/>
  <c r="G1380" i="4"/>
  <c r="G1379" i="4"/>
  <c r="G1378" i="4"/>
  <c r="G1377" i="4"/>
  <c r="G1376" i="4"/>
  <c r="G1375" i="4"/>
  <c r="G1374" i="4"/>
  <c r="G1373" i="4"/>
  <c r="G1372" i="4"/>
  <c r="G1371" i="4"/>
  <c r="G1370" i="4"/>
  <c r="G1369" i="4"/>
  <c r="G1368" i="4"/>
  <c r="G1367" i="4"/>
  <c r="G1366" i="4"/>
  <c r="G1365" i="4"/>
  <c r="G1364" i="4"/>
  <c r="G1363" i="4"/>
  <c r="G1362" i="4"/>
  <c r="G1361" i="4"/>
  <c r="G1360" i="4"/>
  <c r="G1359" i="4"/>
  <c r="G1358" i="4"/>
  <c r="G1357" i="4"/>
  <c r="G1356" i="4"/>
  <c r="G1355" i="4"/>
  <c r="G1354" i="4"/>
  <c r="G1353" i="4"/>
  <c r="G1352" i="4"/>
  <c r="G1351" i="4"/>
  <c r="G1350" i="4"/>
  <c r="G1349" i="4"/>
  <c r="G1348" i="4"/>
  <c r="G1347" i="4"/>
  <c r="G1346" i="4"/>
  <c r="G1345" i="4"/>
  <c r="G1344" i="4"/>
  <c r="G1343" i="4"/>
  <c r="G1342" i="4"/>
  <c r="G1341" i="4"/>
  <c r="G1340" i="4"/>
  <c r="G1339" i="4"/>
  <c r="G1338" i="4"/>
  <c r="G1337" i="4"/>
  <c r="G1336" i="4"/>
  <c r="G1335" i="4"/>
  <c r="G1334" i="4"/>
  <c r="G1333" i="4"/>
  <c r="G1332" i="4"/>
  <c r="G1331" i="4"/>
  <c r="G1330" i="4"/>
  <c r="G1329" i="4"/>
  <c r="G1328" i="4"/>
  <c r="G1327" i="4"/>
  <c r="G1326" i="4"/>
  <c r="G1325" i="4"/>
  <c r="G1324" i="4"/>
  <c r="G1323" i="4"/>
  <c r="G1322" i="4"/>
  <c r="G1321" i="4"/>
  <c r="G1320" i="4"/>
  <c r="G1319" i="4"/>
  <c r="G1318" i="4"/>
  <c r="G1317" i="4"/>
  <c r="G1316" i="4"/>
  <c r="G1315" i="4"/>
  <c r="G1314" i="4"/>
  <c r="G1313" i="4"/>
  <c r="G1312" i="4"/>
  <c r="G1311" i="4"/>
  <c r="G1310" i="4"/>
  <c r="G1309" i="4"/>
  <c r="G1308" i="4"/>
  <c r="G1307" i="4"/>
  <c r="G1306" i="4"/>
  <c r="G1305" i="4"/>
  <c r="G1304" i="4"/>
  <c r="G1303" i="4"/>
  <c r="G1302" i="4"/>
  <c r="G1301" i="4"/>
  <c r="G1300" i="4"/>
  <c r="G1299" i="4"/>
  <c r="G1298" i="4"/>
  <c r="G1297" i="4"/>
  <c r="G1296" i="4"/>
  <c r="G1295" i="4"/>
  <c r="G1294" i="4"/>
  <c r="G1293" i="4"/>
  <c r="G1292" i="4"/>
  <c r="G1291" i="4"/>
  <c r="G1290" i="4"/>
  <c r="G1289" i="4"/>
  <c r="G1288" i="4"/>
  <c r="G1287" i="4"/>
  <c r="G1286" i="4"/>
  <c r="G1285" i="4"/>
  <c r="G1284" i="4"/>
  <c r="G1283" i="4"/>
  <c r="G1282" i="4"/>
  <c r="G1281" i="4"/>
  <c r="G1280" i="4"/>
  <c r="G1279" i="4"/>
  <c r="G1278" i="4"/>
  <c r="G1277" i="4"/>
  <c r="G1276" i="4"/>
  <c r="G1275" i="4"/>
  <c r="G1274" i="4"/>
  <c r="G1273" i="4"/>
  <c r="G1272" i="4"/>
  <c r="G1271" i="4"/>
  <c r="G1270" i="4"/>
  <c r="G1269" i="4"/>
  <c r="G1268" i="4"/>
  <c r="G1267" i="4"/>
  <c r="G1266" i="4"/>
  <c r="G1265" i="4"/>
  <c r="G1264" i="4"/>
  <c r="G1263" i="4"/>
  <c r="G1262" i="4"/>
  <c r="G1261" i="4"/>
  <c r="G1260" i="4"/>
  <c r="G1259" i="4"/>
  <c r="G1258" i="4"/>
  <c r="G1257" i="4"/>
  <c r="G1256" i="4"/>
  <c r="G1255" i="4"/>
  <c r="G1254" i="4"/>
  <c r="G1253" i="4"/>
  <c r="G1252" i="4"/>
  <c r="G1251" i="4"/>
  <c r="G1250" i="4"/>
  <c r="G1249" i="4"/>
  <c r="G1248" i="4"/>
  <c r="G1247" i="4"/>
  <c r="G1246" i="4"/>
  <c r="G1245" i="4"/>
  <c r="G1244" i="4"/>
  <c r="G1243" i="4"/>
  <c r="G1242" i="4"/>
  <c r="G1241" i="4"/>
  <c r="G1240" i="4"/>
  <c r="G1239" i="4"/>
  <c r="G1238" i="4"/>
  <c r="G1237" i="4"/>
  <c r="G1236" i="4"/>
  <c r="G1235" i="4"/>
  <c r="G1234" i="4"/>
  <c r="G1233" i="4"/>
  <c r="G1232" i="4"/>
  <c r="G1231" i="4"/>
  <c r="G1230" i="4"/>
  <c r="G1229" i="4"/>
  <c r="G1228" i="4"/>
  <c r="G1227" i="4"/>
  <c r="G1226" i="4"/>
  <c r="G1225" i="4"/>
  <c r="G1224" i="4"/>
  <c r="G1223" i="4"/>
  <c r="G1222" i="4"/>
  <c r="G1221" i="4"/>
  <c r="G1220" i="4"/>
  <c r="G1219" i="4"/>
  <c r="G1218" i="4"/>
  <c r="G1217" i="4"/>
  <c r="G1216" i="4"/>
  <c r="G1215" i="4"/>
  <c r="G1214" i="4"/>
  <c r="G1213" i="4"/>
  <c r="G1212" i="4"/>
  <c r="G1211" i="4"/>
  <c r="G1210" i="4"/>
  <c r="G1209" i="4"/>
  <c r="G1208" i="4"/>
  <c r="G1207" i="4"/>
  <c r="G1206" i="4"/>
  <c r="G1205" i="4"/>
  <c r="G1204" i="4"/>
  <c r="G1203" i="4"/>
  <c r="G1202" i="4"/>
  <c r="G1201" i="4"/>
  <c r="G1200" i="4"/>
  <c r="G1199" i="4"/>
  <c r="G1198" i="4"/>
  <c r="G1197" i="4"/>
  <c r="G1196" i="4"/>
  <c r="G1195" i="4"/>
  <c r="G1194" i="4"/>
  <c r="G1193" i="4"/>
  <c r="G1192" i="4"/>
  <c r="G1191" i="4"/>
  <c r="G1190" i="4"/>
  <c r="G1189" i="4"/>
  <c r="G1188" i="4"/>
  <c r="G1187" i="4"/>
  <c r="G1186" i="4"/>
  <c r="G1185" i="4"/>
  <c r="G1184" i="4"/>
  <c r="G1183" i="4"/>
  <c r="G1182" i="4"/>
  <c r="G1181" i="4"/>
  <c r="G1180" i="4"/>
  <c r="G1179" i="4"/>
  <c r="G1178" i="4"/>
  <c r="G1177" i="4"/>
  <c r="G1176" i="4"/>
  <c r="G1175" i="4"/>
  <c r="G1174" i="4"/>
  <c r="G1173" i="4"/>
  <c r="G1172" i="4"/>
  <c r="G1171" i="4"/>
  <c r="G1170" i="4"/>
  <c r="G1169" i="4"/>
  <c r="G1168" i="4"/>
  <c r="G1167" i="4"/>
  <c r="G1166" i="4"/>
  <c r="G1165" i="4"/>
  <c r="G1164" i="4"/>
  <c r="G1163" i="4"/>
  <c r="G1162" i="4"/>
  <c r="G1161" i="4"/>
  <c r="G1160" i="4"/>
  <c r="G1159" i="4"/>
  <c r="G1158" i="4"/>
  <c r="G1157" i="4"/>
  <c r="G1156" i="4"/>
  <c r="G1155" i="4"/>
  <c r="G1154" i="4"/>
  <c r="G1153" i="4"/>
  <c r="G1152" i="4"/>
  <c r="G1151" i="4"/>
  <c r="G1150" i="4"/>
  <c r="G1149" i="4"/>
  <c r="G1148" i="4"/>
  <c r="G1147" i="4"/>
  <c r="G1146" i="4"/>
  <c r="G1145" i="4"/>
  <c r="G1144" i="4"/>
  <c r="G1143" i="4"/>
  <c r="G1142" i="4"/>
  <c r="G1141" i="4"/>
  <c r="G1140" i="4"/>
  <c r="G1139" i="4"/>
  <c r="G1138" i="4"/>
  <c r="G1137" i="4"/>
  <c r="G1136" i="4"/>
  <c r="G1135" i="4"/>
  <c r="G1134" i="4"/>
  <c r="G1133" i="4"/>
  <c r="G1132" i="4"/>
  <c r="G1131" i="4"/>
  <c r="G1130" i="4"/>
  <c r="G1129" i="4"/>
  <c r="G1128" i="4"/>
  <c r="G1127" i="4"/>
  <c r="G1126" i="4"/>
  <c r="G1125" i="4"/>
  <c r="G1124" i="4"/>
  <c r="G1123" i="4"/>
  <c r="G1122" i="4"/>
  <c r="G1121" i="4"/>
  <c r="G1120" i="4"/>
  <c r="G1119" i="4"/>
  <c r="G1118" i="4"/>
  <c r="G1117" i="4"/>
  <c r="G1116" i="4"/>
  <c r="G1115" i="4"/>
  <c r="G1114" i="4"/>
  <c r="G1113" i="4"/>
  <c r="G1112" i="4"/>
  <c r="G1111" i="4"/>
  <c r="G1110" i="4"/>
  <c r="G1109" i="4"/>
  <c r="G1108" i="4"/>
  <c r="G1107" i="4"/>
  <c r="G1106" i="4"/>
  <c r="G1105" i="4"/>
  <c r="G1104" i="4"/>
  <c r="G1103" i="4"/>
  <c r="G1102" i="4"/>
  <c r="G1101" i="4"/>
  <c r="G1100" i="4"/>
  <c r="G1099" i="4"/>
  <c r="G1098" i="4"/>
  <c r="G1097" i="4"/>
  <c r="G1096" i="4"/>
  <c r="G1095" i="4"/>
  <c r="G1094" i="4"/>
  <c r="G1093" i="4"/>
  <c r="G1092" i="4"/>
  <c r="G1091" i="4"/>
  <c r="G1090" i="4"/>
  <c r="G1089" i="4"/>
  <c r="G1088" i="4"/>
  <c r="G1087" i="4"/>
  <c r="G1086" i="4"/>
  <c r="G1085" i="4"/>
  <c r="G1084" i="4"/>
  <c r="G1083" i="4"/>
  <c r="G1082" i="4"/>
  <c r="G1081" i="4"/>
  <c r="G1080" i="4"/>
  <c r="G1079" i="4"/>
  <c r="G1078" i="4"/>
  <c r="G1077" i="4"/>
  <c r="G1076" i="4"/>
  <c r="G1075" i="4"/>
  <c r="G1074" i="4"/>
  <c r="G1073" i="4"/>
  <c r="G1072" i="4"/>
  <c r="G1071" i="4"/>
  <c r="G1070" i="4"/>
  <c r="G1069" i="4"/>
  <c r="G1068" i="4"/>
  <c r="G1067" i="4"/>
  <c r="G1066" i="4"/>
  <c r="G1065" i="4"/>
  <c r="G1064" i="4"/>
  <c r="G1063" i="4"/>
  <c r="G1062" i="4"/>
  <c r="G1061" i="4"/>
  <c r="G1060" i="4"/>
  <c r="G1059" i="4"/>
  <c r="G1058" i="4"/>
  <c r="G1057" i="4"/>
  <c r="G1056" i="4"/>
  <c r="G1055" i="4"/>
  <c r="G1054" i="4"/>
  <c r="G1053" i="4"/>
  <c r="G1052" i="4"/>
  <c r="G1051" i="4"/>
  <c r="G1050" i="4"/>
  <c r="G1049" i="4"/>
  <c r="G1048" i="4"/>
  <c r="G1047" i="4"/>
  <c r="G1046" i="4"/>
  <c r="G1045" i="4"/>
  <c r="G1044" i="4"/>
  <c r="G1043" i="4"/>
  <c r="G1042" i="4"/>
  <c r="G1041" i="4"/>
  <c r="G1040" i="4"/>
  <c r="G1039" i="4"/>
  <c r="G1038" i="4"/>
  <c r="G1037" i="4"/>
  <c r="G1036" i="4"/>
  <c r="G1035" i="4"/>
  <c r="G1034" i="4"/>
  <c r="G1033" i="4"/>
  <c r="G1032" i="4"/>
  <c r="G1031" i="4"/>
  <c r="G1030" i="4"/>
  <c r="G1029" i="4"/>
  <c r="G1028" i="4"/>
  <c r="G1027" i="4"/>
  <c r="G1026" i="4"/>
  <c r="G1025" i="4"/>
  <c r="G1024" i="4"/>
  <c r="G1023" i="4"/>
  <c r="G1022" i="4"/>
  <c r="G1021" i="4"/>
  <c r="G1020" i="4"/>
  <c r="G1019" i="4"/>
  <c r="G1018" i="4"/>
  <c r="G1017" i="4"/>
  <c r="G1016" i="4"/>
  <c r="G1015" i="4"/>
  <c r="G1014" i="4"/>
  <c r="G1013" i="4"/>
  <c r="G1012" i="4"/>
  <c r="G1011" i="4"/>
  <c r="G1010" i="4"/>
  <c r="G1009" i="4"/>
  <c r="G1008" i="4"/>
  <c r="G1007" i="4"/>
  <c r="G1006" i="4"/>
  <c r="G1005" i="4"/>
  <c r="G1004" i="4"/>
  <c r="G1003" i="4"/>
  <c r="G1002" i="4"/>
  <c r="G1001" i="4"/>
  <c r="G1000" i="4"/>
  <c r="G999" i="4"/>
  <c r="G998" i="4"/>
  <c r="G997" i="4"/>
  <c r="G996" i="4"/>
  <c r="G995" i="4"/>
  <c r="G994" i="4"/>
  <c r="G993" i="4"/>
  <c r="G992" i="4"/>
  <c r="G991" i="4"/>
  <c r="G990" i="4"/>
  <c r="G989" i="4"/>
  <c r="G988" i="4"/>
  <c r="G987" i="4"/>
  <c r="G986" i="4"/>
  <c r="G985" i="4"/>
  <c r="G984" i="4"/>
  <c r="G983" i="4"/>
  <c r="G982" i="4"/>
  <c r="G981" i="4"/>
  <c r="G980" i="4"/>
  <c r="G979" i="4"/>
  <c r="G978" i="4"/>
  <c r="G977" i="4"/>
  <c r="G976" i="4"/>
  <c r="G975" i="4"/>
  <c r="G974" i="4"/>
  <c r="G973" i="4"/>
  <c r="G972" i="4"/>
  <c r="G971" i="4"/>
  <c r="G970" i="4"/>
  <c r="G969" i="4"/>
  <c r="G968" i="4"/>
  <c r="G967" i="4"/>
  <c r="G966" i="4"/>
  <c r="G965" i="4"/>
  <c r="G964" i="4"/>
  <c r="G963" i="4"/>
  <c r="G962" i="4"/>
  <c r="G961" i="4"/>
  <c r="G960" i="4"/>
  <c r="G959" i="4"/>
  <c r="G958" i="4"/>
  <c r="G957" i="4"/>
  <c r="G956" i="4"/>
  <c r="G955" i="4"/>
  <c r="G954" i="4"/>
  <c r="G953" i="4"/>
  <c r="G952" i="4"/>
  <c r="G951" i="4"/>
  <c r="G950" i="4"/>
  <c r="G949" i="4"/>
  <c r="G948" i="4"/>
  <c r="G947" i="4"/>
  <c r="G946" i="4"/>
  <c r="G945" i="4"/>
  <c r="G944" i="4"/>
  <c r="G943" i="4"/>
  <c r="G942" i="4"/>
  <c r="G941" i="4"/>
  <c r="G940" i="4"/>
  <c r="G939" i="4"/>
  <c r="G938" i="4"/>
  <c r="G937" i="4"/>
  <c r="G936" i="4"/>
  <c r="G935" i="4"/>
  <c r="G934" i="4"/>
  <c r="G933" i="4"/>
  <c r="G932" i="4"/>
  <c r="G931" i="4"/>
  <c r="G930" i="4"/>
  <c r="G929" i="4"/>
  <c r="G928" i="4"/>
  <c r="G927" i="4"/>
  <c r="G926" i="4"/>
  <c r="G925" i="4"/>
  <c r="G924" i="4"/>
  <c r="G923" i="4"/>
  <c r="G922" i="4"/>
  <c r="G921" i="4"/>
  <c r="G920" i="4"/>
  <c r="G919" i="4"/>
  <c r="G918" i="4"/>
  <c r="G917" i="4"/>
  <c r="G916" i="4"/>
  <c r="G915" i="4"/>
  <c r="G914" i="4"/>
  <c r="G913" i="4"/>
  <c r="G912" i="4"/>
  <c r="G911" i="4"/>
  <c r="G910" i="4"/>
  <c r="G909" i="4"/>
  <c r="G908" i="4"/>
  <c r="G907" i="4"/>
  <c r="G906" i="4"/>
  <c r="G905" i="4"/>
  <c r="G904" i="4"/>
  <c r="G903" i="4"/>
  <c r="G902" i="4"/>
  <c r="G901" i="4"/>
  <c r="G900" i="4"/>
  <c r="G899" i="4"/>
  <c r="G898" i="4"/>
  <c r="G897" i="4"/>
  <c r="G896" i="4"/>
  <c r="G895" i="4"/>
  <c r="G894" i="4"/>
  <c r="G893" i="4"/>
  <c r="G892" i="4"/>
  <c r="G891" i="4"/>
  <c r="G890" i="4"/>
  <c r="G889" i="4"/>
  <c r="G888" i="4"/>
  <c r="G887" i="4"/>
  <c r="G886" i="4"/>
  <c r="G885" i="4"/>
  <c r="G884" i="4"/>
  <c r="G883" i="4"/>
  <c r="G882" i="4"/>
  <c r="G881" i="4"/>
  <c r="G880" i="4"/>
  <c r="G879" i="4"/>
  <c r="G878" i="4"/>
  <c r="G877" i="4"/>
  <c r="G876" i="4"/>
  <c r="G875" i="4"/>
  <c r="G874" i="4"/>
  <c r="G873" i="4"/>
  <c r="G872" i="4"/>
  <c r="G871" i="4"/>
  <c r="G870" i="4"/>
  <c r="G869" i="4"/>
  <c r="G868" i="4"/>
  <c r="G867" i="4"/>
  <c r="G866" i="4"/>
  <c r="G865" i="4"/>
  <c r="G864" i="4"/>
  <c r="G863" i="4"/>
  <c r="G862" i="4"/>
  <c r="G861" i="4"/>
  <c r="G860" i="4"/>
  <c r="G859" i="4"/>
  <c r="G858" i="4"/>
  <c r="G857" i="4"/>
  <c r="G856" i="4"/>
  <c r="G855" i="4"/>
  <c r="G854" i="4"/>
  <c r="G853" i="4"/>
  <c r="G852" i="4"/>
  <c r="G851" i="4"/>
  <c r="G850" i="4"/>
  <c r="G849" i="4"/>
  <c r="G848" i="4"/>
  <c r="G847" i="4"/>
  <c r="G846" i="4"/>
  <c r="G845" i="4"/>
  <c r="G844" i="4"/>
  <c r="G843" i="4"/>
  <c r="G842" i="4"/>
  <c r="G841" i="4"/>
  <c r="G840" i="4"/>
  <c r="G839" i="4"/>
  <c r="G838" i="4"/>
  <c r="G837" i="4"/>
  <c r="G836" i="4"/>
  <c r="G835" i="4"/>
  <c r="G834" i="4"/>
  <c r="G833" i="4"/>
  <c r="G832" i="4"/>
  <c r="G831" i="4"/>
  <c r="G830" i="4"/>
  <c r="G829" i="4"/>
  <c r="G828" i="4"/>
  <c r="G827" i="4"/>
  <c r="G826" i="4"/>
  <c r="G825" i="4"/>
  <c r="G824" i="4"/>
  <c r="G823" i="4"/>
  <c r="G822" i="4"/>
  <c r="G821" i="4"/>
  <c r="G820" i="4"/>
  <c r="G819" i="4"/>
  <c r="G818" i="4"/>
  <c r="G817" i="4"/>
  <c r="G816" i="4"/>
  <c r="G815" i="4"/>
  <c r="G814" i="4"/>
  <c r="G813" i="4"/>
  <c r="G812" i="4"/>
  <c r="G811" i="4"/>
  <c r="G810" i="4"/>
  <c r="G809" i="4"/>
  <c r="G808" i="4"/>
  <c r="G807" i="4"/>
  <c r="G806" i="4"/>
  <c r="G805" i="4"/>
  <c r="G804" i="4"/>
  <c r="G803" i="4"/>
  <c r="G802" i="4"/>
  <c r="G801" i="4"/>
  <c r="G800" i="4"/>
  <c r="G799" i="4"/>
  <c r="G798" i="4"/>
  <c r="G797" i="4"/>
  <c r="G796" i="4"/>
  <c r="G795" i="4"/>
  <c r="G794" i="4"/>
  <c r="G793" i="4"/>
  <c r="G792" i="4"/>
  <c r="G791" i="4"/>
  <c r="G790" i="4"/>
  <c r="G789" i="4"/>
  <c r="G788" i="4"/>
  <c r="G787" i="4"/>
  <c r="G786" i="4"/>
  <c r="G785" i="4"/>
  <c r="G784" i="4"/>
  <c r="G783" i="4"/>
  <c r="G782" i="4"/>
  <c r="G781" i="4"/>
  <c r="G780" i="4"/>
  <c r="G779" i="4"/>
  <c r="G778" i="4"/>
  <c r="G777" i="4"/>
  <c r="G776" i="4"/>
  <c r="G775" i="4"/>
  <c r="G774" i="4"/>
  <c r="G773" i="4"/>
  <c r="G772" i="4"/>
  <c r="G771" i="4"/>
  <c r="G770" i="4"/>
  <c r="G769" i="4"/>
  <c r="G768" i="4"/>
  <c r="G767" i="4"/>
  <c r="G766" i="4"/>
  <c r="G765" i="4"/>
  <c r="G764" i="4"/>
  <c r="G763" i="4"/>
  <c r="G762" i="4"/>
  <c r="G761" i="4"/>
  <c r="G760" i="4"/>
  <c r="G759" i="4"/>
  <c r="G758" i="4"/>
  <c r="G757" i="4"/>
  <c r="G756" i="4"/>
  <c r="G755" i="4"/>
  <c r="G754" i="4"/>
  <c r="G753" i="4"/>
  <c r="G752" i="4"/>
  <c r="G751" i="4"/>
  <c r="G750" i="4"/>
  <c r="G749" i="4"/>
  <c r="G748" i="4"/>
  <c r="G747" i="4"/>
  <c r="G746" i="4"/>
  <c r="G745" i="4"/>
  <c r="G744" i="4"/>
  <c r="G743" i="4"/>
  <c r="G742" i="4"/>
  <c r="G741" i="4"/>
  <c r="G740" i="4"/>
  <c r="G739" i="4"/>
  <c r="G738" i="4"/>
  <c r="G737" i="4"/>
  <c r="G736" i="4"/>
  <c r="G735" i="4"/>
  <c r="G734" i="4"/>
  <c r="G733" i="4"/>
  <c r="G732" i="4"/>
  <c r="G731" i="4"/>
  <c r="G730" i="4"/>
  <c r="G729" i="4"/>
  <c r="G728" i="4"/>
  <c r="G727" i="4"/>
  <c r="G726" i="4"/>
  <c r="G725" i="4"/>
  <c r="G724" i="4"/>
  <c r="G723" i="4"/>
  <c r="G722" i="4"/>
  <c r="G721" i="4"/>
  <c r="G720" i="4"/>
  <c r="G719" i="4"/>
  <c r="G718" i="4"/>
  <c r="G717" i="4"/>
  <c r="G716" i="4"/>
  <c r="G715" i="4"/>
  <c r="G714" i="4"/>
  <c r="G713" i="4"/>
  <c r="G712" i="4"/>
  <c r="G711" i="4"/>
  <c r="G710" i="4"/>
  <c r="G709" i="4"/>
  <c r="G708" i="4"/>
  <c r="G707" i="4"/>
  <c r="G706" i="4"/>
  <c r="G705" i="4"/>
  <c r="G704" i="4"/>
  <c r="G703" i="4"/>
  <c r="G702" i="4"/>
  <c r="G701" i="4"/>
  <c r="G700" i="4"/>
  <c r="G699" i="4"/>
  <c r="G698" i="4"/>
  <c r="G697" i="4"/>
  <c r="G696" i="4"/>
  <c r="G695" i="4"/>
  <c r="G694" i="4"/>
  <c r="G693" i="4"/>
  <c r="G692" i="4"/>
  <c r="G691" i="4"/>
  <c r="G690" i="4"/>
  <c r="G689" i="4"/>
  <c r="G688" i="4"/>
  <c r="G687" i="4"/>
  <c r="G686" i="4"/>
  <c r="G685" i="4"/>
  <c r="G684" i="4"/>
  <c r="G683" i="4"/>
  <c r="G682" i="4"/>
  <c r="G681" i="4"/>
  <c r="G680" i="4"/>
  <c r="G679" i="4"/>
  <c r="G678" i="4"/>
  <c r="G677" i="4"/>
  <c r="G676" i="4"/>
  <c r="G675" i="4"/>
  <c r="G674" i="4"/>
  <c r="G673" i="4"/>
  <c r="G672" i="4"/>
  <c r="G671" i="4"/>
  <c r="G670" i="4"/>
  <c r="G669" i="4"/>
  <c r="G668" i="4"/>
  <c r="G667" i="4"/>
  <c r="G666" i="4"/>
  <c r="G665" i="4"/>
  <c r="G664" i="4"/>
  <c r="G663" i="4"/>
  <c r="G662" i="4"/>
  <c r="G661" i="4"/>
  <c r="G660" i="4"/>
  <c r="G659" i="4"/>
  <c r="G658" i="4"/>
  <c r="G657" i="4"/>
  <c r="G656" i="4"/>
  <c r="G655" i="4"/>
  <c r="G654" i="4"/>
  <c r="G653" i="4"/>
  <c r="G652" i="4"/>
  <c r="G651" i="4"/>
  <c r="G650" i="4"/>
  <c r="G649" i="4"/>
  <c r="G648" i="4"/>
  <c r="G647" i="4"/>
  <c r="G646" i="4"/>
  <c r="G645" i="4"/>
  <c r="G644" i="4"/>
  <c r="G643" i="4"/>
  <c r="G642" i="4"/>
  <c r="G641" i="4"/>
  <c r="G640" i="4"/>
  <c r="G639" i="4"/>
  <c r="G638" i="4"/>
  <c r="G637" i="4"/>
  <c r="G636" i="4"/>
  <c r="G635" i="4"/>
  <c r="G634" i="4"/>
  <c r="G633" i="4"/>
  <c r="G632" i="4"/>
  <c r="G631" i="4"/>
  <c r="G630" i="4"/>
  <c r="G629" i="4"/>
  <c r="G628" i="4"/>
  <c r="G627" i="4"/>
  <c r="G626" i="4"/>
  <c r="G625" i="4"/>
  <c r="G624" i="4"/>
  <c r="G623" i="4"/>
  <c r="G622" i="4"/>
  <c r="G621" i="4"/>
  <c r="G620" i="4"/>
  <c r="G619" i="4"/>
  <c r="G618" i="4"/>
  <c r="G617" i="4"/>
  <c r="G616" i="4"/>
  <c r="G615" i="4"/>
  <c r="G614" i="4"/>
  <c r="G613" i="4"/>
  <c r="G612" i="4"/>
  <c r="G611" i="4"/>
  <c r="G610" i="4"/>
  <c r="G609" i="4"/>
  <c r="G608" i="4"/>
  <c r="G607" i="4"/>
  <c r="G606" i="4"/>
  <c r="G605" i="4"/>
  <c r="G604" i="4"/>
  <c r="G603" i="4"/>
  <c r="G602" i="4"/>
  <c r="G601" i="4"/>
  <c r="G600" i="4"/>
  <c r="G599" i="4"/>
  <c r="G598" i="4"/>
  <c r="G597" i="4"/>
  <c r="G596" i="4"/>
  <c r="G595" i="4"/>
  <c r="G594" i="4"/>
  <c r="G593" i="4"/>
  <c r="G592" i="4"/>
  <c r="G591" i="4"/>
  <c r="G590" i="4"/>
  <c r="G589" i="4"/>
  <c r="G588" i="4"/>
  <c r="G587" i="4"/>
  <c r="G586" i="4"/>
  <c r="G585" i="4"/>
  <c r="G584" i="4"/>
  <c r="G583" i="4"/>
  <c r="G582" i="4"/>
  <c r="G581" i="4"/>
  <c r="G580" i="4"/>
  <c r="G579" i="4"/>
  <c r="G578" i="4"/>
  <c r="G577" i="4"/>
  <c r="G576" i="4"/>
  <c r="G575" i="4"/>
  <c r="G574" i="4"/>
  <c r="G573" i="4"/>
  <c r="G572" i="4"/>
  <c r="G571" i="4"/>
  <c r="G570" i="4"/>
  <c r="G569" i="4"/>
  <c r="G568" i="4"/>
  <c r="G567" i="4"/>
  <c r="G566" i="4"/>
  <c r="G565" i="4"/>
  <c r="G564" i="4"/>
  <c r="G563" i="4"/>
  <c r="G562" i="4"/>
  <c r="G561" i="4"/>
  <c r="G560" i="4"/>
  <c r="G559" i="4"/>
  <c r="G558" i="4"/>
  <c r="G557" i="4"/>
  <c r="G556" i="4"/>
  <c r="G555" i="4"/>
  <c r="G554" i="4"/>
  <c r="G553" i="4"/>
  <c r="G552" i="4"/>
  <c r="G551" i="4"/>
  <c r="G550" i="4"/>
  <c r="G549" i="4"/>
  <c r="G548" i="4"/>
  <c r="G547" i="4"/>
  <c r="G546" i="4"/>
  <c r="G545" i="4"/>
  <c r="G544" i="4"/>
  <c r="G543" i="4"/>
  <c r="G542" i="4"/>
  <c r="G541" i="4"/>
  <c r="G540" i="4"/>
  <c r="G539" i="4"/>
  <c r="G538" i="4"/>
  <c r="G537" i="4"/>
  <c r="G536" i="4"/>
  <c r="G535" i="4"/>
  <c r="G534" i="4"/>
  <c r="G533" i="4"/>
  <c r="G532" i="4"/>
  <c r="G531" i="4"/>
  <c r="G530" i="4"/>
  <c r="G529" i="4"/>
  <c r="G528" i="4"/>
  <c r="G527" i="4"/>
  <c r="G526" i="4"/>
  <c r="G525" i="4"/>
  <c r="G524" i="4"/>
  <c r="G523" i="4"/>
  <c r="G522" i="4"/>
  <c r="G521" i="4"/>
  <c r="G520" i="4"/>
  <c r="G519" i="4"/>
  <c r="G518" i="4"/>
  <c r="G517" i="4"/>
  <c r="G516" i="4"/>
  <c r="G515" i="4"/>
  <c r="G514" i="4"/>
  <c r="G513" i="4"/>
  <c r="G512" i="4"/>
  <c r="G511" i="4"/>
  <c r="G510" i="4"/>
  <c r="G509" i="4"/>
  <c r="G508" i="4"/>
  <c r="G507" i="4"/>
  <c r="G506" i="4"/>
  <c r="G505" i="4"/>
  <c r="G504" i="4"/>
  <c r="G503" i="4"/>
  <c r="G502" i="4"/>
  <c r="G501" i="4"/>
  <c r="G500" i="4"/>
  <c r="G499" i="4"/>
  <c r="G498" i="4"/>
  <c r="G497" i="4"/>
  <c r="G496" i="4"/>
  <c r="G495" i="4"/>
  <c r="G494" i="4"/>
  <c r="G493" i="4"/>
  <c r="G492" i="4"/>
  <c r="G491" i="4"/>
  <c r="G490" i="4"/>
  <c r="G489" i="4"/>
  <c r="G488" i="4"/>
  <c r="G487" i="4"/>
  <c r="G486" i="4"/>
  <c r="G485" i="4"/>
  <c r="G484" i="4"/>
  <c r="G483" i="4"/>
  <c r="G482" i="4"/>
  <c r="G481" i="4"/>
  <c r="G480" i="4"/>
  <c r="G479" i="4"/>
  <c r="G478" i="4"/>
  <c r="G477" i="4"/>
  <c r="G476" i="4"/>
  <c r="G475" i="4"/>
  <c r="G474" i="4"/>
  <c r="G473" i="4"/>
  <c r="G472" i="4"/>
  <c r="G471" i="4"/>
  <c r="G470" i="4"/>
  <c r="G469" i="4"/>
  <c r="G468" i="4"/>
  <c r="G467" i="4"/>
  <c r="G466" i="4"/>
  <c r="G465" i="4"/>
  <c r="G464" i="4"/>
  <c r="G463" i="4"/>
  <c r="G462" i="4"/>
  <c r="G461" i="4"/>
  <c r="G460" i="4"/>
  <c r="G459" i="4"/>
  <c r="G458" i="4"/>
  <c r="G457" i="4"/>
  <c r="G456" i="4"/>
  <c r="G455" i="4"/>
  <c r="G454" i="4"/>
  <c r="G453" i="4"/>
  <c r="G452" i="4"/>
  <c r="G451" i="4"/>
  <c r="G450" i="4"/>
  <c r="G449" i="4"/>
  <c r="G448" i="4"/>
  <c r="G447" i="4"/>
  <c r="G446" i="4"/>
  <c r="G445" i="4"/>
  <c r="G444" i="4"/>
  <c r="G443" i="4"/>
  <c r="G442" i="4"/>
  <c r="G441" i="4"/>
  <c r="G440" i="4"/>
  <c r="G439" i="4"/>
  <c r="G438" i="4"/>
  <c r="G437" i="4"/>
  <c r="G436" i="4"/>
  <c r="G435" i="4"/>
  <c r="G434" i="4"/>
  <c r="G433" i="4"/>
  <c r="G432" i="4"/>
  <c r="G431" i="4"/>
  <c r="G430" i="4"/>
  <c r="G429" i="4"/>
  <c r="G428" i="4"/>
  <c r="G427" i="4"/>
  <c r="G426" i="4"/>
  <c r="G425" i="4"/>
  <c r="G424" i="4"/>
  <c r="G423" i="4"/>
  <c r="G422" i="4"/>
  <c r="G421" i="4"/>
  <c r="G420" i="4"/>
  <c r="G419" i="4"/>
  <c r="G418" i="4"/>
  <c r="G417" i="4"/>
  <c r="G416" i="4"/>
  <c r="G415" i="4"/>
  <c r="G414" i="4"/>
  <c r="G413" i="4"/>
  <c r="G412" i="4"/>
  <c r="G411" i="4"/>
  <c r="G410" i="4"/>
  <c r="G409" i="4"/>
  <c r="G408" i="4"/>
  <c r="G407" i="4"/>
  <c r="G406" i="4"/>
  <c r="G405" i="4"/>
  <c r="G404" i="4"/>
  <c r="G403" i="4"/>
  <c r="G402" i="4"/>
  <c r="G401" i="4"/>
  <c r="G400" i="4"/>
  <c r="G399" i="4"/>
  <c r="G398" i="4"/>
  <c r="G397" i="4"/>
  <c r="G396" i="4"/>
  <c r="G395" i="4"/>
  <c r="G394" i="4"/>
  <c r="G393" i="4"/>
  <c r="G392" i="4"/>
  <c r="G391" i="4"/>
  <c r="G390" i="4"/>
  <c r="G389" i="4"/>
  <c r="G388" i="4"/>
  <c r="G387" i="4"/>
  <c r="G386" i="4"/>
  <c r="G385" i="4"/>
  <c r="G384" i="4"/>
  <c r="G383" i="4"/>
  <c r="G382" i="4"/>
  <c r="G381" i="4"/>
  <c r="G380" i="4"/>
  <c r="G379" i="4"/>
  <c r="G378" i="4"/>
  <c r="G377" i="4"/>
  <c r="G376" i="4"/>
  <c r="G375" i="4"/>
  <c r="G374" i="4"/>
  <c r="G373" i="4"/>
  <c r="G372" i="4"/>
  <c r="G371" i="4"/>
  <c r="G370" i="4"/>
  <c r="G369" i="4"/>
  <c r="G368" i="4"/>
  <c r="G367" i="4"/>
  <c r="G366" i="4"/>
  <c r="G365" i="4"/>
  <c r="G364" i="4"/>
  <c r="G363" i="4"/>
  <c r="G362" i="4"/>
  <c r="G361" i="4"/>
  <c r="G360" i="4"/>
  <c r="G359" i="4"/>
  <c r="G358" i="4"/>
  <c r="G357" i="4"/>
  <c r="G356" i="4"/>
  <c r="G355" i="4"/>
  <c r="G354" i="4"/>
  <c r="G353" i="4"/>
  <c r="G352" i="4"/>
  <c r="G351" i="4"/>
  <c r="G350" i="4"/>
  <c r="G349" i="4"/>
  <c r="G348" i="4"/>
  <c r="G347" i="4"/>
  <c r="G346" i="4"/>
  <c r="G345" i="4"/>
  <c r="G344" i="4"/>
  <c r="G343" i="4"/>
  <c r="G342" i="4"/>
  <c r="G341" i="4"/>
  <c r="G340" i="4"/>
  <c r="G339" i="4"/>
  <c r="G338" i="4"/>
  <c r="G337" i="4"/>
  <c r="G336" i="4"/>
  <c r="G335" i="4"/>
  <c r="G334" i="4"/>
  <c r="G333" i="4"/>
  <c r="G332" i="4"/>
  <c r="G331" i="4"/>
  <c r="G330" i="4"/>
  <c r="G329" i="4"/>
  <c r="G328" i="4"/>
  <c r="G327" i="4"/>
  <c r="G326" i="4"/>
  <c r="G325" i="4"/>
  <c r="G324" i="4"/>
  <c r="G323" i="4"/>
  <c r="G322" i="4"/>
  <c r="G321" i="4"/>
  <c r="G320" i="4"/>
  <c r="G319" i="4"/>
  <c r="G318" i="4"/>
  <c r="G317" i="4"/>
  <c r="G316" i="4"/>
  <c r="G315" i="4"/>
  <c r="G314" i="4"/>
  <c r="G313" i="4"/>
  <c r="G312" i="4"/>
  <c r="G311" i="4"/>
  <c r="G310" i="4"/>
  <c r="G309" i="4"/>
  <c r="G308" i="4"/>
  <c r="G307" i="4"/>
  <c r="G306" i="4"/>
  <c r="G305" i="4"/>
  <c r="G304" i="4"/>
  <c r="G303" i="4"/>
  <c r="G302" i="4"/>
  <c r="G301" i="4"/>
  <c r="G300" i="4"/>
  <c r="G299" i="4"/>
  <c r="G298" i="4"/>
  <c r="G297" i="4"/>
  <c r="G296" i="4"/>
  <c r="G295" i="4"/>
  <c r="G294" i="4"/>
  <c r="G293" i="4"/>
  <c r="G292" i="4"/>
  <c r="G291" i="4"/>
  <c r="G290" i="4"/>
  <c r="G289" i="4"/>
  <c r="G288" i="4"/>
  <c r="G287" i="4"/>
  <c r="G286" i="4"/>
  <c r="G285" i="4"/>
  <c r="G284" i="4"/>
  <c r="G283" i="4"/>
  <c r="G282" i="4"/>
  <c r="G281" i="4"/>
  <c r="G280" i="4"/>
  <c r="G279" i="4"/>
  <c r="G278" i="4"/>
  <c r="G277" i="4"/>
  <c r="G276" i="4"/>
  <c r="G275" i="4"/>
  <c r="G274" i="4"/>
  <c r="G273" i="4"/>
  <c r="G272" i="4"/>
  <c r="G271" i="4"/>
  <c r="G270" i="4"/>
  <c r="G269" i="4"/>
  <c r="G268" i="4"/>
  <c r="G267" i="4"/>
  <c r="G266" i="4"/>
  <c r="G265" i="4"/>
  <c r="G264" i="4"/>
  <c r="G263" i="4"/>
  <c r="G262" i="4"/>
  <c r="G261" i="4"/>
  <c r="G260" i="4"/>
  <c r="G259" i="4"/>
  <c r="G258" i="4"/>
  <c r="G257" i="4"/>
  <c r="G256" i="4"/>
  <c r="G255" i="4"/>
  <c r="G254" i="4"/>
  <c r="G253" i="4"/>
  <c r="G252" i="4"/>
  <c r="G251" i="4"/>
  <c r="G250" i="4"/>
  <c r="G249" i="4"/>
  <c r="G248" i="4"/>
  <c r="G247" i="4"/>
  <c r="G246" i="4"/>
  <c r="G245" i="4"/>
  <c r="G244" i="4"/>
  <c r="G243" i="4"/>
  <c r="G242" i="4"/>
  <c r="G241" i="4"/>
  <c r="G240" i="4"/>
  <c r="G239" i="4"/>
  <c r="G238" i="4"/>
  <c r="G237" i="4"/>
  <c r="G236" i="4"/>
  <c r="G235" i="4"/>
  <c r="G234" i="4"/>
  <c r="G233" i="4"/>
  <c r="G232" i="4"/>
  <c r="G231" i="4"/>
  <c r="G230" i="4"/>
  <c r="G229" i="4"/>
  <c r="G228" i="4"/>
  <c r="G227" i="4"/>
  <c r="G226" i="4"/>
  <c r="G225" i="4"/>
  <c r="G224" i="4"/>
  <c r="G223" i="4"/>
  <c r="G222" i="4"/>
  <c r="G221" i="4"/>
  <c r="G220" i="4"/>
  <c r="G219" i="4"/>
  <c r="G218" i="4"/>
  <c r="G217" i="4"/>
  <c r="G216" i="4"/>
  <c r="G215" i="4"/>
  <c r="G214" i="4"/>
  <c r="G213" i="4"/>
  <c r="G212" i="4"/>
  <c r="G211" i="4"/>
  <c r="G210" i="4"/>
  <c r="G209" i="4"/>
  <c r="G208" i="4"/>
  <c r="G207" i="4"/>
  <c r="G206" i="4"/>
  <c r="G205" i="4"/>
  <c r="G204" i="4"/>
  <c r="G203" i="4"/>
  <c r="G202" i="4"/>
  <c r="G201" i="4"/>
  <c r="G200" i="4"/>
  <c r="G199" i="4"/>
  <c r="G198" i="4"/>
  <c r="G197" i="4"/>
  <c r="G196" i="4"/>
  <c r="G195" i="4"/>
  <c r="G194" i="4"/>
  <c r="G193" i="4"/>
  <c r="G192" i="4"/>
  <c r="G191" i="4"/>
  <c r="G190" i="4"/>
  <c r="G189" i="4"/>
  <c r="G188" i="4"/>
  <c r="G187" i="4"/>
  <c r="G186" i="4"/>
  <c r="G185" i="4"/>
  <c r="G184" i="4"/>
  <c r="G183" i="4"/>
  <c r="G182" i="4"/>
  <c r="G181" i="4"/>
  <c r="G180" i="4"/>
  <c r="G179" i="4"/>
  <c r="G178" i="4"/>
  <c r="G177" i="4"/>
  <c r="G176" i="4"/>
  <c r="G175" i="4"/>
  <c r="G174" i="4"/>
  <c r="G173" i="4"/>
  <c r="G172" i="4"/>
  <c r="G171" i="4"/>
  <c r="G170" i="4"/>
  <c r="G169" i="4"/>
  <c r="G168" i="4"/>
  <c r="G167" i="4"/>
  <c r="G166" i="4"/>
  <c r="G165" i="4"/>
  <c r="G164" i="4"/>
  <c r="G163" i="4"/>
  <c r="G162" i="4"/>
  <c r="G161" i="4"/>
  <c r="G160" i="4"/>
  <c r="G159" i="4"/>
  <c r="G158" i="4"/>
  <c r="G157" i="4"/>
  <c r="G156" i="4"/>
  <c r="G155" i="4"/>
  <c r="G154" i="4"/>
  <c r="G153" i="4"/>
  <c r="G152" i="4"/>
  <c r="G151" i="4"/>
  <c r="G150" i="4"/>
  <c r="G149" i="4"/>
  <c r="G148" i="4"/>
  <c r="G147" i="4"/>
  <c r="G146" i="4"/>
  <c r="G145" i="4"/>
  <c r="G144" i="4"/>
  <c r="G143" i="4"/>
  <c r="G142" i="4"/>
  <c r="G141" i="4"/>
  <c r="G140" i="4"/>
  <c r="G139" i="4"/>
  <c r="G138" i="4"/>
  <c r="G137" i="4"/>
  <c r="G136" i="4"/>
  <c r="G135" i="4"/>
  <c r="G134" i="4"/>
  <c r="G133" i="4"/>
  <c r="G132" i="4"/>
  <c r="G131" i="4"/>
  <c r="G130" i="4"/>
  <c r="G129" i="4"/>
  <c r="G128" i="4"/>
  <c r="G127" i="4"/>
  <c r="G126" i="4"/>
  <c r="G125" i="4"/>
  <c r="G124" i="4"/>
  <c r="G123" i="4"/>
  <c r="G122" i="4"/>
  <c r="G121" i="4"/>
  <c r="G120" i="4"/>
  <c r="G119" i="4"/>
  <c r="G118" i="4"/>
  <c r="G117" i="4"/>
  <c r="G116" i="4"/>
  <c r="G115" i="4"/>
  <c r="G114" i="4"/>
  <c r="G113" i="4"/>
  <c r="G112" i="4"/>
  <c r="G111" i="4"/>
  <c r="G110" i="4"/>
  <c r="G109" i="4"/>
  <c r="G108" i="4"/>
  <c r="G107" i="4"/>
  <c r="G106" i="4"/>
  <c r="G105" i="4"/>
  <c r="G104" i="4"/>
  <c r="G103" i="4"/>
  <c r="G102" i="4"/>
  <c r="G101" i="4"/>
  <c r="G100" i="4"/>
  <c r="G99" i="4"/>
  <c r="G98" i="4"/>
  <c r="G97" i="4"/>
  <c r="G96" i="4"/>
  <c r="G95" i="4"/>
  <c r="G94" i="4"/>
  <c r="G93" i="4"/>
  <c r="G92" i="4"/>
  <c r="G91" i="4"/>
  <c r="G90" i="4"/>
  <c r="G89" i="4"/>
  <c r="G88" i="4"/>
  <c r="G87" i="4"/>
  <c r="G86" i="4"/>
  <c r="G85" i="4"/>
  <c r="G84" i="4"/>
  <c r="G83" i="4"/>
  <c r="G82" i="4"/>
  <c r="G81" i="4"/>
  <c r="G80" i="4"/>
  <c r="G79" i="4"/>
  <c r="G78" i="4"/>
  <c r="G77" i="4"/>
  <c r="G76" i="4"/>
  <c r="G75" i="4"/>
  <c r="G74" i="4"/>
  <c r="G73" i="4"/>
  <c r="G72" i="4"/>
  <c r="G71" i="4"/>
  <c r="G70" i="4"/>
  <c r="G69" i="4"/>
  <c r="G68" i="4"/>
  <c r="G67" i="4"/>
  <c r="G66" i="4"/>
  <c r="G65" i="4"/>
  <c r="G64" i="4"/>
  <c r="G63" i="4"/>
  <c r="G62" i="4"/>
  <c r="G61" i="4"/>
  <c r="G60" i="4"/>
  <c r="G59" i="4"/>
  <c r="G58" i="4"/>
  <c r="G57" i="4"/>
  <c r="G56" i="4"/>
  <c r="G55" i="4"/>
  <c r="G54" i="4"/>
  <c r="G53" i="4"/>
  <c r="G52" i="4"/>
  <c r="G51" i="4"/>
  <c r="G50" i="4"/>
  <c r="G49" i="4"/>
  <c r="G48" i="4"/>
  <c r="G47" i="4"/>
  <c r="G46" i="4"/>
  <c r="G45" i="4"/>
  <c r="G44" i="4"/>
  <c r="G43" i="4"/>
  <c r="G42" i="4"/>
  <c r="G41" i="4"/>
  <c r="G40" i="4"/>
  <c r="G39" i="4"/>
  <c r="G38" i="4"/>
  <c r="G37" i="4"/>
  <c r="G36" i="4"/>
  <c r="G35" i="4"/>
  <c r="G34" i="4"/>
  <c r="G33" i="4"/>
  <c r="G32" i="4"/>
  <c r="G31" i="4"/>
  <c r="G30" i="4"/>
  <c r="G29" i="4"/>
  <c r="G28" i="4"/>
  <c r="G27" i="4"/>
  <c r="G26" i="4"/>
  <c r="G25" i="4"/>
  <c r="G24" i="4"/>
  <c r="G23" i="4"/>
  <c r="G22" i="4"/>
  <c r="G21" i="4"/>
  <c r="G20" i="4"/>
  <c r="G19" i="4"/>
  <c r="G18" i="4"/>
  <c r="G17" i="4"/>
  <c r="G16" i="4"/>
  <c r="G15" i="4"/>
  <c r="G14" i="4"/>
  <c r="G13" i="4"/>
  <c r="G12" i="4"/>
  <c r="G11" i="4"/>
  <c r="G10" i="4"/>
  <c r="G1649" i="4" s="1"/>
  <c r="A2" i="4"/>
  <c r="L87" i="3"/>
  <c r="G87" i="3"/>
  <c r="B87" i="3"/>
  <c r="L66" i="3"/>
  <c r="G66" i="3"/>
  <c r="B66" i="3"/>
  <c r="L45" i="3"/>
  <c r="G45" i="3"/>
  <c r="B45" i="3"/>
  <c r="L24" i="3"/>
  <c r="G24" i="3"/>
  <c r="B24" i="3"/>
  <c r="C15" i="10" l="1"/>
  <c r="D23" i="10"/>
  <c r="B8" i="10"/>
  <c r="B14" i="10"/>
  <c r="B21" i="10"/>
  <c r="M9" i="3"/>
  <c r="N20" i="3"/>
  <c r="D31" i="3"/>
  <c r="E1649" i="4"/>
  <c r="F8" i="11"/>
  <c r="G8" i="11"/>
  <c r="O8" i="11" s="1"/>
  <c r="D10" i="3"/>
  <c r="B12" i="10"/>
  <c r="B18" i="10"/>
  <c r="H8" i="11"/>
  <c r="C23" i="10"/>
  <c r="B19" i="10"/>
  <c r="F1649" i="4"/>
  <c r="I8" i="11"/>
  <c r="H10" i="3"/>
  <c r="M14" i="3"/>
  <c r="C34" i="3"/>
  <c r="C36" i="3"/>
  <c r="H38" i="3"/>
  <c r="M42" i="3"/>
  <c r="M59" i="3"/>
  <c r="C72" i="3"/>
  <c r="M82" i="3"/>
  <c r="J8" i="11"/>
  <c r="I55" i="3"/>
  <c r="B9" i="10"/>
  <c r="B22" i="10"/>
  <c r="K8" i="11"/>
  <c r="K12" i="11" s="1"/>
  <c r="B16" i="10"/>
  <c r="L8" i="11"/>
  <c r="C13" i="3"/>
  <c r="H34" i="3"/>
  <c r="C60" i="3"/>
  <c r="H72" i="3"/>
  <c r="C79" i="3"/>
  <c r="C83" i="3"/>
  <c r="M8" i="11"/>
  <c r="M10" i="3"/>
  <c r="H17" i="3"/>
  <c r="C43" i="3"/>
  <c r="M53" i="3"/>
  <c r="M55" i="3"/>
  <c r="N21" i="3"/>
  <c r="D30" i="3"/>
  <c r="B20" i="10"/>
  <c r="N8" i="11"/>
  <c r="D11" i="10"/>
  <c r="M12" i="3"/>
  <c r="C18" i="3"/>
  <c r="H23" i="3"/>
  <c r="M32" i="3"/>
  <c r="C38" i="3"/>
  <c r="H43" i="3"/>
  <c r="M52" i="3"/>
  <c r="C58" i="3"/>
  <c r="H63" i="3"/>
  <c r="M72" i="3"/>
  <c r="C78" i="3"/>
  <c r="H83" i="3"/>
  <c r="H13" i="3"/>
  <c r="M18" i="3"/>
  <c r="C24" i="3"/>
  <c r="C8" i="10" s="1"/>
  <c r="C11" i="10" s="1"/>
  <c r="H33" i="3"/>
  <c r="M38" i="3"/>
  <c r="C44" i="3"/>
  <c r="H53" i="3"/>
  <c r="M58" i="3"/>
  <c r="C64" i="3"/>
  <c r="H73" i="3"/>
  <c r="M78" i="3"/>
  <c r="C84" i="3"/>
  <c r="E2" i="3"/>
  <c r="M11" i="3"/>
  <c r="C17" i="3"/>
  <c r="H22" i="3"/>
  <c r="M31" i="3"/>
  <c r="C37" i="3"/>
  <c r="H42" i="3"/>
  <c r="M51" i="3"/>
  <c r="C57" i="3"/>
  <c r="H62" i="3"/>
  <c r="C77" i="3"/>
  <c r="H82" i="3"/>
  <c r="M87" i="3"/>
  <c r="C22" i="10" s="1"/>
  <c r="B12" i="7"/>
  <c r="C4" i="8" s="1"/>
  <c r="D23" i="8" s="1"/>
  <c r="E10" i="11" s="1"/>
  <c r="E12" i="11" s="1"/>
  <c r="O21" i="8"/>
  <c r="N23" i="8"/>
  <c r="C6" i="8"/>
  <c r="D8" i="12" s="1"/>
  <c r="O16" i="8"/>
  <c r="O13" i="8"/>
  <c r="B12" i="9"/>
  <c r="B15" i="9"/>
  <c r="B18" i="9"/>
  <c r="B21" i="9"/>
  <c r="B17" i="9"/>
  <c r="B20" i="9"/>
  <c r="B16" i="9"/>
  <c r="B19" i="9"/>
  <c r="R12" i="9"/>
  <c r="R15" i="9"/>
  <c r="R18" i="9"/>
  <c r="R21" i="9"/>
  <c r="R17" i="9"/>
  <c r="R20" i="9"/>
  <c r="R16" i="9"/>
  <c r="R19" i="9"/>
  <c r="P22" i="9"/>
  <c r="P24" i="9" s="1"/>
  <c r="J13" i="9"/>
  <c r="O19" i="9"/>
  <c r="O21" i="9"/>
  <c r="O20" i="9"/>
  <c r="O10" i="9"/>
  <c r="O14" i="9"/>
  <c r="O11" i="9"/>
  <c r="F11" i="9"/>
  <c r="F14" i="9"/>
  <c r="F16" i="9"/>
  <c r="F15" i="9"/>
  <c r="F21" i="9"/>
  <c r="R11" i="9"/>
  <c r="F17" i="9"/>
  <c r="O18" i="9"/>
  <c r="E20" i="9"/>
  <c r="O12" i="9"/>
  <c r="G11" i="9"/>
  <c r="G14" i="9"/>
  <c r="G17" i="9"/>
  <c r="G20" i="9"/>
  <c r="G16" i="9"/>
  <c r="G19" i="9"/>
  <c r="G15" i="9"/>
  <c r="G18" i="9"/>
  <c r="G21" i="9"/>
  <c r="B10" i="9"/>
  <c r="R13" i="9"/>
  <c r="R14" i="9"/>
  <c r="C16" i="9"/>
  <c r="F20" i="9"/>
  <c r="N26" i="6"/>
  <c r="H14" i="9"/>
  <c r="H17" i="9"/>
  <c r="H20" i="9"/>
  <c r="H19" i="9"/>
  <c r="H18" i="9"/>
  <c r="H21" i="9"/>
  <c r="C10" i="9"/>
  <c r="E21" i="9"/>
  <c r="E12" i="9"/>
  <c r="O13" i="9"/>
  <c r="J23" i="8"/>
  <c r="K10" i="11" s="1"/>
  <c r="I17" i="9"/>
  <c r="I20" i="9"/>
  <c r="I21" i="9"/>
  <c r="B11" i="9"/>
  <c r="E16" i="9"/>
  <c r="O9" i="11"/>
  <c r="K23" i="8"/>
  <c r="L10" i="11" s="1"/>
  <c r="L12" i="11" s="1"/>
  <c r="J20" i="9"/>
  <c r="J21" i="9"/>
  <c r="J11" i="9"/>
  <c r="E10" i="9"/>
  <c r="C11" i="9"/>
  <c r="B13" i="9"/>
  <c r="H16" i="9"/>
  <c r="O17" i="9"/>
  <c r="C15" i="9"/>
  <c r="C18" i="9"/>
  <c r="C21" i="9"/>
  <c r="C20" i="9"/>
  <c r="C19" i="9"/>
  <c r="K10" i="9"/>
  <c r="K15" i="9"/>
  <c r="K21" i="9"/>
  <c r="K14" i="9"/>
  <c r="K20" i="9"/>
  <c r="C13" i="9"/>
  <c r="L10" i="9"/>
  <c r="L13" i="9"/>
  <c r="L16" i="9"/>
  <c r="L19" i="9"/>
  <c r="L15" i="9"/>
  <c r="L18" i="9"/>
  <c r="L21" i="9"/>
  <c r="L14" i="9"/>
  <c r="L17" i="9"/>
  <c r="L20" i="9"/>
  <c r="E11" i="9"/>
  <c r="F12" i="9"/>
  <c r="B14" i="9"/>
  <c r="E15" i="9"/>
  <c r="J16" i="9"/>
  <c r="E19" i="9"/>
  <c r="C17" i="9"/>
  <c r="M13" i="9"/>
  <c r="M16" i="9"/>
  <c r="M19" i="9"/>
  <c r="M18" i="9"/>
  <c r="M21" i="9"/>
  <c r="M17" i="9"/>
  <c r="M20" i="9"/>
  <c r="E13" i="9"/>
  <c r="C14" i="9"/>
  <c r="H15" i="9"/>
  <c r="K16" i="9"/>
  <c r="F19" i="9"/>
  <c r="D6" i="12"/>
  <c r="N16" i="9"/>
  <c r="N19" i="9"/>
  <c r="N21" i="9"/>
  <c r="N20" i="9"/>
  <c r="I10" i="9"/>
  <c r="I11" i="9"/>
  <c r="H12" i="9"/>
  <c r="F13" i="9"/>
  <c r="I15" i="9"/>
  <c r="O16" i="9"/>
  <c r="I19" i="9"/>
  <c r="J30" i="9"/>
  <c r="J31" i="9"/>
  <c r="J32" i="9"/>
  <c r="J33" i="9"/>
  <c r="J34" i="9"/>
  <c r="J35" i="9"/>
  <c r="J36" i="9"/>
  <c r="J37" i="9"/>
  <c r="J38" i="9"/>
  <c r="J39" i="9"/>
  <c r="J40" i="9"/>
  <c r="K30" i="9"/>
  <c r="K31" i="9"/>
  <c r="K32" i="9"/>
  <c r="K33" i="9"/>
  <c r="K34" i="9"/>
  <c r="K35" i="9"/>
  <c r="K36" i="9"/>
  <c r="K37" i="9"/>
  <c r="K38" i="9"/>
  <c r="K39" i="9"/>
  <c r="K40" i="9"/>
  <c r="Q16" i="9"/>
  <c r="Q22" i="9" s="1"/>
  <c r="Q24" i="9" s="1"/>
  <c r="L30" i="9"/>
  <c r="L31" i="9"/>
  <c r="L32" i="9"/>
  <c r="L33" i="9"/>
  <c r="L34" i="9"/>
  <c r="L35" i="9"/>
  <c r="L36" i="9"/>
  <c r="L37" i="9"/>
  <c r="L38" i="9"/>
  <c r="L39" i="9"/>
  <c r="L40" i="9"/>
  <c r="M30" i="9"/>
  <c r="M31" i="9"/>
  <c r="M32" i="9"/>
  <c r="M33" i="9"/>
  <c r="M34" i="9"/>
  <c r="M35" i="9"/>
  <c r="M36" i="9"/>
  <c r="M37" i="9"/>
  <c r="M38" i="9"/>
  <c r="M39" i="9"/>
  <c r="M40" i="9"/>
  <c r="N30" i="9"/>
  <c r="N31" i="9"/>
  <c r="N32" i="9"/>
  <c r="N33" i="9"/>
  <c r="N34" i="9"/>
  <c r="N35" i="9"/>
  <c r="N36" i="9"/>
  <c r="N37" i="9"/>
  <c r="N38" i="9"/>
  <c r="N39" i="9"/>
  <c r="N40" i="9"/>
  <c r="O30" i="9"/>
  <c r="O31" i="9"/>
  <c r="O32" i="9"/>
  <c r="O33" i="9"/>
  <c r="O34" i="9"/>
  <c r="O35" i="9"/>
  <c r="O36" i="9"/>
  <c r="O37" i="9"/>
  <c r="O38" i="9"/>
  <c r="O39" i="9"/>
  <c r="O40" i="9"/>
  <c r="P30" i="9"/>
  <c r="P31" i="9"/>
  <c r="P32" i="9"/>
  <c r="P33" i="9"/>
  <c r="P34" i="9"/>
  <c r="P35" i="9"/>
  <c r="P36" i="9"/>
  <c r="P37" i="9"/>
  <c r="P38" i="9"/>
  <c r="P39" i="9"/>
  <c r="P40" i="9"/>
  <c r="Q17" i="9"/>
  <c r="B30" i="9"/>
  <c r="B31" i="9"/>
  <c r="B32" i="9"/>
  <c r="B33" i="9"/>
  <c r="B34" i="9"/>
  <c r="B35" i="9"/>
  <c r="B36" i="9"/>
  <c r="B37" i="9"/>
  <c r="B38" i="9"/>
  <c r="B39" i="9"/>
  <c r="Q39" i="9" s="1"/>
  <c r="B40" i="9"/>
  <c r="C30" i="9"/>
  <c r="C31" i="9"/>
  <c r="C32" i="9"/>
  <c r="C33" i="9"/>
  <c r="C34" i="9"/>
  <c r="C35" i="9"/>
  <c r="C36" i="9"/>
  <c r="C37" i="9"/>
  <c r="C38" i="9"/>
  <c r="C39" i="9"/>
  <c r="C40" i="9"/>
  <c r="D30" i="9"/>
  <c r="D31" i="9"/>
  <c r="D32" i="9"/>
  <c r="D33" i="9"/>
  <c r="D34" i="9"/>
  <c r="D35" i="9"/>
  <c r="D36" i="9"/>
  <c r="D37" i="9"/>
  <c r="D38" i="9"/>
  <c r="D39" i="9"/>
  <c r="D40" i="9"/>
  <c r="E30" i="9"/>
  <c r="E31" i="9"/>
  <c r="E32" i="9"/>
  <c r="E33" i="9"/>
  <c r="E34" i="9"/>
  <c r="E35" i="9"/>
  <c r="E36" i="9"/>
  <c r="E37" i="9"/>
  <c r="E38" i="9"/>
  <c r="E39" i="9"/>
  <c r="E40" i="9"/>
  <c r="F30" i="9"/>
  <c r="F31" i="9"/>
  <c r="F32" i="9"/>
  <c r="F33" i="9"/>
  <c r="F34" i="9"/>
  <c r="F35" i="9"/>
  <c r="F36" i="9"/>
  <c r="F37" i="9"/>
  <c r="F38" i="9"/>
  <c r="F39" i="9"/>
  <c r="F40" i="9"/>
  <c r="G30" i="9"/>
  <c r="G42" i="9" s="1"/>
  <c r="G44" i="9" s="1"/>
  <c r="G31" i="9"/>
  <c r="G32" i="9"/>
  <c r="G33" i="9"/>
  <c r="G34" i="9"/>
  <c r="G35" i="9"/>
  <c r="G36" i="9"/>
  <c r="G37" i="9"/>
  <c r="G38" i="9"/>
  <c r="G39" i="9"/>
  <c r="G40" i="9"/>
  <c r="D21" i="9"/>
  <c r="D22" i="9" s="1"/>
  <c r="D24" i="9" s="1"/>
  <c r="H30" i="9"/>
  <c r="H31" i="9"/>
  <c r="H32" i="9"/>
  <c r="H33" i="9"/>
  <c r="H34" i="9"/>
  <c r="H35" i="9"/>
  <c r="H36" i="9"/>
  <c r="H37" i="9"/>
  <c r="H38" i="9"/>
  <c r="H39" i="9"/>
  <c r="H40" i="9"/>
  <c r="F27" i="13"/>
  <c r="I30" i="9"/>
  <c r="I31" i="9"/>
  <c r="I32" i="9"/>
  <c r="I33" i="9"/>
  <c r="I34" i="9"/>
  <c r="I35" i="9"/>
  <c r="I36" i="9"/>
  <c r="I37" i="9"/>
  <c r="I38" i="9"/>
  <c r="I39" i="9"/>
  <c r="I40" i="9"/>
  <c r="B11" i="10" l="1"/>
  <c r="B15" i="10"/>
  <c r="H22" i="9"/>
  <c r="H24" i="9" s="1"/>
  <c r="F22" i="9"/>
  <c r="F24" i="9" s="1"/>
  <c r="B23" i="10"/>
  <c r="D24" i="10"/>
  <c r="C24" i="10"/>
  <c r="N22" i="9"/>
  <c r="N24" i="9" s="1"/>
  <c r="J22" i="9"/>
  <c r="J24" i="9" s="1"/>
  <c r="G22" i="9"/>
  <c r="G24" i="9" s="1"/>
  <c r="K22" i="9"/>
  <c r="K24" i="9" s="1"/>
  <c r="R22" i="9"/>
  <c r="R24" i="9" s="1"/>
  <c r="M22" i="9"/>
  <c r="M24" i="9" s="1"/>
  <c r="L13" i="11"/>
  <c r="L14" i="11" s="1"/>
  <c r="E13" i="11"/>
  <c r="E14" i="11" s="1"/>
  <c r="Q38" i="9"/>
  <c r="Q37" i="9"/>
  <c r="S19" i="9"/>
  <c r="Q36" i="9"/>
  <c r="L22" i="9"/>
  <c r="L24" i="9" s="1"/>
  <c r="O22" i="9"/>
  <c r="O24" i="9" s="1"/>
  <c r="S16" i="9"/>
  <c r="E42" i="9"/>
  <c r="E44" i="9" s="1"/>
  <c r="Q33" i="9"/>
  <c r="S14" i="9"/>
  <c r="S21" i="9"/>
  <c r="E23" i="8"/>
  <c r="F10" i="11" s="1"/>
  <c r="F12" i="11" s="1"/>
  <c r="H42" i="9"/>
  <c r="H44" i="9" s="1"/>
  <c r="S20" i="9"/>
  <c r="Q32" i="9"/>
  <c r="C22" i="9"/>
  <c r="C24" i="9" s="1"/>
  <c r="B22" i="9"/>
  <c r="B24" i="9" s="1"/>
  <c r="S10" i="9"/>
  <c r="S18" i="9"/>
  <c r="I22" i="9"/>
  <c r="I24" i="9" s="1"/>
  <c r="S17" i="9"/>
  <c r="I42" i="9"/>
  <c r="I44" i="9" s="1"/>
  <c r="Q31" i="9"/>
  <c r="M42" i="9"/>
  <c r="M44" i="9" s="1"/>
  <c r="S11" i="9"/>
  <c r="S15" i="9"/>
  <c r="O17" i="8"/>
  <c r="O11" i="8"/>
  <c r="O22" i="8" s="1"/>
  <c r="O19" i="8"/>
  <c r="B23" i="8"/>
  <c r="C10" i="11" s="1"/>
  <c r="O12" i="8"/>
  <c r="H23" i="8"/>
  <c r="I10" i="11" s="1"/>
  <c r="I12" i="11" s="1"/>
  <c r="L23" i="8"/>
  <c r="M10" i="11" s="1"/>
  <c r="M12" i="11" s="1"/>
  <c r="I23" i="8"/>
  <c r="J10" i="11" s="1"/>
  <c r="J12" i="11" s="1"/>
  <c r="G23" i="8"/>
  <c r="H10" i="11" s="1"/>
  <c r="H12" i="11" s="1"/>
  <c r="F23" i="8"/>
  <c r="G10" i="11" s="1"/>
  <c r="G12" i="11" s="1"/>
  <c r="O14" i="8"/>
  <c r="C23" i="8"/>
  <c r="D10" i="11" s="1"/>
  <c r="D12" i="11" s="1"/>
  <c r="Q34" i="9"/>
  <c r="B42" i="9"/>
  <c r="B44" i="9" s="1"/>
  <c r="Q30" i="9"/>
  <c r="S12" i="9"/>
  <c r="M23" i="8"/>
  <c r="N10" i="11" s="1"/>
  <c r="N12" i="11" s="1"/>
  <c r="O42" i="9"/>
  <c r="O44" i="9" s="1"/>
  <c r="S13" i="9"/>
  <c r="E22" i="9"/>
  <c r="E24" i="9" s="1"/>
  <c r="O20" i="8"/>
  <c r="F42" i="9"/>
  <c r="F44" i="9" s="1"/>
  <c r="Q35" i="9"/>
  <c r="J42" i="9"/>
  <c r="J44" i="9" s="1"/>
  <c r="K42" i="9"/>
  <c r="K44" i="9" s="1"/>
  <c r="D42" i="9"/>
  <c r="D44" i="9" s="1"/>
  <c r="L42" i="9"/>
  <c r="L44" i="9" s="1"/>
  <c r="K13" i="11"/>
  <c r="K14" i="11" s="1"/>
  <c r="N42" i="9"/>
  <c r="N44" i="9" s="1"/>
  <c r="O18" i="8"/>
  <c r="C42" i="9"/>
  <c r="C44" i="9" s="1"/>
  <c r="C5" i="6"/>
  <c r="D7" i="12" s="1"/>
  <c r="D10" i="12" s="1"/>
  <c r="O26" i="6"/>
  <c r="N27" i="6"/>
  <c r="O15" i="8"/>
  <c r="P42" i="9"/>
  <c r="P44" i="9" s="1"/>
  <c r="Q40" i="9"/>
  <c r="E20" i="10" l="1"/>
  <c r="U19" i="9"/>
  <c r="G20" i="10" s="1"/>
  <c r="T19" i="9"/>
  <c r="U10" i="9"/>
  <c r="G8" i="10" s="1"/>
  <c r="T10" i="9"/>
  <c r="E8" i="10"/>
  <c r="U18" i="9"/>
  <c r="G18" i="10" s="1"/>
  <c r="I18" i="10" s="1"/>
  <c r="T18" i="9"/>
  <c r="E18" i="10"/>
  <c r="U20" i="9"/>
  <c r="G21" i="10" s="1"/>
  <c r="I21" i="10" s="1"/>
  <c r="T20" i="9"/>
  <c r="E21" i="10"/>
  <c r="E9" i="10"/>
  <c r="T11" i="9"/>
  <c r="U11" i="9"/>
  <c r="G9" i="10" s="1"/>
  <c r="I9" i="10" s="1"/>
  <c r="U17" i="9"/>
  <c r="G17" i="10" s="1"/>
  <c r="I17" i="10" s="1"/>
  <c r="T17" i="9"/>
  <c r="E17" i="10"/>
  <c r="U16" i="9"/>
  <c r="G16" i="10" s="1"/>
  <c r="T16" i="9"/>
  <c r="E16" i="10"/>
  <c r="B24" i="10"/>
  <c r="U13" i="9"/>
  <c r="G12" i="10" s="1"/>
  <c r="T13" i="9"/>
  <c r="E12" i="10"/>
  <c r="E22" i="10"/>
  <c r="T21" i="9"/>
  <c r="U21" i="9"/>
  <c r="G22" i="10" s="1"/>
  <c r="I22" i="10" s="1"/>
  <c r="E10" i="10"/>
  <c r="U12" i="9"/>
  <c r="G10" i="10" s="1"/>
  <c r="I10" i="10" s="1"/>
  <c r="T12" i="9"/>
  <c r="F10" i="10" s="1"/>
  <c r="H10" i="10" s="1"/>
  <c r="J10" i="10" s="1"/>
  <c r="E14" i="10"/>
  <c r="U15" i="9"/>
  <c r="G14" i="10" s="1"/>
  <c r="I14" i="10" s="1"/>
  <c r="T15" i="9"/>
  <c r="E13" i="10"/>
  <c r="U14" i="9"/>
  <c r="G13" i="10" s="1"/>
  <c r="I13" i="10" s="1"/>
  <c r="T14" i="9"/>
  <c r="N13" i="11"/>
  <c r="N14" i="11" s="1"/>
  <c r="M13" i="11"/>
  <c r="M14" i="11" s="1"/>
  <c r="J11" i="11"/>
  <c r="K11" i="11"/>
  <c r="Q42" i="9"/>
  <c r="M11" i="11"/>
  <c r="L11" i="11"/>
  <c r="C5" i="9"/>
  <c r="D9" i="12" s="1"/>
  <c r="O10" i="11"/>
  <c r="O12" i="11" s="1"/>
  <c r="C12" i="11"/>
  <c r="D13" i="11"/>
  <c r="D14" i="11" s="1"/>
  <c r="H11" i="11"/>
  <c r="F13" i="11"/>
  <c r="F14" i="11" s="1"/>
  <c r="E11" i="11"/>
  <c r="C11" i="11"/>
  <c r="S22" i="9"/>
  <c r="D11" i="11"/>
  <c r="N11" i="11"/>
  <c r="I11" i="11"/>
  <c r="I13" i="11"/>
  <c r="I14" i="11" s="1"/>
  <c r="G13" i="11"/>
  <c r="G14" i="11"/>
  <c r="G11" i="11"/>
  <c r="H13" i="11"/>
  <c r="H14" i="11"/>
  <c r="F11" i="11"/>
  <c r="J13" i="11"/>
  <c r="J14" i="11" s="1"/>
  <c r="V13" i="9" l="1"/>
  <c r="F12" i="10"/>
  <c r="H12" i="10" s="1"/>
  <c r="V18" i="9"/>
  <c r="F18" i="10"/>
  <c r="H18" i="10" s="1"/>
  <c r="J18" i="10" s="1"/>
  <c r="V21" i="9"/>
  <c r="F22" i="10"/>
  <c r="H22" i="10" s="1"/>
  <c r="J22" i="10" s="1"/>
  <c r="G15" i="10"/>
  <c r="I15" i="10" s="1"/>
  <c r="I12" i="10"/>
  <c r="J12" i="10" s="1"/>
  <c r="U22" i="9"/>
  <c r="T22" i="9"/>
  <c r="V22" i="9" s="1"/>
  <c r="V14" i="9"/>
  <c r="F13" i="10"/>
  <c r="E11" i="10"/>
  <c r="E24" i="10" s="1"/>
  <c r="E19" i="10"/>
  <c r="V10" i="9"/>
  <c r="F8" i="10"/>
  <c r="V16" i="9"/>
  <c r="F16" i="10"/>
  <c r="G11" i="10"/>
  <c r="I11" i="10" s="1"/>
  <c r="I8" i="10"/>
  <c r="V15" i="9"/>
  <c r="F14" i="10"/>
  <c r="H14" i="10" s="1"/>
  <c r="J14" i="10" s="1"/>
  <c r="G19" i="10"/>
  <c r="I19" i="10" s="1"/>
  <c r="I16" i="10"/>
  <c r="V19" i="9"/>
  <c r="F20" i="10"/>
  <c r="V12" i="9"/>
  <c r="I20" i="10"/>
  <c r="G23" i="10"/>
  <c r="V11" i="9"/>
  <c r="F9" i="10"/>
  <c r="H9" i="10" s="1"/>
  <c r="J9" i="10" s="1"/>
  <c r="V20" i="9"/>
  <c r="F21" i="10"/>
  <c r="H21" i="10" s="1"/>
  <c r="J21" i="10" s="1"/>
  <c r="E15" i="10"/>
  <c r="V17" i="9"/>
  <c r="F17" i="10"/>
  <c r="H17" i="10" s="1"/>
  <c r="J17" i="10" s="1"/>
  <c r="E23" i="10"/>
  <c r="O11" i="11"/>
  <c r="C13" i="11"/>
  <c r="C14" i="11" s="1"/>
  <c r="O13" i="11"/>
  <c r="O14" i="11" s="1"/>
  <c r="F15" i="10" l="1"/>
  <c r="H15" i="10" s="1"/>
  <c r="J15" i="10" s="1"/>
  <c r="H13" i="10"/>
  <c r="J13" i="10" s="1"/>
  <c r="F11" i="10"/>
  <c r="H11" i="10" s="1"/>
  <c r="H8" i="10"/>
  <c r="J8" i="10" s="1"/>
  <c r="G24" i="10"/>
  <c r="I23" i="10"/>
  <c r="I24" i="10" s="1"/>
  <c r="H20" i="10"/>
  <c r="J20" i="10" s="1"/>
  <c r="F23" i="10"/>
  <c r="F19" i="10"/>
  <c r="H19" i="10" s="1"/>
  <c r="J19" i="10" s="1"/>
  <c r="H16" i="10"/>
  <c r="J16" i="10" s="1"/>
  <c r="J11" i="10" l="1"/>
  <c r="F24" i="10"/>
  <c r="H23" i="10"/>
  <c r="J23" i="10" s="1"/>
  <c r="H24" i="10" l="1"/>
  <c r="J24" i="10" s="1"/>
</calcChain>
</file>

<file path=xl/sharedStrings.xml><?xml version="1.0" encoding="utf-8"?>
<sst xmlns="http://schemas.openxmlformats.org/spreadsheetml/2006/main" count="600" uniqueCount="227">
  <si>
    <r>
      <rPr>
        <sz val="14"/>
        <rFont val="Calibri"/>
      </rPr>
      <t xml:space="preserve">Bienvenue à toi, chère entrepreneure! 🥰
Je me nomme Valérie Loiselle Créatrice de cette outil de tenue de livre. Je suis aussi depuis 2021 la créatrice et administratrice de La méthode Simplicité. Ma mission avec La méthode Simplicité est d'aider les femmes entrepreneures  à diminuer leur charge mentale en élaborant des méthodes adaptées afin qu'elles exécutent toute gestion d'entreprise en toute simplicité. Passant par la tenue de livre, réseaux sociaux, gestion du temps et tous les suivis.
rejoignez-nous sue les groupe:
Les entrepreneures de La méthode Simplicité🎉👇
</t>
    </r>
    <r>
      <rPr>
        <u/>
        <sz val="14"/>
        <color rgb="FF1155CC"/>
        <rFont val="Calibri"/>
      </rPr>
      <t>https://www.facebook.com/groups/lesentrepreneuresdelamethodesimplicite</t>
    </r>
    <r>
      <rPr>
        <sz val="14"/>
        <rFont val="Calibri"/>
      </rPr>
      <t xml:space="preserve">
Ce groupe est 100% GRATUIT et il est conçu pour t'aider à:
💠 Maîtriser la gestion et la comptabilité de ton entreprise sans stress et en     connaissance de cause.
💠 Avoir le sentiment de vraiment avoir une entreprise sur la coche, organisée, optimale et bien gérée!
💠 Faire vivre une entreprise dans le domaine qui te fait vibrer tout en sachant que l'arrière-plan (gestion/comptabilité) est sous contrôle, car c'est un morceau très important de ton entreprise. 
Dans ce groupe, je partage mes meilleurs outils de gestion que j’ai peaufiné au fil de mes 16 dernières années d'expériences en comptabilité, administration et en MLM et en coaching. 
Tu y trouveras aussi des vidéos, des LIVES, des entrevues ainsi que des vidéos style Questions/Réponses (Q&amp;A), car je veux plus que tout diminuer ta charge mentale inutile dû à cette portion de ton entreprise.
Au plaisir de pouvoir soulager ton quotidien!✨
N'hésites pas à inviter tes amies entrepreneures. Aide-moi à diminuer la charge mentale des entrepreneures autour de nous.
Pour y accéder, simplement cliquer sur le lien ici 👇 et on se voit de l'autre côté! 🥰🙌
</t>
    </r>
    <r>
      <rPr>
        <u/>
        <sz val="14"/>
        <color rgb="FF1155CC"/>
        <rFont val="Calibri"/>
      </rPr>
      <t>https://www.facebook.com/groups/lesentrepreneuresdelamethodesimplicite</t>
    </r>
  </si>
  <si>
    <t xml:space="preserve"> </t>
  </si>
  <si>
    <t>FONCTIONNEMENT DE LA BASE DE DONNÉES</t>
  </si>
  <si>
    <t>Créer une copie et sauvegarde dans ton dossier à ton nom de Devenir La méthode Simplicité que je t’ai partagé au tout début. NE PAS MODIFIER CETTE COPIE.</t>
  </si>
  <si>
    <t>NE JAMAIS INSCRIRE UNE DONNÉE DANS UNE CASE VERTE</t>
  </si>
  <si>
    <t>ENTRER VOS REVENUS ET VOS DÉPENSES DANS LES CASES JAUNES</t>
  </si>
  <si>
    <t>Nom de votre entreprise</t>
  </si>
  <si>
    <t>Année en cours</t>
  </si>
  <si>
    <t xml:space="preserve">Province </t>
  </si>
  <si>
    <t>Ontario</t>
  </si>
  <si>
    <r>
      <rPr>
        <b/>
        <sz val="12"/>
        <color theme="1"/>
        <rFont val="Calibri"/>
      </rPr>
      <t>% espace utilisé pour votre bureau</t>
    </r>
    <r>
      <rPr>
        <b/>
        <sz val="10"/>
        <color theme="1"/>
        <rFont val="Calibri"/>
      </rPr>
      <t xml:space="preserve"> 
</t>
    </r>
    <r>
      <rPr>
        <b/>
        <sz val="10"/>
        <color rgb="FFFF0000"/>
        <rFont val="Calibri"/>
      </rPr>
      <t>(Nombre de pied de la pièce / Total de la maison)</t>
    </r>
  </si>
  <si>
    <t>% d'impôt à mettre de côté (SUR REVENU NET)</t>
  </si>
  <si>
    <t>Odomètre  (KM)</t>
  </si>
  <si>
    <t xml:space="preserve">1er Janvier </t>
  </si>
  <si>
    <t xml:space="preserve">Liste des dépenses admisibles taxables </t>
  </si>
  <si>
    <t>% dépenses admissible</t>
  </si>
  <si>
    <t>Mois</t>
  </si>
  <si>
    <t>Province</t>
  </si>
  <si>
    <t>% taxes</t>
  </si>
  <si>
    <t>Repas et frais de représentation</t>
  </si>
  <si>
    <t>Janvier</t>
  </si>
  <si>
    <t>Québec</t>
  </si>
  <si>
    <t>Frais de papeterie</t>
  </si>
  <si>
    <t>Février</t>
  </si>
  <si>
    <t>Fournitures</t>
  </si>
  <si>
    <t>Mars</t>
  </si>
  <si>
    <t>Europe</t>
  </si>
  <si>
    <t>Frais comptable / Juridiques et autres</t>
  </si>
  <si>
    <t>Avril</t>
  </si>
  <si>
    <t>Sans taxe</t>
  </si>
  <si>
    <t>Frais de congrès</t>
  </si>
  <si>
    <t>Mai</t>
  </si>
  <si>
    <t>Formations</t>
  </si>
  <si>
    <t>Juin</t>
  </si>
  <si>
    <t>Téléphone / Cellulaire</t>
  </si>
  <si>
    <t>Juillet</t>
  </si>
  <si>
    <t>Internet</t>
  </si>
  <si>
    <t>Août</t>
  </si>
  <si>
    <t>Livraison / Poste</t>
  </si>
  <si>
    <t>Septembre</t>
  </si>
  <si>
    <t>Frais de maintient Site Web</t>
  </si>
  <si>
    <t>Octobre</t>
  </si>
  <si>
    <t>Mobilier de bureau</t>
  </si>
  <si>
    <t xml:space="preserve">Novembre </t>
  </si>
  <si>
    <t>Matériel Informatique</t>
  </si>
  <si>
    <t>Décembre</t>
  </si>
  <si>
    <t>Achat de produits pour revendre au client</t>
  </si>
  <si>
    <t xml:space="preserve">Cadeaux pour l'équipe </t>
  </si>
  <si>
    <t>Publicité</t>
  </si>
  <si>
    <t>autre 1</t>
  </si>
  <si>
    <t>autre 2</t>
  </si>
  <si>
    <t xml:space="preserve">Liste des dépenses admisibles non taxables ou hors taxes </t>
  </si>
  <si>
    <t>Assurances</t>
  </si>
  <si>
    <t>Intérêts</t>
  </si>
  <si>
    <t>Droits d'adhésion, permis et cotisations</t>
  </si>
  <si>
    <t>Salaires et Avantages</t>
  </si>
  <si>
    <t xml:space="preserve">Total des Revenus net annuels </t>
  </si>
  <si>
    <t>***Inscrire tous les revenus, commissions mensuels, bonus hebdomdaires, virements interacs, chèques, les dépôts...</t>
  </si>
  <si>
    <t>1er Trimestre</t>
  </si>
  <si>
    <t>JANVIER</t>
  </si>
  <si>
    <t>FÉVRIER</t>
  </si>
  <si>
    <t>MARS</t>
  </si>
  <si>
    <t>Montant total payé</t>
  </si>
  <si>
    <t>facture 1</t>
  </si>
  <si>
    <t>revenu 1</t>
  </si>
  <si>
    <t>facture 2</t>
  </si>
  <si>
    <t>revenu 2</t>
  </si>
  <si>
    <t>facture 3</t>
  </si>
  <si>
    <t>revenu 3</t>
  </si>
  <si>
    <t>revenu 4</t>
  </si>
  <si>
    <t>revenu 5</t>
  </si>
  <si>
    <t>revenu 6</t>
  </si>
  <si>
    <t>revenu 7</t>
  </si>
  <si>
    <t>revenu 8</t>
  </si>
  <si>
    <t>revenu 9</t>
  </si>
  <si>
    <t>revenu 10</t>
  </si>
  <si>
    <t>revenu 11</t>
  </si>
  <si>
    <t>revenu 12</t>
  </si>
  <si>
    <t>revenu 13</t>
  </si>
  <si>
    <t>revenu 14</t>
  </si>
  <si>
    <t>revenu 15</t>
  </si>
  <si>
    <t>TOTAL</t>
  </si>
  <si>
    <t>2e Trimestre</t>
  </si>
  <si>
    <t>AVRL</t>
  </si>
  <si>
    <t>MAI</t>
  </si>
  <si>
    <t>JUIN</t>
  </si>
  <si>
    <t>3e Trimestre</t>
  </si>
  <si>
    <t>JUILLET</t>
  </si>
  <si>
    <t>AOÛT</t>
  </si>
  <si>
    <t>SEPTEMBRE</t>
  </si>
  <si>
    <t>4e Trimestre</t>
  </si>
  <si>
    <t>OCTOBRE</t>
  </si>
  <si>
    <t>NOVEMBRE</t>
  </si>
  <si>
    <t>DÉCEMBRE</t>
  </si>
  <si>
    <t>*Clause de non responsabilité: La méthode Simplicité n’assume pas la responsabilité des données ni des résultats ni des erreurs de calculs dans cette outil, car ceux-ci peuvent être modifier par l'utilisateur. L'utilisateur à donc pleine responsabilité de la vérification des données</t>
  </si>
  <si>
    <t>Cliquez sur la flêche de chaque case pour sélectionner le mois ou la catégorie de dépense</t>
  </si>
  <si>
    <t>*** Valider que les taxes sois les mêmes que sur la facture, si non, les inscrires manuellement.</t>
  </si>
  <si>
    <t>Clause de non responsabilité: La méthode Simplicité n’assume pas la responsabilité des données ni des résultats ni des erreurs de calculs dans cette outil, car ceux-ci peuvent être modifier par l'utilisateur. L'utilisateur à donc pleine responsabilité de la vérification des données</t>
  </si>
  <si>
    <t>Catégorie</t>
  </si>
  <si>
    <t>Description de la dépense</t>
  </si>
  <si>
    <t xml:space="preserve">Total : </t>
  </si>
  <si>
    <t>Montant total</t>
  </si>
  <si>
    <t>Total des frais de bureau annuels</t>
  </si>
  <si>
    <t>Frais</t>
  </si>
  <si>
    <t>Novembre</t>
  </si>
  <si>
    <t>TOTAL                       SELON LE TAUX</t>
  </si>
  <si>
    <t>Loyer</t>
  </si>
  <si>
    <t>Intérêts sur Hypothèque</t>
  </si>
  <si>
    <t>Hydro-Québec</t>
  </si>
  <si>
    <t>Chauffage (Huile)</t>
  </si>
  <si>
    <t>Taxe Municipale</t>
  </si>
  <si>
    <t>Taxe Scolaire</t>
  </si>
  <si>
    <t>Déneigement</t>
  </si>
  <si>
    <t>Parasite</t>
  </si>
  <si>
    <t>Femme de ménage</t>
  </si>
  <si>
    <t>Total mensuel</t>
  </si>
  <si>
    <t>Total mensuel SELON LE TAUX</t>
  </si>
  <si>
    <t xml:space="preserve">Odomètre </t>
  </si>
  <si>
    <t xml:space="preserve">1er janvier </t>
  </si>
  <si>
    <t xml:space="preserve">31 décmbre </t>
  </si>
  <si>
    <t>Km de l'année</t>
  </si>
  <si>
    <t>Utilisation pour affaire:</t>
  </si>
  <si>
    <t>Pourcentage pour affaire</t>
  </si>
  <si>
    <t>arrondi</t>
  </si>
  <si>
    <t>Date</t>
  </si>
  <si>
    <t>Km Aller</t>
  </si>
  <si>
    <t>Km Retour</t>
  </si>
  <si>
    <t xml:space="preserve">TOTAL </t>
  </si>
  <si>
    <t xml:space="preserve">Raison du déplacement </t>
  </si>
  <si>
    <t xml:space="preserve">Exemple : Formation, Rencontre d'équipe, Rencontre de prospects, Voyage Conférence en auto, Se rendre à l'aéroport ... </t>
  </si>
  <si>
    <t>Exemple</t>
  </si>
  <si>
    <t>Rencontre clinet XYZ</t>
  </si>
  <si>
    <t>TOTAL des KM pour AFFAIRE</t>
  </si>
  <si>
    <t xml:space="preserve">Au 31 décembre </t>
  </si>
  <si>
    <t xml:space="preserve">Pourcentage du kilométrage pour affaire         </t>
  </si>
  <si>
    <t>Total des Frais Auto annuels</t>
  </si>
  <si>
    <t>(inscrire les montant AVANT les taxes)</t>
  </si>
  <si>
    <t xml:space="preserve">FRAIS   </t>
  </si>
  <si>
    <t>Total                SELON LE TAUX</t>
  </si>
  <si>
    <t>Essence</t>
  </si>
  <si>
    <t xml:space="preserve">Droits d'immatriculation </t>
  </si>
  <si>
    <t>Permis de conduire</t>
  </si>
  <si>
    <t>Entretien et réparation</t>
  </si>
  <si>
    <t>Frais de location</t>
  </si>
  <si>
    <t>Stationnement</t>
  </si>
  <si>
    <t xml:space="preserve">Total mensuel  </t>
  </si>
  <si>
    <t>Au 31 décembre</t>
  </si>
  <si>
    <t>Total des dépenses annuels</t>
  </si>
  <si>
    <t>DÉPENSES TAXABLES</t>
  </si>
  <si>
    <t>Pourcentage Affaire</t>
  </si>
  <si>
    <t>TOTAL Déductible</t>
  </si>
  <si>
    <t>DÉPENSES NON TAXABLES</t>
  </si>
  <si>
    <t>Concours, tirage, cartes d'affaires, chandail promotionnel, promo acheter sur FB...</t>
  </si>
  <si>
    <t>Repas / Représentation</t>
  </si>
  <si>
    <t>Frais de Restaurants pour participer à un évènement</t>
  </si>
  <si>
    <t>Frais de Restaurants pour rencontre de clients ou distributeurs potentiels</t>
  </si>
  <si>
    <t xml:space="preserve">Frais de carte cadeaux dans l'alimentation (Ex. SAQ, Tim Horton...) </t>
  </si>
  <si>
    <t xml:space="preserve">Assurances </t>
  </si>
  <si>
    <t>Aucune Assurance-vie n'est déductible, sauf si demandé par la banque pour financer un prêt pour la business (Pour gagner un revenu)</t>
  </si>
  <si>
    <t>Assurances Responsabilités</t>
  </si>
  <si>
    <t>Assurances Invalidité (sous certaine condition)</t>
  </si>
  <si>
    <t>Assurances-Médicaments</t>
  </si>
  <si>
    <t>Sur le financement d'une dette</t>
  </si>
  <si>
    <t xml:space="preserve">Sur la carte de crédit </t>
  </si>
  <si>
    <t>*** Déductible si souscrit à une dette dans l'optique de gagner un revenu avec It Works</t>
  </si>
  <si>
    <t>Droit d'adhésion / Permis / Cotisation</t>
  </si>
  <si>
    <t>Association en lien avec It Works</t>
  </si>
  <si>
    <t>Article de bureau (cartable, crayons, papier, agenda...)</t>
  </si>
  <si>
    <t>Fournitures acheter pour faire des démonstrations</t>
  </si>
  <si>
    <t xml:space="preserve">Salaires </t>
  </si>
  <si>
    <t>Salaire d'une adjointe</t>
  </si>
  <si>
    <t>Maximum 2 congrès par année</t>
  </si>
  <si>
    <t>Frais de transport, avion, train, autobus...(Pas l'auto, car calculer dan le logbook)</t>
  </si>
  <si>
    <t xml:space="preserve">Frais d'hébergement </t>
  </si>
  <si>
    <t>Frais d'admission, billet d'événement...</t>
  </si>
  <si>
    <t>Les repas vont des les repas même si pendant un congrès</t>
  </si>
  <si>
    <t>Formation</t>
  </si>
  <si>
    <t>Tel que les congrès, mais illimité</t>
  </si>
  <si>
    <t>Maintient Site Web</t>
  </si>
  <si>
    <t>Frais du site de gestion Esuite : 27$/mois plus taxes</t>
  </si>
  <si>
    <t>Les frais de développement du site Web sont capitalisables.</t>
  </si>
  <si>
    <t xml:space="preserve">Mais les frais de maintient - Ex pour le domaine sont déductibles. </t>
  </si>
  <si>
    <t>Mobiler de bureau / Matériel Informatique / Logiciel</t>
  </si>
  <si>
    <t xml:space="preserve">Ces frais sont déductibles sur plusieurs années. </t>
  </si>
  <si>
    <t>Un calcul spécial est fait.</t>
  </si>
  <si>
    <t xml:space="preserve">On calcul l'amortissement annuel d'un bien qui sera utilisé sur plusieurs années. </t>
  </si>
  <si>
    <t>REVENUS</t>
  </si>
  <si>
    <t>DÉPENSES</t>
  </si>
  <si>
    <t>À PAYER OU À RECEVOIR</t>
  </si>
  <si>
    <t>TOTAL PREMIER TRIMESTRE</t>
  </si>
  <si>
    <t>AVRIL</t>
  </si>
  <si>
    <t>TOTAL DEUXIÈME TRIMESTRE</t>
  </si>
  <si>
    <t>TOTAL TROISIÈME TRIMESTRE</t>
  </si>
  <si>
    <t>TOTAL QUATRIÈME TRIMESTRE</t>
  </si>
  <si>
    <t>TOTAL ANNUEL</t>
  </si>
  <si>
    <t xml:space="preserve">au 31 décembre </t>
  </si>
  <si>
    <t>SOMMAIRE - MENSUEL</t>
  </si>
  <si>
    <t xml:space="preserve">Février </t>
  </si>
  <si>
    <t xml:space="preserve">Septembre </t>
  </si>
  <si>
    <t>TOTAL Annuel</t>
  </si>
  <si>
    <t>Frais de Bureau</t>
  </si>
  <si>
    <t xml:space="preserve">     Frais d'Auto</t>
  </si>
  <si>
    <t xml:space="preserve">     Tous les autres Dépenses</t>
  </si>
  <si>
    <t>REVENU (PERTE) D'ENTREPRISE</t>
  </si>
  <si>
    <t>Impôt de côté</t>
  </si>
  <si>
    <t>Revenu - impôt</t>
  </si>
  <si>
    <t xml:space="preserve">     Frais de Bureau</t>
  </si>
  <si>
    <t xml:space="preserve">     Toutes les autres Dépenses</t>
  </si>
  <si>
    <t>Note: Attention, des ajustements peuvent être apportée qui modifiront les résutats ci-haut</t>
  </si>
  <si>
    <t>Mais voici une idée approximative de vos revenu net d'entreprise</t>
  </si>
  <si>
    <t>Par exemple, le calcul de l'amortissement, de l'intérêts et les frais de location admissible pour les frais auto...</t>
  </si>
  <si>
    <t>TON NOM</t>
  </si>
  <si>
    <t>FACTURE</t>
  </si>
  <si>
    <t>TON ADRESSE</t>
  </si>
  <si>
    <t>DESTINATAIRE</t>
  </si>
  <si>
    <t>No de facture:</t>
  </si>
  <si>
    <t>#FAC0001</t>
  </si>
  <si>
    <t>NOM DE LA PERSONNE QUI A REÇU LE T4</t>
  </si>
  <si>
    <t>Date:</t>
  </si>
  <si>
    <t>31/12/2020</t>
  </si>
  <si>
    <t>SON ADRESSE</t>
  </si>
  <si>
    <t>DESCRIPTION</t>
  </si>
  <si>
    <t>QTÉ</t>
  </si>
  <si>
    <t>PRIX UNITAIRE</t>
  </si>
  <si>
    <t>Marketing et développement des affaires</t>
  </si>
  <si>
    <t>MONTANT EXACT DU T4</t>
  </si>
  <si>
    <t>SOUS-TOTAL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</si>
</sst>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d\ mmmm"/>
    <numFmt numFmtId="165" formatCode="0.000%"/>
    <numFmt numFmtId="166" formatCode="_-* #,##0.00\ [$$-C0C]_-;\-* #,##0.00\ [$$-C0C]_-;_-* &quot;-&quot;??\ [$$-C0C]_-;_-@"/>
    <numFmt numFmtId="167" formatCode="#,##0.00;\(#,##0.00\)"/>
    <numFmt numFmtId="168" formatCode="dd\ mmmm\ yyyy"/>
    <numFmt numFmtId="169" formatCode="_ * #,##0.00_)\ _$_ ;_ * \(#,##0.00\)\ _$_ ;_ * &quot;-&quot;??_)\ _$_ ;_ @_ "/>
    <numFmt numFmtId="170" formatCode="m/d/yyyy"/>
    <numFmt numFmtId="171" formatCode="mm/dd/yy"/>
    <numFmt numFmtId="172" formatCode="#,##0.00\ &quot;$&quot;"/>
    <numFmt numFmtId="173" formatCode="_-&quot;$&quot;* #,##0.00_-;\-&quot;$&quot;* #,##0.00_-;_-&quot;$&quot;* &quot;-&quot;??_-;_-@"/>
  </numFmts>
  <fonts count="111">
    <font>
      <sz val="10"/>
      <color rgb="FF000000"/>
      <name val="Calibri"/>
      <scheme val="minor"/>
    </font>
    <font>
      <sz val="10"/>
      <color rgb="FF000000"/>
      <name val="Caveat"/>
    </font>
    <font>
      <sz val="14"/>
      <color theme="1"/>
      <name val="Calibri"/>
      <scheme val="minor"/>
    </font>
    <font>
      <sz val="12"/>
      <color theme="1"/>
      <name val="Calibri"/>
      <scheme val="minor"/>
    </font>
    <font>
      <u/>
      <sz val="14"/>
      <color rgb="FF0000FF"/>
      <name val="Calibri"/>
    </font>
    <font>
      <sz val="10"/>
      <color theme="1"/>
      <name val="Calibri"/>
      <scheme val="minor"/>
    </font>
    <font>
      <b/>
      <sz val="24"/>
      <color theme="1"/>
      <name val="Calibri"/>
      <scheme val="minor"/>
    </font>
    <font>
      <sz val="10"/>
      <name val="Calibri"/>
    </font>
    <font>
      <b/>
      <sz val="12"/>
      <color theme="1"/>
      <name val="Calibri"/>
      <scheme val="minor"/>
    </font>
    <font>
      <b/>
      <sz val="14"/>
      <color theme="1"/>
      <name val="Calibri"/>
      <scheme val="minor"/>
    </font>
    <font>
      <sz val="12"/>
      <color rgb="FF000000"/>
      <name val="Calibri"/>
      <scheme val="minor"/>
    </font>
    <font>
      <sz val="12"/>
      <color rgb="FFBF9000"/>
      <name val="Calibri"/>
      <scheme val="minor"/>
    </font>
    <font>
      <b/>
      <u/>
      <sz val="11"/>
      <color theme="1"/>
      <name val="EB Garamond"/>
    </font>
    <font>
      <sz val="11"/>
      <color theme="1"/>
      <name val="EB Garamond"/>
    </font>
    <font>
      <b/>
      <sz val="10"/>
      <color theme="1"/>
      <name val="Calibri"/>
      <scheme val="minor"/>
    </font>
    <font>
      <sz val="11"/>
      <color rgb="FF000000"/>
      <name val="Arial"/>
    </font>
    <font>
      <sz val="12"/>
      <color theme="1"/>
      <name val="Arial"/>
    </font>
    <font>
      <sz val="11"/>
      <color theme="1"/>
      <name val="Arial"/>
    </font>
    <font>
      <sz val="12"/>
      <color theme="1"/>
      <name val="Calibri"/>
    </font>
    <font>
      <sz val="17"/>
      <color theme="1"/>
      <name val="EB Garamond"/>
    </font>
    <font>
      <sz val="11"/>
      <color theme="1"/>
      <name val="&quot;Times New Roman&quot;"/>
    </font>
    <font>
      <sz val="20"/>
      <color theme="1"/>
      <name val="EB Garamond"/>
    </font>
    <font>
      <sz val="20"/>
      <color theme="1"/>
      <name val="Calibri"/>
    </font>
    <font>
      <b/>
      <sz val="12"/>
      <color theme="1"/>
      <name val="EB Garamond"/>
    </font>
    <font>
      <sz val="12"/>
      <color theme="1"/>
      <name val="EB Garamond"/>
    </font>
    <font>
      <b/>
      <sz val="14"/>
      <color theme="1"/>
      <name val="EB Garamond"/>
    </font>
    <font>
      <b/>
      <sz val="12"/>
      <color rgb="FFBF9000"/>
      <name val="EB Garamond"/>
    </font>
    <font>
      <b/>
      <u/>
      <sz val="12"/>
      <color theme="1"/>
      <name val="EB Garamond"/>
    </font>
    <font>
      <sz val="11"/>
      <color rgb="FF000000"/>
      <name val="Inconsolata"/>
    </font>
    <font>
      <b/>
      <sz val="10"/>
      <color theme="1"/>
      <name val="EB Garamond"/>
    </font>
    <font>
      <b/>
      <sz val="11"/>
      <color theme="1"/>
      <name val="EB Garamond"/>
    </font>
    <font>
      <sz val="11"/>
      <color rgb="FF000000"/>
      <name val="EB Garamond"/>
    </font>
    <font>
      <b/>
      <sz val="9"/>
      <color theme="1"/>
      <name val="EB Garamond"/>
    </font>
    <font>
      <sz val="11"/>
      <color rgb="FFBF9000"/>
      <name val="EB Garamond"/>
    </font>
    <font>
      <b/>
      <sz val="11"/>
      <color rgb="FF000000"/>
      <name val="EB Garamond"/>
    </font>
    <font>
      <b/>
      <sz val="22"/>
      <color rgb="FF000000"/>
      <name val="EB Garamond"/>
    </font>
    <font>
      <b/>
      <sz val="14"/>
      <color rgb="FFBF9000"/>
      <name val="EB Garamond"/>
    </font>
    <font>
      <b/>
      <sz val="12"/>
      <color rgb="FF000000"/>
      <name val="EB Garamond"/>
    </font>
    <font>
      <sz val="10"/>
      <color theme="1"/>
      <name val="Calibri"/>
    </font>
    <font>
      <sz val="10"/>
      <color rgb="FF000000"/>
      <name val="Arial"/>
    </font>
    <font>
      <b/>
      <sz val="10"/>
      <color theme="1"/>
      <name val="Arial"/>
    </font>
    <font>
      <sz val="18"/>
      <color theme="1"/>
      <name val="EB Garamond"/>
    </font>
    <font>
      <b/>
      <sz val="17"/>
      <color theme="1"/>
      <name val="EB Garamond"/>
    </font>
    <font>
      <sz val="15"/>
      <color theme="1"/>
      <name val="EB Garamond"/>
    </font>
    <font>
      <b/>
      <sz val="15"/>
      <color theme="1"/>
      <name val="EB Garamond"/>
    </font>
    <font>
      <b/>
      <sz val="14"/>
      <color rgb="FFCC0000"/>
      <name val="Inconsolata"/>
    </font>
    <font>
      <b/>
      <sz val="8"/>
      <color theme="1"/>
      <name val="EB Garamond"/>
    </font>
    <font>
      <sz val="11"/>
      <color theme="1"/>
      <name val="&quot;EB Garamond&quot;"/>
    </font>
    <font>
      <b/>
      <sz val="11"/>
      <color theme="1"/>
      <name val="&quot;EB Garamond&quot;"/>
    </font>
    <font>
      <b/>
      <sz val="14"/>
      <color rgb="FF000000"/>
      <name val="Inconsolata"/>
    </font>
    <font>
      <b/>
      <sz val="14"/>
      <color rgb="FFCC0000"/>
      <name val="EB Garamond"/>
    </font>
    <font>
      <sz val="11"/>
      <color rgb="FFCC0000"/>
      <name val="EB Garamond"/>
    </font>
    <font>
      <sz val="10"/>
      <color rgb="FFE06666"/>
      <name val="Calibri"/>
    </font>
    <font>
      <sz val="10"/>
      <color theme="1"/>
      <name val="EB Garamond"/>
    </font>
    <font>
      <b/>
      <sz val="22"/>
      <color rgb="FFBF9000"/>
      <name val="EB Garamond"/>
    </font>
    <font>
      <b/>
      <u/>
      <sz val="11"/>
      <color theme="1"/>
      <name val="EB Garamond"/>
    </font>
    <font>
      <sz val="11"/>
      <color rgb="FFFF0000"/>
      <name val="EB Garamond"/>
    </font>
    <font>
      <sz val="15"/>
      <color theme="1"/>
      <name val="Calibri"/>
    </font>
    <font>
      <sz val="13"/>
      <color theme="1"/>
      <name val="EB Garamond"/>
    </font>
    <font>
      <b/>
      <sz val="13"/>
      <color theme="1"/>
      <name val="EB Garamond"/>
    </font>
    <font>
      <sz val="10"/>
      <color theme="1"/>
      <name val="EB Garamond"/>
    </font>
    <font>
      <sz val="12"/>
      <color rgb="FF000000"/>
      <name val="EB Garamond"/>
    </font>
    <font>
      <sz val="10"/>
      <color rgb="FF000000"/>
      <name val="Calibri"/>
      <scheme val="minor"/>
    </font>
    <font>
      <sz val="10"/>
      <color rgb="FF000000"/>
      <name val="Calibri"/>
    </font>
    <font>
      <b/>
      <sz val="11"/>
      <color theme="1"/>
      <name val="Calibri"/>
    </font>
    <font>
      <b/>
      <sz val="11"/>
      <color rgb="FF000000"/>
      <name val="Calibri"/>
    </font>
    <font>
      <sz val="11"/>
      <color theme="1"/>
      <name val="Calibri"/>
    </font>
    <font>
      <sz val="11"/>
      <color rgb="FF000000"/>
      <name val="Calibri"/>
    </font>
    <font>
      <sz val="9"/>
      <color rgb="FF000000"/>
      <name val="Calibri"/>
    </font>
    <font>
      <b/>
      <sz val="10"/>
      <color rgb="FF000000"/>
      <name val="Calibri"/>
    </font>
    <font>
      <sz val="11"/>
      <color rgb="FF11A9CC"/>
      <name val="Inconsolata"/>
    </font>
    <font>
      <b/>
      <sz val="12"/>
      <color rgb="FF000000"/>
      <name val="Calibri"/>
    </font>
    <font>
      <sz val="15"/>
      <color theme="1"/>
      <name val="Arial"/>
    </font>
    <font>
      <b/>
      <sz val="18"/>
      <color theme="1"/>
      <name val="EB Garamond"/>
    </font>
    <font>
      <sz val="10"/>
      <color theme="1"/>
      <name val="Arial"/>
    </font>
    <font>
      <sz val="20"/>
      <color rgb="FFBF9000"/>
      <name val="EB Garamond"/>
    </font>
    <font>
      <b/>
      <sz val="20"/>
      <color rgb="FF000000"/>
      <name val="EB Garamond"/>
    </font>
    <font>
      <b/>
      <sz val="17"/>
      <color rgb="FF000000"/>
      <name val="EB Garamond"/>
    </font>
    <font>
      <sz val="17"/>
      <color theme="1"/>
      <name val="Calibri"/>
    </font>
    <font>
      <sz val="17"/>
      <color theme="1"/>
      <name val="Calibri"/>
      <scheme val="minor"/>
    </font>
    <font>
      <sz val="13"/>
      <color rgb="FF000000"/>
      <name val="EB Garamond"/>
    </font>
    <font>
      <sz val="13"/>
      <color theme="1"/>
      <name val="Calibri"/>
    </font>
    <font>
      <sz val="15"/>
      <color rgb="FFBF9000"/>
      <name val="EB Garamond"/>
    </font>
    <font>
      <b/>
      <sz val="15"/>
      <color rgb="FF4472C4"/>
      <name val="EB Garamond"/>
    </font>
    <font>
      <b/>
      <sz val="15"/>
      <color rgb="FF666666"/>
      <name val="EB Garamond"/>
    </font>
    <font>
      <b/>
      <sz val="22"/>
      <color rgb="FF4472C4"/>
      <name val="EB Garamond"/>
    </font>
    <font>
      <sz val="15"/>
      <color rgb="FF000000"/>
      <name val="EB Garamond"/>
    </font>
    <font>
      <sz val="18"/>
      <color rgb="FF7F7F7F"/>
      <name val="EB Garamond"/>
    </font>
    <font>
      <sz val="15"/>
      <color rgb="FF333F4F"/>
      <name val="EB Garamond"/>
    </font>
    <font>
      <sz val="11"/>
      <color rgb="FF333F4F"/>
      <name val="EB Garamond"/>
    </font>
    <font>
      <sz val="11"/>
      <color rgb="FFFFFFFF"/>
      <name val="EB Garamond"/>
    </font>
    <font>
      <b/>
      <sz val="9"/>
      <color rgb="FF1F3864"/>
      <name val="EB Garamond"/>
    </font>
    <font>
      <sz val="10"/>
      <color rgb="FF000000"/>
      <name val="EB Garamond"/>
    </font>
    <font>
      <b/>
      <sz val="11"/>
      <color rgb="FF1F3864"/>
      <name val="EB Garamond"/>
    </font>
    <font>
      <i/>
      <sz val="9"/>
      <color rgb="FF333F4F"/>
      <name val="EB Garamond"/>
    </font>
    <font>
      <sz val="11"/>
      <color rgb="FF1F3864"/>
      <name val="EB Garamond"/>
    </font>
    <font>
      <sz val="9"/>
      <color rgb="FF000000"/>
      <name val="EB Garamond"/>
    </font>
    <font>
      <b/>
      <sz val="9"/>
      <color rgb="FF434343"/>
      <name val="EB Garamond"/>
    </font>
    <font>
      <b/>
      <sz val="9"/>
      <color rgb="FFBF9000"/>
      <name val="EB Garamond"/>
    </font>
    <font>
      <b/>
      <sz val="11"/>
      <color rgb="FF333F4F"/>
      <name val="EB Garamond"/>
    </font>
    <font>
      <b/>
      <sz val="12"/>
      <color rgb="FF333F4F"/>
      <name val="EB Garamond"/>
    </font>
    <font>
      <b/>
      <sz val="8"/>
      <color rgb="FF333F4F"/>
      <name val="EB Garamond"/>
    </font>
    <font>
      <sz val="18"/>
      <color rgb="FF333F4F"/>
      <name val="EB Garamond"/>
    </font>
    <font>
      <b/>
      <sz val="9"/>
      <color rgb="FF000000"/>
      <name val="EB Garamond"/>
    </font>
    <font>
      <sz val="9"/>
      <color rgb="FF333F4F"/>
      <name val="EB Garamond"/>
    </font>
    <font>
      <sz val="10"/>
      <color rgb="FF333F4F"/>
      <name val="EB Garamond"/>
    </font>
    <font>
      <sz val="14"/>
      <name val="Calibri"/>
    </font>
    <font>
      <u/>
      <sz val="14"/>
      <color rgb="FF1155CC"/>
      <name val="Calibri"/>
    </font>
    <font>
      <b/>
      <sz val="12"/>
      <color theme="1"/>
      <name val="Calibri"/>
    </font>
    <font>
      <b/>
      <sz val="10"/>
      <color theme="1"/>
      <name val="Calibri"/>
    </font>
    <font>
      <b/>
      <sz val="10"/>
      <color rgb="FFFF0000"/>
      <name val="Calibri"/>
    </font>
  </fonts>
  <fills count="9">
    <fill>
      <patternFill patternType="none"/>
    </fill>
    <fill>
      <patternFill patternType="gray125"/>
    </fill>
    <fill>
      <patternFill patternType="solid">
        <fgColor rgb="FFE06666"/>
        <bgColor rgb="FFE06666"/>
      </patternFill>
    </fill>
    <fill>
      <patternFill patternType="solid">
        <fgColor rgb="FFA2C4C9"/>
        <bgColor rgb="FFA2C4C9"/>
      </patternFill>
    </fill>
    <fill>
      <patternFill patternType="solid">
        <fgColor rgb="FFFFE599"/>
        <bgColor rgb="FFFFE599"/>
      </patternFill>
    </fill>
    <fill>
      <patternFill patternType="solid">
        <fgColor rgb="FF76A5AF"/>
        <bgColor rgb="FF76A5AF"/>
      </patternFill>
    </fill>
    <fill>
      <patternFill patternType="solid">
        <fgColor rgb="FFFFFFFF"/>
        <bgColor rgb="FFFFFFFF"/>
      </patternFill>
    </fill>
    <fill>
      <patternFill patternType="solid">
        <fgColor rgb="FFFFF2CC"/>
        <bgColor rgb="FFFFF2CC"/>
      </patternFill>
    </fill>
    <fill>
      <patternFill patternType="solid">
        <fgColor rgb="FFF3F3F3"/>
        <bgColor rgb="FFF3F3F3"/>
      </patternFill>
    </fill>
  </fills>
  <borders count="69">
    <border>
      <left/>
      <right/>
      <top/>
      <bottom/>
      <diagonal/>
    </border>
    <border>
      <left style="double">
        <color rgb="FF000000"/>
      </left>
      <right/>
      <top style="double">
        <color rgb="FF000000"/>
      </top>
      <bottom/>
      <diagonal/>
    </border>
    <border>
      <left/>
      <right/>
      <top style="double">
        <color rgb="FF000000"/>
      </top>
      <bottom/>
      <diagonal/>
    </border>
    <border>
      <left/>
      <right style="double">
        <color rgb="FF000000"/>
      </right>
      <top style="double">
        <color rgb="FF000000"/>
      </top>
      <bottom/>
      <diagonal/>
    </border>
    <border>
      <left style="double">
        <color rgb="FF000000"/>
      </left>
      <right/>
      <top/>
      <bottom style="thin">
        <color rgb="FF000000"/>
      </bottom>
      <diagonal/>
    </border>
    <border>
      <left/>
      <right/>
      <top/>
      <bottom style="thin">
        <color rgb="FF000000"/>
      </bottom>
      <diagonal/>
    </border>
    <border>
      <left/>
      <right style="double">
        <color rgb="FF000000"/>
      </right>
      <top/>
      <bottom style="thin">
        <color rgb="FF000000"/>
      </bottom>
      <diagonal/>
    </border>
    <border>
      <left style="double">
        <color rgb="FF000000"/>
      </left>
      <right/>
      <top style="thin">
        <color rgb="FF000000"/>
      </top>
      <bottom/>
      <diagonal/>
    </border>
    <border>
      <left/>
      <right/>
      <top style="thin">
        <color rgb="FF000000"/>
      </top>
      <bottom/>
      <diagonal/>
    </border>
    <border>
      <left/>
      <right style="double">
        <color rgb="FF000000"/>
      </right>
      <top style="thin">
        <color rgb="FF000000"/>
      </top>
      <bottom/>
      <diagonal/>
    </border>
    <border>
      <left style="double">
        <color rgb="FF000000"/>
      </left>
      <right/>
      <top/>
      <bottom style="double">
        <color rgb="FF000000"/>
      </bottom>
      <diagonal/>
    </border>
    <border>
      <left/>
      <right/>
      <top/>
      <bottom style="double">
        <color rgb="FF000000"/>
      </bottom>
      <diagonal/>
    </border>
    <border>
      <left/>
      <right style="double">
        <color rgb="FF000000"/>
      </right>
      <top/>
      <bottom style="double">
        <color rgb="FF000000"/>
      </bottom>
      <diagonal/>
    </border>
    <border>
      <left style="double">
        <color rgb="FF000000"/>
      </left>
      <right/>
      <top/>
      <bottom/>
      <diagonal/>
    </border>
    <border>
      <left/>
      <right style="double">
        <color rgb="FF000000"/>
      </right>
      <top/>
      <bottom/>
      <diagonal/>
    </border>
    <border>
      <left style="double">
        <color rgb="FF000000"/>
      </left>
      <right style="double">
        <color rgb="FF000000"/>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
      <left style="double">
        <color rgb="FF000000"/>
      </left>
      <right style="double">
        <color rgb="FF000000"/>
      </right>
      <top style="double">
        <color rgb="FF000000"/>
      </top>
      <bottom/>
      <diagonal/>
    </border>
    <border>
      <left style="double">
        <color rgb="FF000000"/>
      </left>
      <right style="double">
        <color rgb="FF000000"/>
      </right>
      <top/>
      <bottom/>
      <diagonal/>
    </border>
    <border>
      <left style="double">
        <color rgb="FF000000"/>
      </left>
      <right style="double">
        <color rgb="FF000000"/>
      </right>
      <top/>
      <bottom style="double">
        <color rgb="FF000000"/>
      </bottom>
      <diagonal/>
    </border>
    <border>
      <left style="double">
        <color rgb="FF000000"/>
      </left>
      <right/>
      <top style="double">
        <color rgb="FF000000"/>
      </top>
      <bottom style="double">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double">
        <color rgb="FF000000"/>
      </top>
      <bottom/>
      <diagonal/>
    </border>
    <border>
      <left/>
      <right/>
      <top style="double">
        <color rgb="FF000000"/>
      </top>
      <bottom/>
      <diagonal/>
    </border>
    <border>
      <left style="double">
        <color rgb="FF000000"/>
      </left>
      <right style="double">
        <color rgb="FF000000"/>
      </right>
      <top style="thin">
        <color rgb="FF000000"/>
      </top>
      <bottom style="double">
        <color rgb="FF000000"/>
      </bottom>
      <diagonal/>
    </border>
    <border>
      <left/>
      <right/>
      <top style="thin">
        <color rgb="FF000000"/>
      </top>
      <bottom style="double">
        <color rgb="FF000000"/>
      </bottom>
      <diagonal/>
    </border>
    <border>
      <left/>
      <right/>
      <top style="thin">
        <color rgb="FF000000"/>
      </top>
      <bottom style="double">
        <color rgb="FF000000"/>
      </bottom>
      <diagonal/>
    </border>
    <border>
      <left/>
      <right style="double">
        <color rgb="FF000000"/>
      </right>
      <top style="double">
        <color rgb="FF000000"/>
      </top>
      <bottom/>
      <diagonal/>
    </border>
    <border>
      <left/>
      <right style="double">
        <color rgb="FF000000"/>
      </right>
      <top style="thin">
        <color rgb="FF000000"/>
      </top>
      <bottom style="double">
        <color rgb="FF000000"/>
      </bottom>
      <diagonal/>
    </border>
    <border>
      <left/>
      <right style="thin">
        <color rgb="FF000000"/>
      </right>
      <top/>
      <bottom/>
      <diagonal/>
    </border>
    <border>
      <left/>
      <right/>
      <top/>
      <bottom/>
      <diagonal/>
    </border>
    <border>
      <left/>
      <right style="thin">
        <color rgb="FF000000"/>
      </right>
      <top/>
      <bottom/>
      <diagonal/>
    </border>
    <border>
      <left/>
      <right style="thin">
        <color rgb="FF000000"/>
      </right>
      <top/>
      <bottom/>
      <diagonal/>
    </border>
    <border>
      <left style="thin">
        <color rgb="FF000000"/>
      </left>
      <right style="thin">
        <color rgb="FF000000"/>
      </right>
      <top/>
      <bottom/>
      <diagonal/>
    </border>
    <border>
      <left/>
      <right/>
      <top/>
      <bottom style="thin">
        <color rgb="FFBFBFBF"/>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BFBFBF"/>
      </left>
      <right/>
      <top/>
      <bottom style="thin">
        <color rgb="FFBFBFBF"/>
      </bottom>
      <diagonal/>
    </border>
    <border>
      <left/>
      <right style="thin">
        <color rgb="FFBFBFBF"/>
      </right>
      <top/>
      <bottom style="thin">
        <color rgb="FFBFBFBF"/>
      </bottom>
      <diagonal/>
    </border>
    <border>
      <left style="thin">
        <color rgb="FFBFBFBF"/>
      </left>
      <right style="thin">
        <color rgb="FFBFBFBF"/>
      </right>
      <top/>
      <bottom style="thin">
        <color rgb="FFBFBFBF"/>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right/>
      <top style="thin">
        <color rgb="FFBFBFBF"/>
      </top>
      <bottom/>
      <diagonal/>
    </border>
    <border>
      <left/>
      <right style="thin">
        <color rgb="FF000000"/>
      </right>
      <top/>
      <bottom style="thin">
        <color rgb="FF00000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999999"/>
      </left>
      <right style="thin">
        <color rgb="FF999999"/>
      </right>
      <top/>
      <bottom style="thin">
        <color rgb="FF999999"/>
      </bottom>
      <diagonal/>
    </border>
  </borders>
  <cellStyleXfs count="1">
    <xf numFmtId="0" fontId="0" fillId="0" borderId="0"/>
  </cellStyleXfs>
  <cellXfs count="442">
    <xf numFmtId="0" fontId="0" fillId="0" borderId="0" xfId="0"/>
    <xf numFmtId="0" fontId="1" fillId="0" borderId="0" xfId="0" applyFont="1" applyAlignment="1">
      <alignment horizontal="center" vertical="center"/>
    </xf>
    <xf numFmtId="0" fontId="2" fillId="0" borderId="0" xfId="0" applyFont="1" applyAlignment="1">
      <alignment horizontal="center" wrapText="1"/>
    </xf>
    <xf numFmtId="0" fontId="2" fillId="0" borderId="0" xfId="0" applyFont="1" applyAlignment="1">
      <alignment wrapText="1"/>
    </xf>
    <xf numFmtId="0" fontId="3" fillId="0" borderId="0" xfId="0" applyFont="1" applyAlignment="1">
      <alignment wrapText="1"/>
    </xf>
    <xf numFmtId="0" fontId="5" fillId="0" borderId="0" xfId="0" applyFont="1"/>
    <xf numFmtId="0" fontId="3" fillId="0" borderId="0" xfId="0" applyFont="1" applyAlignment="1">
      <alignment horizontal="center" vertical="center"/>
    </xf>
    <xf numFmtId="0" fontId="3" fillId="0" borderId="0" xfId="0" applyFont="1" applyAlignment="1">
      <alignment horizontal="center" vertical="center" wrapText="1"/>
    </xf>
    <xf numFmtId="0" fontId="8" fillId="0" borderId="1" xfId="0" applyFont="1" applyBorder="1" applyAlignment="1">
      <alignment horizontal="left"/>
    </xf>
    <xf numFmtId="0" fontId="10" fillId="4" borderId="3" xfId="0" applyFont="1" applyFill="1" applyBorder="1" applyAlignment="1">
      <alignment horizontal="left"/>
    </xf>
    <xf numFmtId="0" fontId="10" fillId="0" borderId="0" xfId="0" applyFont="1" applyAlignment="1">
      <alignment horizontal="left"/>
    </xf>
    <xf numFmtId="0" fontId="3" fillId="0" borderId="0" xfId="0" applyFont="1" applyAlignment="1">
      <alignment horizontal="center"/>
    </xf>
    <xf numFmtId="0" fontId="8" fillId="0" borderId="13" xfId="0" applyFont="1" applyBorder="1" applyAlignment="1">
      <alignment horizontal="left"/>
    </xf>
    <xf numFmtId="0" fontId="10" fillId="4" borderId="14" xfId="0" applyFont="1" applyFill="1" applyBorder="1" applyAlignment="1">
      <alignment horizontal="center"/>
    </xf>
    <xf numFmtId="0" fontId="10" fillId="0" borderId="0" xfId="0" applyFont="1" applyAlignment="1">
      <alignment horizontal="center"/>
    </xf>
    <xf numFmtId="0" fontId="11" fillId="0" borderId="0" xfId="0" applyFont="1" applyAlignment="1">
      <alignment horizontal="center"/>
    </xf>
    <xf numFmtId="0" fontId="8" fillId="0" borderId="13" xfId="0" applyFont="1" applyBorder="1" applyAlignment="1">
      <alignment horizontal="left" wrapText="1"/>
    </xf>
    <xf numFmtId="9" fontId="10" fillId="0" borderId="14" xfId="0" applyNumberFormat="1" applyFont="1" applyBorder="1" applyAlignment="1">
      <alignment horizontal="center"/>
    </xf>
    <xf numFmtId="9" fontId="10" fillId="4" borderId="14" xfId="0" applyNumberFormat="1" applyFont="1" applyFill="1" applyBorder="1" applyAlignment="1">
      <alignment horizontal="center" vertical="center"/>
    </xf>
    <xf numFmtId="0" fontId="12" fillId="0" borderId="13" xfId="0" applyFont="1" applyBorder="1"/>
    <xf numFmtId="0" fontId="13" fillId="0" borderId="14" xfId="0" applyFont="1" applyBorder="1"/>
    <xf numFmtId="9" fontId="13" fillId="4" borderId="14" xfId="0" applyNumberFormat="1" applyFont="1" applyFill="1" applyBorder="1" applyAlignment="1">
      <alignment horizontal="center"/>
    </xf>
    <xf numFmtId="164" fontId="8" fillId="0" borderId="10" xfId="0" applyNumberFormat="1" applyFont="1" applyBorder="1" applyAlignment="1">
      <alignment horizontal="left"/>
    </xf>
    <xf numFmtId="0" fontId="10" fillId="4" borderId="12" xfId="0" applyFont="1" applyFill="1" applyBorder="1" applyAlignment="1">
      <alignment horizontal="center"/>
    </xf>
    <xf numFmtId="0" fontId="8" fillId="0" borderId="1" xfId="0" applyFont="1" applyBorder="1" applyAlignment="1">
      <alignment horizontal="center" vertical="center"/>
    </xf>
    <xf numFmtId="0" fontId="8" fillId="0" borderId="3" xfId="0" applyFont="1" applyBorder="1" applyAlignment="1">
      <alignment horizontal="center" vertical="center" wrapText="1"/>
    </xf>
    <xf numFmtId="0" fontId="14" fillId="3" borderId="15" xfId="0" applyFont="1" applyFill="1" applyBorder="1" applyAlignment="1">
      <alignment horizontal="center" vertical="center"/>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0" fontId="15" fillId="4" borderId="13" xfId="0" applyFont="1" applyFill="1" applyBorder="1" applyAlignment="1">
      <alignment horizontal="left" vertical="center" wrapText="1"/>
    </xf>
    <xf numFmtId="0" fontId="16" fillId="0" borderId="0" xfId="0" applyFont="1" applyAlignment="1">
      <alignment horizontal="center"/>
    </xf>
    <xf numFmtId="0" fontId="16" fillId="3" borderId="18" xfId="0" applyFont="1" applyFill="1" applyBorder="1" applyAlignment="1">
      <alignment horizontal="center"/>
    </xf>
    <xf numFmtId="0" fontId="5" fillId="3" borderId="2" xfId="0" applyFont="1" applyFill="1" applyBorder="1" applyAlignment="1">
      <alignment horizontal="center"/>
    </xf>
    <xf numFmtId="9" fontId="5" fillId="3" borderId="2" xfId="0" applyNumberFormat="1" applyFont="1" applyFill="1" applyBorder="1" applyAlignment="1">
      <alignment horizontal="center"/>
    </xf>
    <xf numFmtId="165" fontId="5" fillId="3" borderId="3" xfId="0" applyNumberFormat="1" applyFont="1" applyFill="1" applyBorder="1" applyAlignment="1">
      <alignment horizontal="center"/>
    </xf>
    <xf numFmtId="0" fontId="17" fillId="0" borderId="0" xfId="0" applyFont="1" applyAlignment="1">
      <alignment horizontal="center"/>
    </xf>
    <xf numFmtId="0" fontId="17" fillId="3" borderId="19" xfId="0" applyFont="1" applyFill="1" applyBorder="1" applyAlignment="1">
      <alignment horizontal="center"/>
    </xf>
    <xf numFmtId="0" fontId="5" fillId="3" borderId="0" xfId="0" applyFont="1" applyFill="1" applyAlignment="1">
      <alignment horizontal="center"/>
    </xf>
    <xf numFmtId="9" fontId="5" fillId="3" borderId="0" xfId="0" applyNumberFormat="1" applyFont="1" applyFill="1" applyAlignment="1">
      <alignment horizontal="center"/>
    </xf>
    <xf numFmtId="0" fontId="5" fillId="3" borderId="14" xfId="0" applyFont="1" applyFill="1" applyBorder="1" applyAlignment="1">
      <alignment horizontal="center"/>
    </xf>
    <xf numFmtId="0" fontId="5" fillId="3" borderId="0" xfId="0" applyFont="1" applyFill="1"/>
    <xf numFmtId="0" fontId="5" fillId="3" borderId="14" xfId="0" applyFont="1" applyFill="1" applyBorder="1"/>
    <xf numFmtId="0" fontId="17" fillId="3" borderId="20" xfId="0" applyFont="1" applyFill="1" applyBorder="1" applyAlignment="1">
      <alignment horizontal="center"/>
    </xf>
    <xf numFmtId="0" fontId="5" fillId="3" borderId="11" xfId="0" applyFont="1" applyFill="1" applyBorder="1"/>
    <xf numFmtId="0" fontId="5" fillId="3" borderId="12" xfId="0" applyFont="1" applyFill="1" applyBorder="1"/>
    <xf numFmtId="0" fontId="5" fillId="0" borderId="0" xfId="0" applyFont="1" applyAlignment="1">
      <alignment horizontal="center"/>
    </xf>
    <xf numFmtId="0" fontId="15" fillId="4" borderId="10" xfId="0" applyFont="1" applyFill="1" applyBorder="1" applyAlignment="1">
      <alignment horizontal="left" vertical="center" wrapText="1"/>
    </xf>
    <xf numFmtId="9" fontId="10" fillId="4" borderId="12" xfId="0" applyNumberFormat="1" applyFont="1" applyFill="1" applyBorder="1" applyAlignment="1">
      <alignment horizontal="center" vertical="center"/>
    </xf>
    <xf numFmtId="0" fontId="17" fillId="4" borderId="13" xfId="0" applyFont="1" applyFill="1" applyBorder="1" applyAlignment="1">
      <alignment wrapText="1"/>
    </xf>
    <xf numFmtId="9" fontId="18" fillId="4" borderId="14" xfId="0" applyNumberFormat="1" applyFont="1" applyFill="1" applyBorder="1" applyAlignment="1">
      <alignment horizontal="center"/>
    </xf>
    <xf numFmtId="0" fontId="19" fillId="0" borderId="0" xfId="0" applyFont="1" applyAlignment="1">
      <alignment horizontal="right"/>
    </xf>
    <xf numFmtId="0" fontId="20" fillId="0" borderId="0" xfId="0" applyFont="1" applyAlignment="1">
      <alignment horizontal="right"/>
    </xf>
    <xf numFmtId="0" fontId="21" fillId="0" borderId="0" xfId="0" applyFont="1"/>
    <xf numFmtId="0" fontId="22" fillId="0" borderId="0" xfId="0" applyFont="1"/>
    <xf numFmtId="0" fontId="23" fillId="0" borderId="0" xfId="0" applyFont="1" applyAlignment="1">
      <alignment vertical="center"/>
    </xf>
    <xf numFmtId="0" fontId="24" fillId="0" borderId="0" xfId="0" applyFont="1"/>
    <xf numFmtId="0" fontId="26" fillId="0" borderId="0" xfId="0" applyFont="1"/>
    <xf numFmtId="0" fontId="27" fillId="0" borderId="0" xfId="0" applyFont="1" applyAlignment="1">
      <alignment horizontal="center"/>
    </xf>
    <xf numFmtId="0" fontId="23" fillId="0" borderId="0" xfId="0" applyFont="1" applyAlignment="1">
      <alignment horizontal="center" vertical="center"/>
    </xf>
    <xf numFmtId="0" fontId="28" fillId="6" borderId="0" xfId="0" applyFont="1" applyFill="1"/>
    <xf numFmtId="0" fontId="24" fillId="0" borderId="0" xfId="0" applyFont="1" applyAlignment="1">
      <alignment vertical="center"/>
    </xf>
    <xf numFmtId="0" fontId="5" fillId="0" borderId="0" xfId="0" applyFont="1" applyAlignment="1">
      <alignment vertical="center"/>
    </xf>
    <xf numFmtId="0" fontId="29" fillId="3" borderId="1" xfId="0" applyFont="1" applyFill="1" applyBorder="1" applyAlignment="1">
      <alignment horizontal="left"/>
    </xf>
    <xf numFmtId="0" fontId="29" fillId="3" borderId="2" xfId="0" applyFont="1" applyFill="1" applyBorder="1" applyAlignment="1">
      <alignment horizontal="center"/>
    </xf>
    <xf numFmtId="0" fontId="30" fillId="3" borderId="1" xfId="0" applyFont="1" applyFill="1" applyBorder="1" applyAlignment="1">
      <alignment horizontal="center"/>
    </xf>
    <xf numFmtId="0" fontId="29" fillId="3" borderId="3" xfId="0" applyFont="1" applyFill="1" applyBorder="1" applyAlignment="1">
      <alignment horizontal="center"/>
    </xf>
    <xf numFmtId="0" fontId="13" fillId="7" borderId="13" xfId="0" applyFont="1" applyFill="1" applyBorder="1"/>
    <xf numFmtId="166" fontId="31" fillId="7" borderId="0" xfId="0" applyNumberFormat="1" applyFont="1" applyFill="1"/>
    <xf numFmtId="166" fontId="28" fillId="3" borderId="0" xfId="0" applyNumberFormat="1" applyFont="1" applyFill="1"/>
    <xf numFmtId="166" fontId="28" fillId="3" borderId="14" xfId="0" applyNumberFormat="1" applyFont="1" applyFill="1" applyBorder="1"/>
    <xf numFmtId="166" fontId="30" fillId="3" borderId="10" xfId="0" applyNumberFormat="1" applyFont="1" applyFill="1" applyBorder="1"/>
    <xf numFmtId="166" fontId="30" fillId="3" borderId="11" xfId="0" applyNumberFormat="1" applyFont="1" applyFill="1" applyBorder="1"/>
    <xf numFmtId="166" fontId="28" fillId="3" borderId="11" xfId="0" applyNumberFormat="1" applyFont="1" applyFill="1" applyBorder="1"/>
    <xf numFmtId="166" fontId="28" fillId="3" borderId="12" xfId="0" applyNumberFormat="1" applyFont="1" applyFill="1" applyBorder="1"/>
    <xf numFmtId="0" fontId="30" fillId="0" borderId="0" xfId="0" applyFont="1" applyAlignment="1">
      <alignment horizontal="left"/>
    </xf>
    <xf numFmtId="0" fontId="32" fillId="0" borderId="0" xfId="0" applyFont="1" applyAlignment="1">
      <alignment horizontal="center"/>
    </xf>
    <xf numFmtId="0" fontId="30" fillId="0" borderId="0" xfId="0" applyFont="1" applyAlignment="1">
      <alignment horizontal="center"/>
    </xf>
    <xf numFmtId="0" fontId="13" fillId="0" borderId="0" xfId="0" applyFont="1"/>
    <xf numFmtId="10" fontId="5" fillId="0" borderId="0" xfId="0" applyNumberFormat="1" applyFont="1"/>
    <xf numFmtId="0" fontId="33" fillId="0" borderId="0" xfId="0" applyFont="1" applyAlignment="1">
      <alignment horizontal="right"/>
    </xf>
    <xf numFmtId="0" fontId="34" fillId="0" borderId="0" xfId="0" applyFont="1" applyAlignment="1">
      <alignment horizontal="center"/>
    </xf>
    <xf numFmtId="0" fontId="35" fillId="0" borderId="0" xfId="0" applyFont="1" applyAlignment="1">
      <alignment vertical="center"/>
    </xf>
    <xf numFmtId="0" fontId="31" fillId="0" borderId="0" xfId="0" applyFont="1"/>
    <xf numFmtId="0" fontId="33" fillId="0" borderId="0" xfId="0" applyFont="1" applyAlignment="1">
      <alignment horizontal="left"/>
    </xf>
    <xf numFmtId="0" fontId="36" fillId="0" borderId="0" xfId="0" applyFont="1" applyAlignment="1">
      <alignment horizontal="left"/>
    </xf>
    <xf numFmtId="0" fontId="31" fillId="0" borderId="0" xfId="0" applyFont="1" applyAlignment="1">
      <alignment horizontal="left"/>
    </xf>
    <xf numFmtId="0" fontId="13" fillId="0" borderId="0" xfId="0" applyFont="1" applyAlignment="1">
      <alignment wrapText="1"/>
    </xf>
    <xf numFmtId="0" fontId="37" fillId="0" borderId="0" xfId="0" applyFont="1" applyAlignment="1">
      <alignment horizontal="center" vertical="center"/>
    </xf>
    <xf numFmtId="0" fontId="38" fillId="7" borderId="0" xfId="0" applyFont="1" applyFill="1"/>
    <xf numFmtId="0" fontId="39" fillId="0" borderId="0" xfId="0" applyFont="1"/>
    <xf numFmtId="0" fontId="40" fillId="0" borderId="0" xfId="0" applyFont="1" applyAlignment="1">
      <alignment vertical="center" wrapText="1"/>
    </xf>
    <xf numFmtId="4" fontId="5" fillId="0" borderId="0" xfId="0" applyNumberFormat="1" applyFont="1"/>
    <xf numFmtId="0" fontId="38" fillId="0" borderId="0" xfId="0" applyFont="1"/>
    <xf numFmtId="0" fontId="5" fillId="7" borderId="0" xfId="0" applyFont="1" applyFill="1"/>
    <xf numFmtId="0" fontId="41" fillId="0" borderId="0" xfId="0" applyFont="1" applyAlignment="1">
      <alignment horizontal="right"/>
    </xf>
    <xf numFmtId="0" fontId="41" fillId="0" borderId="0" xfId="0" applyFont="1"/>
    <xf numFmtId="0" fontId="42" fillId="0" borderId="0" xfId="0" applyFont="1" applyAlignment="1">
      <alignment vertical="center"/>
    </xf>
    <xf numFmtId="0" fontId="41" fillId="0" borderId="0" xfId="0" applyFont="1" applyAlignment="1">
      <alignment vertical="center"/>
    </xf>
    <xf numFmtId="0" fontId="42" fillId="0" borderId="0" xfId="0" applyFont="1" applyAlignment="1">
      <alignment horizontal="left" vertical="center"/>
    </xf>
    <xf numFmtId="0" fontId="43" fillId="0" borderId="0" xfId="0" applyFont="1"/>
    <xf numFmtId="0" fontId="44" fillId="0" borderId="0" xfId="0" applyFont="1"/>
    <xf numFmtId="4" fontId="44" fillId="0" borderId="0" xfId="0" applyNumberFormat="1" applyFont="1"/>
    <xf numFmtId="0" fontId="40" fillId="0" borderId="0" xfId="0" applyFont="1" applyAlignment="1">
      <alignment horizontal="center"/>
    </xf>
    <xf numFmtId="0" fontId="45" fillId="6" borderId="0" xfId="0" applyFont="1" applyFill="1"/>
    <xf numFmtId="0" fontId="30" fillId="3" borderId="23" xfId="0" applyFont="1" applyFill="1" applyBorder="1" applyAlignment="1">
      <alignment horizontal="center"/>
    </xf>
    <xf numFmtId="0" fontId="46" fillId="3" borderId="27" xfId="0" applyFont="1" applyFill="1" applyBorder="1" applyAlignment="1">
      <alignment horizontal="center" wrapText="1"/>
    </xf>
    <xf numFmtId="4" fontId="13" fillId="3" borderId="29" xfId="0" applyNumberFormat="1" applyFont="1" applyFill="1" applyBorder="1" applyAlignment="1">
      <alignment horizontal="center"/>
    </xf>
    <xf numFmtId="4" fontId="13" fillId="3" borderId="30" xfId="0" applyNumberFormat="1" applyFont="1" applyFill="1" applyBorder="1" applyAlignment="1">
      <alignment horizontal="center"/>
    </xf>
    <xf numFmtId="4" fontId="13" fillId="3" borderId="32" xfId="0" applyNumberFormat="1" applyFont="1" applyFill="1" applyBorder="1" applyAlignment="1">
      <alignment horizontal="center"/>
    </xf>
    <xf numFmtId="4" fontId="13" fillId="3" borderId="33" xfId="0" applyNumberFormat="1" applyFont="1" applyFill="1" applyBorder="1" applyAlignment="1">
      <alignment horizontal="center"/>
    </xf>
    <xf numFmtId="4" fontId="30" fillId="3" borderId="0" xfId="0" applyNumberFormat="1" applyFont="1" applyFill="1" applyAlignment="1">
      <alignment horizontal="center"/>
    </xf>
    <xf numFmtId="4" fontId="30" fillId="3" borderId="23" xfId="0" applyNumberFormat="1" applyFont="1" applyFill="1" applyBorder="1" applyAlignment="1">
      <alignment horizontal="center"/>
    </xf>
    <xf numFmtId="0" fontId="32" fillId="3" borderId="31" xfId="0" applyFont="1" applyFill="1" applyBorder="1" applyAlignment="1">
      <alignment horizontal="left"/>
    </xf>
    <xf numFmtId="4" fontId="13" fillId="3" borderId="0" xfId="0" applyNumberFormat="1" applyFont="1" applyFill="1" applyAlignment="1">
      <alignment horizontal="center"/>
    </xf>
    <xf numFmtId="0" fontId="49" fillId="3" borderId="31" xfId="0" applyFont="1" applyFill="1" applyBorder="1" applyAlignment="1">
      <alignment horizontal="left"/>
    </xf>
    <xf numFmtId="4" fontId="13" fillId="0" borderId="0" xfId="0" applyNumberFormat="1" applyFont="1" applyAlignment="1">
      <alignment horizontal="center"/>
    </xf>
    <xf numFmtId="0" fontId="49" fillId="3" borderId="34" xfId="0" applyFont="1" applyFill="1" applyBorder="1" applyAlignment="1">
      <alignment horizontal="left"/>
    </xf>
    <xf numFmtId="4" fontId="13" fillId="3" borderId="5" xfId="0" applyNumberFormat="1" applyFont="1" applyFill="1" applyBorder="1" applyAlignment="1">
      <alignment horizontal="center"/>
    </xf>
    <xf numFmtId="0" fontId="50" fillId="0" borderId="0" xfId="0" applyFont="1"/>
    <xf numFmtId="0" fontId="51" fillId="0" borderId="0" xfId="0" applyFont="1"/>
    <xf numFmtId="0" fontId="52" fillId="0" borderId="0" xfId="0" applyFont="1"/>
    <xf numFmtId="0" fontId="53" fillId="0" borderId="0" xfId="0" applyFont="1"/>
    <xf numFmtId="0" fontId="54" fillId="0" borderId="0" xfId="0" applyFont="1" applyAlignment="1">
      <alignment vertical="center"/>
    </xf>
    <xf numFmtId="0" fontId="55" fillId="0" borderId="0" xfId="0" applyFont="1"/>
    <xf numFmtId="3" fontId="30" fillId="3" borderId="35" xfId="0" applyNumberFormat="1" applyFont="1" applyFill="1" applyBorder="1"/>
    <xf numFmtId="3" fontId="13" fillId="0" borderId="5" xfId="0" applyNumberFormat="1" applyFont="1" applyBorder="1"/>
    <xf numFmtId="0" fontId="30" fillId="0" borderId="0" xfId="0" applyFont="1"/>
    <xf numFmtId="9" fontId="30" fillId="3" borderId="0" xfId="0" applyNumberFormat="1" applyFont="1" applyFill="1"/>
    <xf numFmtId="0" fontId="56" fillId="0" borderId="0" xfId="0" applyFont="1"/>
    <xf numFmtId="0" fontId="42" fillId="0" borderId="0" xfId="0" applyFont="1"/>
    <xf numFmtId="0" fontId="57" fillId="0" borderId="0" xfId="0" applyFont="1"/>
    <xf numFmtId="0" fontId="42" fillId="0" borderId="0" xfId="0" applyFont="1" applyAlignment="1">
      <alignment horizontal="left"/>
    </xf>
    <xf numFmtId="9" fontId="58" fillId="3" borderId="24" xfId="0" applyNumberFormat="1" applyFont="1" applyFill="1" applyBorder="1" applyAlignment="1">
      <alignment vertical="center"/>
    </xf>
    <xf numFmtId="9" fontId="43" fillId="0" borderId="0" xfId="0" applyNumberFormat="1" applyFont="1" applyAlignment="1">
      <alignment vertical="center"/>
    </xf>
    <xf numFmtId="0" fontId="58" fillId="0" borderId="0" xfId="0" applyFont="1" applyAlignment="1">
      <alignment vertical="center"/>
    </xf>
    <xf numFmtId="0" fontId="43" fillId="0" borderId="0" xfId="0" applyFont="1" applyAlignment="1">
      <alignment vertical="center"/>
    </xf>
    <xf numFmtId="4" fontId="59" fillId="3" borderId="24" xfId="0" applyNumberFormat="1" applyFont="1" applyFill="1" applyBorder="1" applyAlignment="1">
      <alignment vertical="center"/>
    </xf>
    <xf numFmtId="4" fontId="44" fillId="0" borderId="0" xfId="0" applyNumberFormat="1" applyFont="1" applyAlignment="1">
      <alignment vertical="center"/>
    </xf>
    <xf numFmtId="0" fontId="30" fillId="3" borderId="28" xfId="0" applyFont="1" applyFill="1" applyBorder="1" applyAlignment="1">
      <alignment horizontal="left" vertical="center" wrapText="1"/>
    </xf>
    <xf numFmtId="0" fontId="30" fillId="3" borderId="8" xfId="0" applyFont="1" applyFill="1" applyBorder="1" applyAlignment="1">
      <alignment horizontal="center" vertical="center" wrapText="1"/>
    </xf>
    <xf numFmtId="0" fontId="30" fillId="3" borderId="28" xfId="0" applyFont="1" applyFill="1" applyBorder="1" applyAlignment="1">
      <alignment horizontal="center" vertical="center" wrapText="1"/>
    </xf>
    <xf numFmtId="0" fontId="29" fillId="3" borderId="28" xfId="0" applyFont="1" applyFill="1" applyBorder="1" applyAlignment="1">
      <alignment horizontal="center" vertical="center" wrapText="1"/>
    </xf>
    <xf numFmtId="0" fontId="40" fillId="0" borderId="0" xfId="0" applyFont="1" applyAlignment="1">
      <alignment horizontal="center" vertical="center" wrapText="1"/>
    </xf>
    <xf numFmtId="4" fontId="13" fillId="3" borderId="38" xfId="0" applyNumberFormat="1" applyFont="1" applyFill="1" applyBorder="1" applyAlignment="1">
      <alignment horizontal="center"/>
    </xf>
    <xf numFmtId="4" fontId="13" fillId="3" borderId="36" xfId="0" applyNumberFormat="1" applyFont="1" applyFill="1" applyBorder="1" applyAlignment="1">
      <alignment horizontal="center"/>
    </xf>
    <xf numFmtId="4" fontId="13" fillId="3" borderId="39" xfId="0" applyNumberFormat="1" applyFont="1" applyFill="1" applyBorder="1" applyAlignment="1">
      <alignment horizontal="center"/>
    </xf>
    <xf numFmtId="4" fontId="30" fillId="3" borderId="31" xfId="0" applyNumberFormat="1" applyFont="1" applyFill="1" applyBorder="1" applyAlignment="1">
      <alignment horizontal="center"/>
    </xf>
    <xf numFmtId="4" fontId="30" fillId="3" borderId="34" xfId="0" applyNumberFormat="1" applyFont="1" applyFill="1" applyBorder="1" applyAlignment="1">
      <alignment horizontal="center"/>
    </xf>
    <xf numFmtId="0" fontId="60" fillId="3" borderId="28" xfId="0" applyFont="1" applyFill="1" applyBorder="1"/>
    <xf numFmtId="4" fontId="13" fillId="3" borderId="8" xfId="0" applyNumberFormat="1" applyFont="1" applyFill="1" applyBorder="1" applyAlignment="1">
      <alignment horizontal="center"/>
    </xf>
    <xf numFmtId="4" fontId="13" fillId="3" borderId="41" xfId="0" applyNumberFormat="1" applyFont="1" applyFill="1" applyBorder="1" applyAlignment="1">
      <alignment horizontal="center"/>
    </xf>
    <xf numFmtId="4" fontId="30" fillId="3" borderId="27" xfId="0" applyNumberFormat="1" applyFont="1" applyFill="1" applyBorder="1" applyAlignment="1">
      <alignment horizontal="center"/>
    </xf>
    <xf numFmtId="0" fontId="24" fillId="0" borderId="0" xfId="0" applyFont="1" applyAlignment="1">
      <alignment horizontal="center"/>
    </xf>
    <xf numFmtId="0" fontId="61" fillId="0" borderId="0" xfId="0" applyFont="1"/>
    <xf numFmtId="169" fontId="61" fillId="0" borderId="0" xfId="0" applyNumberFormat="1" applyFont="1"/>
    <xf numFmtId="4" fontId="61" fillId="0" borderId="0" xfId="0" applyNumberFormat="1" applyFont="1"/>
    <xf numFmtId="0" fontId="44" fillId="0" borderId="0" xfId="0" applyFont="1" applyAlignment="1">
      <alignment vertical="center"/>
    </xf>
    <xf numFmtId="0" fontId="25" fillId="0" borderId="0" xfId="0" applyFont="1"/>
    <xf numFmtId="4" fontId="25" fillId="3" borderId="24" xfId="0" applyNumberFormat="1" applyFont="1" applyFill="1" applyBorder="1" applyAlignment="1">
      <alignment vertical="center"/>
    </xf>
    <xf numFmtId="0" fontId="59" fillId="0" borderId="0" xfId="0" applyFont="1"/>
    <xf numFmtId="0" fontId="30" fillId="3" borderId="19" xfId="0" applyFont="1" applyFill="1" applyBorder="1"/>
    <xf numFmtId="4" fontId="13" fillId="3" borderId="0" xfId="0" applyNumberFormat="1" applyFont="1" applyFill="1"/>
    <xf numFmtId="4" fontId="31" fillId="3" borderId="13" xfId="0" applyNumberFormat="1" applyFont="1" applyFill="1" applyBorder="1"/>
    <xf numFmtId="4" fontId="31" fillId="3" borderId="0" xfId="0" applyNumberFormat="1" applyFont="1" applyFill="1"/>
    <xf numFmtId="4" fontId="31" fillId="3" borderId="14" xfId="0" applyNumberFormat="1" applyFont="1" applyFill="1" applyBorder="1"/>
    <xf numFmtId="0" fontId="30" fillId="3" borderId="18" xfId="0" applyFont="1" applyFill="1" applyBorder="1"/>
    <xf numFmtId="4" fontId="30" fillId="3" borderId="42" xfId="0" applyNumberFormat="1" applyFont="1" applyFill="1" applyBorder="1"/>
    <xf numFmtId="4" fontId="30" fillId="3" borderId="43" xfId="0" applyNumberFormat="1" applyFont="1" applyFill="1" applyBorder="1"/>
    <xf numFmtId="4" fontId="30" fillId="3" borderId="21" xfId="0" applyNumberFormat="1" applyFont="1" applyFill="1" applyBorder="1"/>
    <xf numFmtId="4" fontId="34" fillId="3" borderId="16" xfId="0" applyNumberFormat="1" applyFont="1" applyFill="1" applyBorder="1"/>
    <xf numFmtId="4" fontId="34" fillId="3" borderId="17" xfId="0" applyNumberFormat="1" applyFont="1" applyFill="1" applyBorder="1"/>
    <xf numFmtId="0" fontId="34" fillId="3" borderId="19" xfId="0" applyFont="1" applyFill="1" applyBorder="1"/>
    <xf numFmtId="9" fontId="34" fillId="3" borderId="0" xfId="0" applyNumberFormat="1" applyFont="1" applyFill="1" applyAlignment="1">
      <alignment horizontal="right"/>
    </xf>
    <xf numFmtId="9" fontId="31" fillId="0" borderId="0" xfId="0" applyNumberFormat="1" applyFont="1"/>
    <xf numFmtId="0" fontId="62" fillId="0" borderId="0" xfId="0" applyFont="1"/>
    <xf numFmtId="0" fontId="30" fillId="3" borderId="44" xfId="0" applyFont="1" applyFill="1" applyBorder="1"/>
    <xf numFmtId="4" fontId="30" fillId="3" borderId="45" xfId="0" applyNumberFormat="1" applyFont="1" applyFill="1" applyBorder="1"/>
    <xf numFmtId="4" fontId="30" fillId="3" borderId="46" xfId="0" applyNumberFormat="1" applyFont="1" applyFill="1" applyBorder="1"/>
    <xf numFmtId="4" fontId="13" fillId="0" borderId="0" xfId="0" applyNumberFormat="1" applyFont="1"/>
    <xf numFmtId="4" fontId="28" fillId="6" borderId="0" xfId="0" applyNumberFormat="1" applyFont="1" applyFill="1"/>
    <xf numFmtId="0" fontId="13" fillId="0" borderId="0" xfId="0" applyFont="1" applyAlignment="1">
      <alignment horizontal="left"/>
    </xf>
    <xf numFmtId="0" fontId="59" fillId="0" borderId="0" xfId="0" applyFont="1" applyAlignment="1">
      <alignment horizontal="left"/>
    </xf>
    <xf numFmtId="4" fontId="13" fillId="3" borderId="14" xfId="0" applyNumberFormat="1" applyFont="1" applyFill="1" applyBorder="1"/>
    <xf numFmtId="4" fontId="31" fillId="3" borderId="19" xfId="0" applyNumberFormat="1" applyFont="1" applyFill="1" applyBorder="1"/>
    <xf numFmtId="4" fontId="31" fillId="0" borderId="0" xfId="0" applyNumberFormat="1" applyFont="1"/>
    <xf numFmtId="4" fontId="30" fillId="3" borderId="47" xfId="0" applyNumberFormat="1" applyFont="1" applyFill="1" applyBorder="1"/>
    <xf numFmtId="4" fontId="30" fillId="3" borderId="15" xfId="0" applyNumberFormat="1" applyFont="1" applyFill="1" applyBorder="1"/>
    <xf numFmtId="4" fontId="34" fillId="0" borderId="0" xfId="0" applyNumberFormat="1" applyFont="1"/>
    <xf numFmtId="9" fontId="34" fillId="3" borderId="14" xfId="0" applyNumberFormat="1" applyFont="1" applyFill="1" applyBorder="1" applyAlignment="1">
      <alignment horizontal="right"/>
    </xf>
    <xf numFmtId="4" fontId="30" fillId="3" borderId="48" xfId="0" applyNumberFormat="1" applyFont="1" applyFill="1" applyBorder="1"/>
    <xf numFmtId="0" fontId="63" fillId="0" borderId="0" xfId="0" applyFont="1" applyAlignment="1">
      <alignment vertical="center"/>
    </xf>
    <xf numFmtId="0" fontId="64" fillId="0" borderId="0" xfId="0" applyFont="1" applyAlignment="1">
      <alignment horizontal="center" vertical="center"/>
    </xf>
    <xf numFmtId="0" fontId="65" fillId="0" borderId="0" xfId="0" applyFont="1" applyAlignment="1">
      <alignment horizontal="center" vertical="center"/>
    </xf>
    <xf numFmtId="0" fontId="69" fillId="0" borderId="0" xfId="0" applyFont="1" applyAlignment="1">
      <alignment horizontal="center" vertical="center"/>
    </xf>
    <xf numFmtId="0" fontId="67" fillId="3" borderId="21" xfId="0" applyFont="1" applyFill="1" applyBorder="1" applyAlignment="1">
      <alignment horizontal="center" vertical="center"/>
    </xf>
    <xf numFmtId="0" fontId="60" fillId="3" borderId="16" xfId="0" applyFont="1" applyFill="1" applyBorder="1" applyAlignment="1">
      <alignment horizontal="center"/>
    </xf>
    <xf numFmtId="0" fontId="60" fillId="3" borderId="17" xfId="0" applyFont="1" applyFill="1" applyBorder="1" applyAlignment="1">
      <alignment horizontal="center"/>
    </xf>
    <xf numFmtId="0" fontId="60" fillId="3" borderId="21" xfId="0" applyFont="1" applyFill="1" applyBorder="1" applyAlignment="1">
      <alignment horizontal="center"/>
    </xf>
    <xf numFmtId="39" fontId="67" fillId="3" borderId="16" xfId="0" applyNumberFormat="1" applyFont="1" applyFill="1" applyBorder="1" applyAlignment="1">
      <alignment horizontal="center" vertical="center"/>
    </xf>
    <xf numFmtId="39" fontId="67" fillId="3" borderId="17" xfId="0" applyNumberFormat="1" applyFont="1" applyFill="1" applyBorder="1" applyAlignment="1">
      <alignment horizontal="center" vertical="center"/>
    </xf>
    <xf numFmtId="0" fontId="60" fillId="3" borderId="1" xfId="0" applyFont="1" applyFill="1" applyBorder="1" applyAlignment="1">
      <alignment horizontal="center"/>
    </xf>
    <xf numFmtId="0" fontId="63" fillId="3" borderId="18" xfId="0" applyFont="1" applyFill="1" applyBorder="1" applyAlignment="1">
      <alignment vertical="center"/>
    </xf>
    <xf numFmtId="39" fontId="67" fillId="3" borderId="18" xfId="0" applyNumberFormat="1" applyFont="1" applyFill="1" applyBorder="1" applyAlignment="1">
      <alignment vertical="center"/>
    </xf>
    <xf numFmtId="39" fontId="67" fillId="3" borderId="1" xfId="0" applyNumberFormat="1" applyFont="1" applyFill="1" applyBorder="1" applyAlignment="1">
      <alignment vertical="center"/>
    </xf>
    <xf numFmtId="39" fontId="67" fillId="3" borderId="3" xfId="0" applyNumberFormat="1" applyFont="1" applyFill="1" applyBorder="1" applyAlignment="1">
      <alignment vertical="center"/>
    </xf>
    <xf numFmtId="39" fontId="67" fillId="3" borderId="14" xfId="0" applyNumberFormat="1" applyFont="1" applyFill="1" applyBorder="1" applyAlignment="1">
      <alignment vertical="center"/>
    </xf>
    <xf numFmtId="0" fontId="67" fillId="0" borderId="0" xfId="0" applyFont="1" applyAlignment="1">
      <alignment vertical="center"/>
    </xf>
    <xf numFmtId="0" fontId="63" fillId="3" borderId="19" xfId="0" applyFont="1" applyFill="1" applyBorder="1" applyAlignment="1">
      <alignment vertical="center"/>
    </xf>
    <xf numFmtId="39" fontId="67" fillId="3" borderId="19" xfId="0" applyNumberFormat="1" applyFont="1" applyFill="1" applyBorder="1" applyAlignment="1">
      <alignment vertical="center"/>
    </xf>
    <xf numFmtId="39" fontId="67" fillId="3" borderId="13" xfId="0" applyNumberFormat="1" applyFont="1" applyFill="1" applyBorder="1" applyAlignment="1">
      <alignment vertical="center"/>
    </xf>
    <xf numFmtId="0" fontId="69" fillId="3" borderId="19" xfId="0" applyFont="1" applyFill="1" applyBorder="1" applyAlignment="1">
      <alignment vertical="center"/>
    </xf>
    <xf numFmtId="39" fontId="65" fillId="3" borderId="19" xfId="0" applyNumberFormat="1" applyFont="1" applyFill="1" applyBorder="1" applyAlignment="1">
      <alignment vertical="center"/>
    </xf>
    <xf numFmtId="39" fontId="65" fillId="3" borderId="13" xfId="0" applyNumberFormat="1" applyFont="1" applyFill="1" applyBorder="1" applyAlignment="1">
      <alignment vertical="center"/>
    </xf>
    <xf numFmtId="39" fontId="65" fillId="3" borderId="14" xfId="0" applyNumberFormat="1" applyFont="1" applyFill="1" applyBorder="1" applyAlignment="1">
      <alignment vertical="center"/>
    </xf>
    <xf numFmtId="0" fontId="65" fillId="0" borderId="0" xfId="0" applyFont="1" applyAlignment="1">
      <alignment vertical="center"/>
    </xf>
    <xf numFmtId="0" fontId="70" fillId="6" borderId="0" xfId="0" applyFont="1" applyFill="1"/>
    <xf numFmtId="0" fontId="69" fillId="3" borderId="20" xfId="0" applyFont="1" applyFill="1" applyBorder="1" applyAlignment="1">
      <alignment vertical="center"/>
    </xf>
    <xf numFmtId="39" fontId="65" fillId="3" borderId="10" xfId="0" applyNumberFormat="1" applyFont="1" applyFill="1" applyBorder="1" applyAlignment="1">
      <alignment vertical="center"/>
    </xf>
    <xf numFmtId="39" fontId="65" fillId="3" borderId="20" xfId="0" applyNumberFormat="1" applyFont="1" applyFill="1" applyBorder="1" applyAlignment="1">
      <alignment vertical="center"/>
    </xf>
    <xf numFmtId="0" fontId="71" fillId="3" borderId="15" xfId="0" applyFont="1" applyFill="1" applyBorder="1" applyAlignment="1">
      <alignment vertical="center"/>
    </xf>
    <xf numFmtId="39" fontId="65" fillId="3" borderId="15" xfId="0" applyNumberFormat="1" applyFont="1" applyFill="1" applyBorder="1" applyAlignment="1">
      <alignment vertical="center"/>
    </xf>
    <xf numFmtId="39" fontId="67" fillId="0" borderId="0" xfId="0" applyNumberFormat="1" applyFont="1" applyAlignment="1">
      <alignment vertical="center"/>
    </xf>
    <xf numFmtId="39" fontId="67" fillId="0" borderId="0" xfId="0" applyNumberFormat="1" applyFont="1" applyAlignment="1">
      <alignment horizontal="right" vertical="center"/>
    </xf>
    <xf numFmtId="39" fontId="67" fillId="0" borderId="0" xfId="0" applyNumberFormat="1" applyFont="1" applyAlignment="1">
      <alignment horizontal="center" vertical="center"/>
    </xf>
    <xf numFmtId="39" fontId="65" fillId="0" borderId="0" xfId="0" applyNumberFormat="1" applyFont="1" applyAlignment="1">
      <alignment vertical="center"/>
    </xf>
    <xf numFmtId="0" fontId="13" fillId="0" borderId="0" xfId="0" applyFont="1" applyAlignment="1">
      <alignment vertical="center"/>
    </xf>
    <xf numFmtId="0" fontId="63" fillId="0" borderId="0" xfId="0" applyFont="1"/>
    <xf numFmtId="39" fontId="67" fillId="0" borderId="0" xfId="0" applyNumberFormat="1" applyFont="1"/>
    <xf numFmtId="0" fontId="67" fillId="0" borderId="0" xfId="0" applyFont="1"/>
    <xf numFmtId="39" fontId="66" fillId="0" borderId="0" xfId="0" applyNumberFormat="1" applyFont="1"/>
    <xf numFmtId="0" fontId="72" fillId="0" borderId="0" xfId="0" applyFont="1"/>
    <xf numFmtId="0" fontId="73" fillId="0" borderId="0" xfId="0" applyFont="1" applyAlignment="1">
      <alignment vertical="center"/>
    </xf>
    <xf numFmtId="0" fontId="72" fillId="0" borderId="0" xfId="0" applyFont="1" applyAlignment="1">
      <alignment vertical="center"/>
    </xf>
    <xf numFmtId="0" fontId="58" fillId="0" borderId="0" xfId="0" applyFont="1"/>
    <xf numFmtId="0" fontId="74" fillId="0" borderId="0" xfId="0" applyFont="1"/>
    <xf numFmtId="0" fontId="17" fillId="0" borderId="0" xfId="0" applyFont="1"/>
    <xf numFmtId="0" fontId="13" fillId="3" borderId="22" xfId="0" applyFont="1" applyFill="1" applyBorder="1"/>
    <xf numFmtId="0" fontId="13" fillId="3" borderId="27" xfId="0" applyFont="1" applyFill="1" applyBorder="1"/>
    <xf numFmtId="4" fontId="60" fillId="3" borderId="23" xfId="0" applyNumberFormat="1" applyFont="1" applyFill="1" applyBorder="1" applyAlignment="1">
      <alignment horizontal="center"/>
    </xf>
    <xf numFmtId="4" fontId="13" fillId="3" borderId="23" xfId="0" applyNumberFormat="1" applyFont="1" applyFill="1" applyBorder="1" applyAlignment="1">
      <alignment horizontal="center"/>
    </xf>
    <xf numFmtId="0" fontId="13" fillId="3" borderId="38" xfId="0" applyFont="1" applyFill="1" applyBorder="1"/>
    <xf numFmtId="0" fontId="13" fillId="3" borderId="41" xfId="0" applyFont="1" applyFill="1" applyBorder="1" applyAlignment="1">
      <alignment horizontal="right"/>
    </xf>
    <xf numFmtId="4" fontId="13" fillId="3" borderId="49" xfId="0" applyNumberFormat="1" applyFont="1" applyFill="1" applyBorder="1" applyAlignment="1">
      <alignment horizontal="center"/>
    </xf>
    <xf numFmtId="4" fontId="13" fillId="3" borderId="50" xfId="0" applyNumberFormat="1" applyFont="1" applyFill="1" applyBorder="1" applyAlignment="1">
      <alignment horizontal="center"/>
    </xf>
    <xf numFmtId="0" fontId="66" fillId="3" borderId="36" xfId="0" applyFont="1" applyFill="1" applyBorder="1"/>
    <xf numFmtId="0" fontId="13" fillId="3" borderId="37" xfId="0" applyFont="1" applyFill="1" applyBorder="1" applyAlignment="1">
      <alignment horizontal="right"/>
    </xf>
    <xf numFmtId="4" fontId="13" fillId="3" borderId="51" xfId="0" applyNumberFormat="1" applyFont="1" applyFill="1" applyBorder="1" applyAlignment="1">
      <alignment horizontal="center"/>
    </xf>
    <xf numFmtId="4" fontId="13" fillId="3" borderId="52" xfId="0" applyNumberFormat="1" applyFont="1" applyFill="1" applyBorder="1" applyAlignment="1">
      <alignment horizontal="center"/>
    </xf>
    <xf numFmtId="4" fontId="13" fillId="3" borderId="53" xfId="0" applyNumberFormat="1" applyFont="1" applyFill="1" applyBorder="1" applyAlignment="1">
      <alignment horizontal="center"/>
    </xf>
    <xf numFmtId="0" fontId="30" fillId="3" borderId="22" xfId="0" applyFont="1" applyFill="1" applyBorder="1"/>
    <xf numFmtId="0" fontId="30" fillId="3" borderId="27" xfId="0" applyFont="1" applyFill="1" applyBorder="1"/>
    <xf numFmtId="4" fontId="30" fillId="3" borderId="26" xfId="0" applyNumberFormat="1" applyFont="1" applyFill="1" applyBorder="1" applyAlignment="1">
      <alignment horizontal="center"/>
    </xf>
    <xf numFmtId="9" fontId="58" fillId="3" borderId="23" xfId="0" applyNumberFormat="1" applyFont="1" applyFill="1" applyBorder="1" applyAlignment="1">
      <alignment horizontal="center"/>
    </xf>
    <xf numFmtId="4" fontId="58" fillId="0" borderId="0" xfId="0" applyNumberFormat="1" applyFont="1" applyAlignment="1">
      <alignment horizontal="center"/>
    </xf>
    <xf numFmtId="4" fontId="59" fillId="0" borderId="0" xfId="0" applyNumberFormat="1" applyFont="1" applyAlignment="1">
      <alignment horizontal="center"/>
    </xf>
    <xf numFmtId="0" fontId="58" fillId="0" borderId="0" xfId="0" applyFont="1" applyAlignment="1">
      <alignment horizontal="center"/>
    </xf>
    <xf numFmtId="0" fontId="75" fillId="0" borderId="0" xfId="0" applyFont="1" applyAlignment="1">
      <alignment horizontal="right"/>
    </xf>
    <xf numFmtId="0" fontId="75" fillId="0" borderId="0" xfId="0" applyFont="1"/>
    <xf numFmtId="0" fontId="76" fillId="0" borderId="0" xfId="0" applyFont="1" applyAlignment="1">
      <alignment vertical="center"/>
    </xf>
    <xf numFmtId="0" fontId="57" fillId="0" borderId="0" xfId="0" applyFont="1" applyAlignment="1">
      <alignment vertical="center"/>
    </xf>
    <xf numFmtId="0" fontId="77" fillId="0" borderId="0" xfId="0" applyFont="1" applyAlignment="1">
      <alignment vertical="center"/>
    </xf>
    <xf numFmtId="0" fontId="77" fillId="0" borderId="0" xfId="0" applyFont="1" applyAlignment="1">
      <alignment horizontal="left" vertical="center"/>
    </xf>
    <xf numFmtId="0" fontId="19" fillId="0" borderId="0" xfId="0" applyFont="1" applyAlignment="1">
      <alignment vertical="center"/>
    </xf>
    <xf numFmtId="0" fontId="78" fillId="0" borderId="0" xfId="0" applyFont="1" applyAlignment="1">
      <alignment vertical="center"/>
    </xf>
    <xf numFmtId="0" fontId="79" fillId="0" borderId="0" xfId="0" applyFont="1" applyAlignment="1">
      <alignment vertical="center"/>
    </xf>
    <xf numFmtId="0" fontId="80" fillId="0" borderId="0" xfId="0" applyFont="1"/>
    <xf numFmtId="0" fontId="81" fillId="0" borderId="0" xfId="0" applyFont="1"/>
    <xf numFmtId="0" fontId="13" fillId="3" borderId="8" xfId="0" applyFont="1" applyFill="1" applyBorder="1"/>
    <xf numFmtId="4" fontId="13" fillId="3" borderId="28" xfId="0" applyNumberFormat="1" applyFont="1" applyFill="1" applyBorder="1"/>
    <xf numFmtId="0" fontId="31" fillId="3" borderId="38" xfId="0" applyFont="1" applyFill="1" applyBorder="1" applyAlignment="1">
      <alignment horizontal="left"/>
    </xf>
    <xf numFmtId="0" fontId="13" fillId="3" borderId="8" xfId="0" applyFont="1" applyFill="1" applyBorder="1" applyAlignment="1">
      <alignment horizontal="right"/>
    </xf>
    <xf numFmtId="4" fontId="13" fillId="3" borderId="30" xfId="0" applyNumberFormat="1" applyFont="1" applyFill="1" applyBorder="1"/>
    <xf numFmtId="0" fontId="13" fillId="3" borderId="0" xfId="0" applyFont="1" applyFill="1"/>
    <xf numFmtId="0" fontId="13" fillId="3" borderId="0" xfId="0" applyFont="1" applyFill="1" applyAlignment="1">
      <alignment horizontal="right"/>
    </xf>
    <xf numFmtId="4" fontId="13" fillId="3" borderId="32" xfId="0" applyNumberFormat="1" applyFont="1" applyFill="1" applyBorder="1"/>
    <xf numFmtId="0" fontId="66" fillId="3" borderId="39" xfId="0" applyFont="1" applyFill="1" applyBorder="1"/>
    <xf numFmtId="0" fontId="13" fillId="3" borderId="5" xfId="0" applyFont="1" applyFill="1" applyBorder="1"/>
    <xf numFmtId="0" fontId="13" fillId="3" borderId="5" xfId="0" applyFont="1" applyFill="1" applyBorder="1" applyAlignment="1">
      <alignment horizontal="right"/>
    </xf>
    <xf numFmtId="4" fontId="13" fillId="3" borderId="33" xfId="0" applyNumberFormat="1" applyFont="1" applyFill="1" applyBorder="1"/>
    <xf numFmtId="0" fontId="30" fillId="3" borderId="39" xfId="0" applyFont="1" applyFill="1" applyBorder="1"/>
    <xf numFmtId="4" fontId="30" fillId="3" borderId="34" xfId="0" applyNumberFormat="1" applyFont="1" applyFill="1" applyBorder="1"/>
    <xf numFmtId="0" fontId="61" fillId="0" borderId="0" xfId="0" applyFont="1" applyAlignment="1">
      <alignment vertical="center"/>
    </xf>
    <xf numFmtId="0" fontId="83" fillId="0" borderId="0" xfId="0" applyFont="1" applyAlignment="1">
      <alignment vertical="center"/>
    </xf>
    <xf numFmtId="0" fontId="85" fillId="0" borderId="0" xfId="0" applyFont="1" applyAlignment="1">
      <alignment horizontal="right" vertical="center"/>
    </xf>
    <xf numFmtId="0" fontId="60" fillId="0" borderId="0" xfId="0" applyFont="1"/>
    <xf numFmtId="0" fontId="86" fillId="0" borderId="0" xfId="0" applyFont="1" applyAlignment="1">
      <alignment vertical="center"/>
    </xf>
    <xf numFmtId="0" fontId="43" fillId="0" borderId="0" xfId="0" applyFont="1" applyAlignment="1">
      <alignment horizontal="center" vertical="center"/>
    </xf>
    <xf numFmtId="0" fontId="87" fillId="0" borderId="0" xfId="0" applyFont="1" applyAlignment="1">
      <alignment horizontal="right" vertical="center" wrapText="1"/>
    </xf>
    <xf numFmtId="0" fontId="60" fillId="0" borderId="0" xfId="0" applyFont="1" applyAlignment="1">
      <alignment horizontal="center" vertical="center"/>
    </xf>
    <xf numFmtId="0" fontId="90" fillId="0" borderId="0" xfId="0" applyFont="1" applyAlignment="1">
      <alignment horizontal="center" vertical="center"/>
    </xf>
    <xf numFmtId="170" fontId="91" fillId="0" borderId="0" xfId="0" applyNumberFormat="1" applyFont="1" applyAlignment="1">
      <alignment horizontal="center" vertical="center"/>
    </xf>
    <xf numFmtId="0" fontId="91" fillId="0" borderId="0" xfId="0" applyFont="1" applyAlignment="1">
      <alignment horizontal="center" vertical="center"/>
    </xf>
    <xf numFmtId="0" fontId="89" fillId="0" borderId="0" xfId="0" applyFont="1" applyAlignment="1">
      <alignment horizontal="left" vertical="center"/>
    </xf>
    <xf numFmtId="171" fontId="92" fillId="0" borderId="0" xfId="0" applyNumberFormat="1" applyFont="1" applyAlignment="1">
      <alignment horizontal="center" vertical="center"/>
    </xf>
    <xf numFmtId="14" fontId="92" fillId="0" borderId="0" xfId="0" applyNumberFormat="1" applyFont="1" applyAlignment="1">
      <alignment horizontal="center" vertical="center"/>
    </xf>
    <xf numFmtId="0" fontId="93" fillId="0" borderId="54" xfId="0" applyFont="1" applyBorder="1" applyAlignment="1">
      <alignment horizontal="left" vertical="center"/>
    </xf>
    <xf numFmtId="0" fontId="31" fillId="0" borderId="0" xfId="0" applyFont="1" applyAlignment="1">
      <alignment vertical="center"/>
    </xf>
    <xf numFmtId="0" fontId="93" fillId="0" borderId="0" xfId="0" applyFont="1" applyAlignment="1">
      <alignment horizontal="left" vertical="center"/>
    </xf>
    <xf numFmtId="0" fontId="34" fillId="0" borderId="0" xfId="0" applyFont="1" applyAlignment="1">
      <alignment horizontal="right" vertical="center"/>
    </xf>
    <xf numFmtId="49" fontId="33" fillId="0" borderId="0" xfId="0" applyNumberFormat="1" applyFont="1" applyAlignment="1">
      <alignment horizontal="left" vertical="center"/>
    </xf>
    <xf numFmtId="0" fontId="92" fillId="0" borderId="0" xfId="0" applyFont="1" applyAlignment="1">
      <alignment horizontal="center" vertical="center"/>
    </xf>
    <xf numFmtId="0" fontId="33" fillId="0" borderId="0" xfId="0" applyFont="1" applyAlignment="1">
      <alignment horizontal="left" vertical="center"/>
    </xf>
    <xf numFmtId="0" fontId="31" fillId="0" borderId="0" xfId="0" applyFont="1" applyAlignment="1">
      <alignment horizontal="left" vertical="center"/>
    </xf>
    <xf numFmtId="49" fontId="31" fillId="0" borderId="0" xfId="0" applyNumberFormat="1" applyFont="1" applyAlignment="1">
      <alignment horizontal="left" vertical="center"/>
    </xf>
    <xf numFmtId="0" fontId="34" fillId="0" borderId="0" xfId="0" applyFont="1" applyAlignment="1">
      <alignment horizontal="right" vertical="top"/>
    </xf>
    <xf numFmtId="49" fontId="31" fillId="0" borderId="0" xfId="0" applyNumberFormat="1" applyFont="1" applyAlignment="1">
      <alignment horizontal="left" vertical="top"/>
    </xf>
    <xf numFmtId="0" fontId="94" fillId="0" borderId="0" xfId="0" applyFont="1" applyAlignment="1">
      <alignment horizontal="right" vertical="top"/>
    </xf>
    <xf numFmtId="0" fontId="31" fillId="0" borderId="0" xfId="0" applyFont="1" applyAlignment="1">
      <alignment horizontal="right" vertical="center"/>
    </xf>
    <xf numFmtId="0" fontId="95" fillId="0" borderId="0" xfId="0" applyFont="1" applyAlignment="1">
      <alignment vertical="center"/>
    </xf>
    <xf numFmtId="0" fontId="92" fillId="0" borderId="0" xfId="0" applyFont="1" applyAlignment="1">
      <alignment horizontal="left" vertical="center"/>
    </xf>
    <xf numFmtId="0" fontId="92" fillId="0" borderId="0" xfId="0" applyFont="1" applyAlignment="1">
      <alignment vertical="center"/>
    </xf>
    <xf numFmtId="0" fontId="96" fillId="0" borderId="0" xfId="0" applyFont="1" applyAlignment="1">
      <alignment horizontal="right" vertical="center"/>
    </xf>
    <xf numFmtId="0" fontId="97" fillId="0" borderId="56" xfId="0" applyFont="1" applyBorder="1" applyAlignment="1">
      <alignment horizontal="center" vertical="center"/>
    </xf>
    <xf numFmtId="0" fontId="97" fillId="0" borderId="57" xfId="0" applyFont="1" applyBorder="1" applyAlignment="1">
      <alignment horizontal="center" vertical="center"/>
    </xf>
    <xf numFmtId="0" fontId="31" fillId="0" borderId="60" xfId="0" applyFont="1" applyBorder="1" applyAlignment="1">
      <alignment horizontal="center" vertical="center"/>
    </xf>
    <xf numFmtId="2" fontId="33" fillId="0" borderId="60" xfId="0" applyNumberFormat="1" applyFont="1" applyBorder="1" applyAlignment="1">
      <alignment horizontal="right" vertical="center"/>
    </xf>
    <xf numFmtId="2" fontId="31" fillId="0" borderId="60" xfId="0" applyNumberFormat="1" applyFont="1" applyBorder="1" applyAlignment="1">
      <alignment horizontal="right" vertical="center"/>
    </xf>
    <xf numFmtId="2" fontId="98" fillId="0" borderId="0" xfId="0" applyNumberFormat="1" applyFont="1" applyAlignment="1">
      <alignment horizontal="left" vertical="center"/>
    </xf>
    <xf numFmtId="0" fontId="31" fillId="8" borderId="63" xfId="0" applyFont="1" applyFill="1" applyBorder="1" applyAlignment="1">
      <alignment horizontal="center" vertical="center"/>
    </xf>
    <xf numFmtId="2" fontId="31" fillId="8" borderId="63" xfId="0" applyNumberFormat="1" applyFont="1" applyFill="1" applyBorder="1" applyAlignment="1">
      <alignment horizontal="right" vertical="center"/>
    </xf>
    <xf numFmtId="2" fontId="96" fillId="0" borderId="0" xfId="0" applyNumberFormat="1" applyFont="1" applyAlignment="1">
      <alignment horizontal="right" vertical="center"/>
    </xf>
    <xf numFmtId="0" fontId="31" fillId="0" borderId="63" xfId="0" applyFont="1" applyBorder="1" applyAlignment="1">
      <alignment horizontal="center" vertical="center"/>
    </xf>
    <xf numFmtId="2" fontId="31" fillId="0" borderId="63" xfId="0" applyNumberFormat="1" applyFont="1" applyBorder="1" applyAlignment="1">
      <alignment horizontal="right" vertical="center"/>
    </xf>
    <xf numFmtId="2" fontId="31" fillId="0" borderId="64" xfId="0" applyNumberFormat="1" applyFont="1" applyBorder="1" applyAlignment="1">
      <alignment horizontal="right" vertical="center"/>
    </xf>
    <xf numFmtId="0" fontId="31" fillId="0" borderId="65" xfId="0" applyFont="1" applyBorder="1" applyAlignment="1">
      <alignment vertical="center" wrapText="1"/>
    </xf>
    <xf numFmtId="0" fontId="99" fillId="0" borderId="0" xfId="0" applyFont="1" applyAlignment="1">
      <alignment horizontal="right"/>
    </xf>
    <xf numFmtId="0" fontId="89" fillId="0" borderId="0" xfId="0" applyFont="1" applyAlignment="1">
      <alignment horizontal="right" vertical="center"/>
    </xf>
    <xf numFmtId="2" fontId="31" fillId="0" borderId="65" xfId="0" applyNumberFormat="1" applyFont="1" applyBorder="1" applyAlignment="1">
      <alignment vertical="center"/>
    </xf>
    <xf numFmtId="2" fontId="96" fillId="0" borderId="0" xfId="0" applyNumberFormat="1" applyFont="1" applyAlignment="1">
      <alignment vertical="center"/>
    </xf>
    <xf numFmtId="0" fontId="92" fillId="0" borderId="0" xfId="0" applyFont="1" applyAlignment="1">
      <alignment horizontal="center" vertical="center" wrapText="1"/>
    </xf>
    <xf numFmtId="0" fontId="100" fillId="0" borderId="0" xfId="0" applyFont="1" applyAlignment="1">
      <alignment horizontal="right"/>
    </xf>
    <xf numFmtId="0" fontId="101" fillId="0" borderId="0" xfId="0" applyFont="1" applyAlignment="1">
      <alignment horizontal="right" vertical="center"/>
    </xf>
    <xf numFmtId="0" fontId="99" fillId="0" borderId="0" xfId="0" applyFont="1" applyAlignment="1">
      <alignment horizontal="right" vertical="center"/>
    </xf>
    <xf numFmtId="172" fontId="30" fillId="0" borderId="0" xfId="0" applyNumberFormat="1" applyFont="1" applyAlignment="1">
      <alignment vertical="center"/>
    </xf>
    <xf numFmtId="173" fontId="32" fillId="0" borderId="0" xfId="0" applyNumberFormat="1" applyFont="1" applyAlignment="1">
      <alignment vertical="center"/>
    </xf>
    <xf numFmtId="0" fontId="61" fillId="0" borderId="0" xfId="0" applyFont="1" applyAlignment="1">
      <alignment horizontal="center" vertical="center"/>
    </xf>
    <xf numFmtId="0" fontId="103" fillId="0" borderId="0" xfId="0" applyFont="1" applyAlignment="1">
      <alignment horizontal="left" vertical="center"/>
    </xf>
    <xf numFmtId="0" fontId="94" fillId="0" borderId="0" xfId="0" applyFont="1" applyAlignment="1">
      <alignment horizontal="center" vertical="center"/>
    </xf>
    <xf numFmtId="0" fontId="105" fillId="0" borderId="0" xfId="0" applyFont="1" applyAlignment="1">
      <alignment horizontal="center" vertical="center"/>
    </xf>
    <xf numFmtId="0" fontId="105" fillId="0" borderId="0" xfId="0" applyFont="1" applyAlignment="1">
      <alignment horizontal="center"/>
    </xf>
    <xf numFmtId="0" fontId="2" fillId="0" borderId="0" xfId="0" applyFont="1" applyAlignment="1">
      <alignment horizontal="center" wrapText="1"/>
    </xf>
    <xf numFmtId="0" fontId="0" fillId="0" borderId="0" xfId="0"/>
    <xf numFmtId="0" fontId="1" fillId="0" borderId="0" xfId="0" applyFont="1" applyAlignment="1">
      <alignment horizontal="center" vertical="center"/>
    </xf>
    <xf numFmtId="0" fontId="4" fillId="0" borderId="0" xfId="0" applyFont="1" applyAlignment="1">
      <alignment wrapText="1"/>
    </xf>
    <xf numFmtId="0" fontId="6" fillId="0" borderId="1" xfId="0" applyFont="1" applyBorder="1" applyAlignment="1">
      <alignment horizontal="center" vertical="center"/>
    </xf>
    <xf numFmtId="0" fontId="7" fillId="0" borderId="2" xfId="0" applyFont="1" applyBorder="1"/>
    <xf numFmtId="0" fontId="7" fillId="0" borderId="3" xfId="0" applyFont="1" applyBorder="1"/>
    <xf numFmtId="0" fontId="7" fillId="0" borderId="4" xfId="0" applyFont="1" applyBorder="1"/>
    <xf numFmtId="0" fontId="7" fillId="0" borderId="5" xfId="0" applyFont="1" applyBorder="1"/>
    <xf numFmtId="0" fontId="7" fillId="0" borderId="6" xfId="0" applyFont="1" applyBorder="1"/>
    <xf numFmtId="0" fontId="8" fillId="2" borderId="7" xfId="0" applyFont="1" applyFill="1" applyBorder="1" applyAlignment="1">
      <alignment horizontal="center" vertical="center" wrapText="1"/>
    </xf>
    <xf numFmtId="0" fontId="7" fillId="0" borderId="8" xfId="0" applyFont="1" applyBorder="1"/>
    <xf numFmtId="0" fontId="7" fillId="0" borderId="9" xfId="0" applyFont="1" applyBorder="1"/>
    <xf numFmtId="0" fontId="9" fillId="3" borderId="7" xfId="0" applyFont="1" applyFill="1" applyBorder="1" applyAlignment="1">
      <alignment horizontal="center" vertical="center"/>
    </xf>
    <xf numFmtId="0" fontId="9" fillId="4" borderId="7" xfId="0" applyFont="1" applyFill="1" applyBorder="1" applyAlignment="1">
      <alignment horizontal="center" vertical="center"/>
    </xf>
    <xf numFmtId="0" fontId="7" fillId="0" borderId="10" xfId="0" applyFont="1" applyBorder="1"/>
    <xf numFmtId="0" fontId="7" fillId="0" borderId="11" xfId="0" applyFont="1" applyBorder="1"/>
    <xf numFmtId="0" fontId="7" fillId="0" borderId="12" xfId="0" applyFont="1" applyBorder="1"/>
    <xf numFmtId="0" fontId="20" fillId="0" borderId="0" xfId="0" applyFont="1" applyAlignment="1">
      <alignment horizontal="right"/>
    </xf>
    <xf numFmtId="0" fontId="25" fillId="5" borderId="0" xfId="0" applyFont="1" applyFill="1" applyAlignment="1">
      <alignment horizontal="center" vertical="center"/>
    </xf>
    <xf numFmtId="0" fontId="23" fillId="3" borderId="21" xfId="0" applyFont="1" applyFill="1" applyBorder="1" applyAlignment="1">
      <alignment horizontal="center" vertical="center"/>
    </xf>
    <xf numFmtId="0" fontId="7" fillId="0" borderId="16" xfId="0" applyFont="1" applyBorder="1"/>
    <xf numFmtId="0" fontId="7" fillId="0" borderId="17" xfId="0" applyFont="1" applyBorder="1"/>
    <xf numFmtId="0" fontId="33" fillId="0" borderId="0" xfId="0" applyFont="1" applyAlignment="1">
      <alignment horizontal="right"/>
    </xf>
    <xf numFmtId="0" fontId="13" fillId="0" borderId="0" xfId="0" applyFont="1" applyAlignment="1">
      <alignment wrapText="1"/>
    </xf>
    <xf numFmtId="0" fontId="41" fillId="0" borderId="0" xfId="0" applyFont="1" applyAlignment="1">
      <alignment horizontal="right"/>
    </xf>
    <xf numFmtId="4" fontId="44" fillId="3" borderId="24" xfId="0" applyNumberFormat="1" applyFont="1" applyFill="1" applyBorder="1"/>
    <xf numFmtId="0" fontId="7" fillId="0" borderId="25" xfId="0" applyFont="1" applyBorder="1"/>
    <xf numFmtId="0" fontId="30" fillId="3" borderId="2"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19" fillId="0" borderId="0" xfId="0" applyFont="1" applyAlignment="1">
      <alignment horizontal="right"/>
    </xf>
    <xf numFmtId="0" fontId="30" fillId="3" borderId="18" xfId="0" applyFont="1" applyFill="1" applyBorder="1" applyAlignment="1">
      <alignment horizontal="center" vertical="center" wrapText="1"/>
    </xf>
    <xf numFmtId="0" fontId="7" fillId="0" borderId="20" xfId="0" applyFont="1" applyBorder="1"/>
    <xf numFmtId="0" fontId="30" fillId="0" borderId="0" xfId="0" applyFont="1"/>
    <xf numFmtId="0" fontId="30" fillId="0" borderId="0" xfId="0" applyFont="1" applyAlignment="1">
      <alignment horizontal="center" vertical="center" wrapText="1"/>
    </xf>
    <xf numFmtId="0" fontId="30" fillId="3" borderId="1" xfId="0" applyFont="1" applyFill="1" applyBorder="1" applyAlignment="1">
      <alignment horizontal="center" vertical="center" wrapText="1"/>
    </xf>
    <xf numFmtId="0" fontId="66" fillId="3" borderId="1" xfId="0" applyFont="1" applyFill="1" applyBorder="1" applyAlignment="1">
      <alignment horizontal="center" vertical="center"/>
    </xf>
    <xf numFmtId="0" fontId="67" fillId="3" borderId="1" xfId="0" applyFont="1" applyFill="1" applyBorder="1" applyAlignment="1">
      <alignment horizontal="center" vertical="center"/>
    </xf>
    <xf numFmtId="39" fontId="68" fillId="3" borderId="21" xfId="0" applyNumberFormat="1" applyFont="1" applyFill="1" applyBorder="1" applyAlignment="1">
      <alignment horizontal="center" vertical="center"/>
    </xf>
    <xf numFmtId="0" fontId="60" fillId="3" borderId="1" xfId="0" applyFont="1" applyFill="1" applyBorder="1" applyAlignment="1">
      <alignment horizontal="center" vertical="center"/>
    </xf>
    <xf numFmtId="0" fontId="60" fillId="3" borderId="2" xfId="0" applyFont="1" applyFill="1" applyBorder="1" applyAlignment="1">
      <alignment horizontal="center" vertical="center"/>
    </xf>
    <xf numFmtId="0" fontId="60" fillId="3" borderId="3" xfId="0" applyFont="1" applyFill="1" applyBorder="1" applyAlignment="1">
      <alignment horizontal="center" vertical="center"/>
    </xf>
    <xf numFmtId="0" fontId="75" fillId="0" borderId="0" xfId="0" applyFont="1" applyAlignment="1">
      <alignment horizontal="right"/>
    </xf>
    <xf numFmtId="0" fontId="82" fillId="0" borderId="0" xfId="0" applyFont="1" applyAlignment="1">
      <alignment vertical="center"/>
    </xf>
    <xf numFmtId="0" fontId="84" fillId="0" borderId="0" xfId="0" applyFont="1" applyAlignment="1">
      <alignment horizontal="right" vertical="center"/>
    </xf>
    <xf numFmtId="0" fontId="82" fillId="0" borderId="0" xfId="0" applyFont="1" applyAlignment="1">
      <alignment horizontal="left" vertical="center" wrapText="1"/>
    </xf>
    <xf numFmtId="0" fontId="88" fillId="0" borderId="0" xfId="0" applyFont="1" applyAlignment="1">
      <alignment horizontal="left" vertical="center"/>
    </xf>
    <xf numFmtId="0" fontId="89" fillId="0" borderId="0" xfId="0" applyFont="1" applyAlignment="1">
      <alignment vertical="center"/>
    </xf>
    <xf numFmtId="0" fontId="97" fillId="0" borderId="55" xfId="0" applyFont="1" applyBorder="1" applyAlignment="1">
      <alignment horizontal="center" vertical="center"/>
    </xf>
    <xf numFmtId="0" fontId="7" fillId="0" borderId="56" xfId="0" applyFont="1" applyBorder="1"/>
    <xf numFmtId="0" fontId="31" fillId="0" borderId="58" xfId="0" applyFont="1" applyBorder="1" applyAlignment="1">
      <alignment horizontal="left" vertical="center"/>
    </xf>
    <xf numFmtId="0" fontId="7" fillId="0" borderId="59" xfId="0" applyFont="1" applyBorder="1"/>
    <xf numFmtId="0" fontId="31" fillId="0" borderId="61" xfId="0" applyFont="1" applyBorder="1" applyAlignment="1">
      <alignment horizontal="left" vertical="center"/>
    </xf>
    <xf numFmtId="0" fontId="7" fillId="0" borderId="62" xfId="0" applyFont="1" applyBorder="1"/>
    <xf numFmtId="0" fontId="31" fillId="8" borderId="61" xfId="0" applyFont="1" applyFill="1" applyBorder="1" applyAlignment="1">
      <alignment horizontal="left" vertical="center"/>
    </xf>
    <xf numFmtId="0" fontId="102" fillId="0" borderId="0" xfId="0" applyFont="1" applyAlignment="1">
      <alignment horizontal="center" vertical="center"/>
    </xf>
    <xf numFmtId="0" fontId="61" fillId="0" borderId="0" xfId="0" applyFont="1" applyAlignment="1">
      <alignment horizontal="center" vertical="center"/>
    </xf>
    <xf numFmtId="0" fontId="104" fillId="0" borderId="0" xfId="0" applyFont="1" applyAlignment="1">
      <alignment horizontal="left" vertical="center"/>
    </xf>
    <xf numFmtId="0" fontId="105" fillId="0" borderId="0" xfId="0" applyFont="1" applyAlignment="1">
      <alignment horizontal="center"/>
    </xf>
    <xf numFmtId="4" fontId="13" fillId="3" borderId="66" xfId="0" applyNumberFormat="1" applyFont="1" applyFill="1" applyBorder="1" applyAlignment="1">
      <alignment horizontal="center"/>
    </xf>
    <xf numFmtId="0" fontId="30" fillId="3" borderId="30" xfId="0" applyFont="1" applyFill="1" applyBorder="1" applyAlignment="1">
      <alignment horizontal="left"/>
    </xf>
    <xf numFmtId="0" fontId="30" fillId="3" borderId="38" xfId="0" applyFont="1" applyFill="1" applyBorder="1" applyAlignment="1">
      <alignment horizontal="center"/>
    </xf>
    <xf numFmtId="0" fontId="30" fillId="3" borderId="40" xfId="0" applyFont="1" applyFill="1" applyBorder="1" applyAlignment="1">
      <alignment horizontal="center"/>
    </xf>
    <xf numFmtId="0" fontId="30" fillId="3" borderId="34" xfId="0" applyFont="1" applyFill="1" applyBorder="1" applyAlignment="1">
      <alignment horizontal="left"/>
    </xf>
    <xf numFmtId="4" fontId="30" fillId="3" borderId="5" xfId="0" applyNumberFormat="1" applyFont="1" applyFill="1" applyBorder="1" applyAlignment="1">
      <alignment horizontal="center"/>
    </xf>
    <xf numFmtId="4" fontId="30" fillId="3" borderId="66" xfId="0" applyNumberFormat="1" applyFont="1" applyFill="1" applyBorder="1" applyAlignment="1">
      <alignment horizontal="center"/>
    </xf>
    <xf numFmtId="0" fontId="47" fillId="7" borderId="67" xfId="0" applyFont="1" applyFill="1" applyBorder="1"/>
    <xf numFmtId="4" fontId="13" fillId="7" borderId="67" xfId="0" applyNumberFormat="1" applyFont="1" applyFill="1" applyBorder="1" applyAlignment="1">
      <alignment horizontal="center"/>
    </xf>
    <xf numFmtId="0" fontId="48" fillId="7" borderId="67" xfId="0" applyFont="1" applyFill="1" applyBorder="1"/>
    <xf numFmtId="0" fontId="13" fillId="7" borderId="67" xfId="0" applyFont="1" applyFill="1" applyBorder="1"/>
    <xf numFmtId="0" fontId="13" fillId="7" borderId="67" xfId="0" applyFont="1" applyFill="1" applyBorder="1" applyAlignment="1">
      <alignment horizontal="center"/>
    </xf>
    <xf numFmtId="0" fontId="37" fillId="0" borderId="38" xfId="0" applyFont="1" applyBorder="1" applyAlignment="1">
      <alignment horizontal="center" vertical="center"/>
    </xf>
    <xf numFmtId="0" fontId="37" fillId="0" borderId="30" xfId="0" applyFont="1" applyBorder="1" applyAlignment="1">
      <alignment horizontal="center" vertical="center"/>
    </xf>
    <xf numFmtId="0" fontId="0" fillId="0" borderId="50" xfId="0" applyBorder="1"/>
    <xf numFmtId="167" fontId="38" fillId="7" borderId="68" xfId="0" applyNumberFormat="1" applyFont="1" applyFill="1" applyBorder="1" applyAlignment="1">
      <alignment horizontal="center"/>
    </xf>
    <xf numFmtId="0" fontId="38" fillId="7" borderId="67" xfId="0" applyFont="1" applyFill="1" applyBorder="1"/>
    <xf numFmtId="166" fontId="28" fillId="7" borderId="67" xfId="0" applyNumberFormat="1" applyFont="1" applyFill="1" applyBorder="1" applyAlignment="1">
      <alignment horizontal="center"/>
    </xf>
    <xf numFmtId="166" fontId="28" fillId="7" borderId="67" xfId="0" applyNumberFormat="1" applyFont="1" applyFill="1" applyBorder="1"/>
    <xf numFmtId="0" fontId="39" fillId="7" borderId="67" xfId="0" applyFont="1" applyFill="1" applyBorder="1"/>
    <xf numFmtId="0" fontId="37" fillId="3" borderId="30" xfId="0" applyFont="1" applyFill="1" applyBorder="1" applyAlignment="1">
      <alignment horizontal="center" vertical="center"/>
    </xf>
    <xf numFmtId="0" fontId="14" fillId="3" borderId="50" xfId="0" applyFont="1" applyFill="1" applyBorder="1" applyAlignment="1">
      <alignment horizontal="right"/>
    </xf>
    <xf numFmtId="167" fontId="38" fillId="3" borderId="68" xfId="0" applyNumberFormat="1" applyFont="1" applyFill="1" applyBorder="1" applyAlignment="1">
      <alignment horizontal="center"/>
    </xf>
    <xf numFmtId="166" fontId="39" fillId="7" borderId="67" xfId="0" applyNumberFormat="1" applyFont="1" applyFill="1" applyBorder="1"/>
    <xf numFmtId="166" fontId="28" fillId="3" borderId="67" xfId="0" applyNumberFormat="1" applyFont="1" applyFill="1" applyBorder="1"/>
    <xf numFmtId="0" fontId="13" fillId="3" borderId="38" xfId="0" applyFont="1" applyFill="1" applyBorder="1" applyAlignment="1">
      <alignment horizontal="center"/>
    </xf>
    <xf numFmtId="0" fontId="13" fillId="3" borderId="40" xfId="0" applyFont="1" applyFill="1" applyBorder="1" applyAlignment="1">
      <alignment horizontal="center"/>
    </xf>
    <xf numFmtId="0" fontId="13" fillId="3" borderId="40" xfId="0" applyFont="1" applyFill="1" applyBorder="1" applyAlignment="1">
      <alignment horizontal="center"/>
    </xf>
    <xf numFmtId="0" fontId="7" fillId="0" borderId="40" xfId="0" applyFont="1" applyBorder="1"/>
    <xf numFmtId="0" fontId="7" fillId="0" borderId="41" xfId="0" applyFont="1" applyBorder="1"/>
    <xf numFmtId="0" fontId="30" fillId="0" borderId="39" xfId="0" applyFont="1" applyBorder="1"/>
    <xf numFmtId="0" fontId="30" fillId="0" borderId="5" xfId="0" applyFont="1" applyBorder="1"/>
    <xf numFmtId="3" fontId="30" fillId="3" borderId="5" xfId="0" applyNumberFormat="1" applyFont="1" applyFill="1" applyBorder="1"/>
    <xf numFmtId="0" fontId="30" fillId="0" borderId="66" xfId="0" applyFont="1" applyBorder="1"/>
    <xf numFmtId="168" fontId="13" fillId="7" borderId="67" xfId="0" applyNumberFormat="1" applyFont="1" applyFill="1" applyBorder="1"/>
    <xf numFmtId="3" fontId="13" fillId="7" borderId="67" xfId="0" applyNumberFormat="1" applyFont="1" applyFill="1" applyBorder="1"/>
    <xf numFmtId="3" fontId="13" fillId="3" borderId="67" xfId="0" applyNumberFormat="1" applyFont="1" applyFill="1" applyBorder="1"/>
    <xf numFmtId="0" fontId="13" fillId="7" borderId="67" xfId="0" applyFont="1" applyFill="1" applyBorder="1" applyAlignment="1">
      <alignment wrapText="1"/>
    </xf>
    <xf numFmtId="0" fontId="0" fillId="0" borderId="67" xfId="0" applyBorder="1"/>
    <xf numFmtId="0" fontId="7" fillId="0" borderId="67" xfId="0" applyFont="1" applyBorder="1"/>
    <xf numFmtId="0" fontId="29" fillId="3" borderId="53" xfId="0" applyFont="1" applyFill="1" applyBorder="1"/>
    <xf numFmtId="4" fontId="30" fillId="3" borderId="50" xfId="0" applyNumberFormat="1" applyFont="1" applyFill="1" applyBorder="1" applyAlignment="1">
      <alignment horizontal="center"/>
    </xf>
    <xf numFmtId="0" fontId="30" fillId="7" borderId="67" xfId="0" applyFont="1" applyFill="1" applyBorder="1"/>
  </cellXfs>
  <cellStyles count="1">
    <cellStyle name="Normal" xfId="0" builtinId="0"/>
  </cellStyles>
  <dxfs count="2">
    <dxf>
      <fill>
        <patternFill patternType="solid">
          <fgColor rgb="FFA2C4C9"/>
          <bgColor rgb="FFA2C4C9"/>
        </patternFill>
      </fill>
    </dxf>
    <dxf>
      <fill>
        <patternFill patternType="solid">
          <fgColor rgb="FFA2C4C9"/>
          <bgColor rgb="FFA2C4C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962025" cy="1285875"/>
    <xdr:pic>
      <xdr:nvPicPr>
        <xdr:cNvPr id="2" name="image3.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xdr:row>
      <xdr:rowOff>0</xdr:rowOff>
    </xdr:from>
    <xdr:ext cx="962025" cy="257175"/>
    <xdr:pic>
      <xdr:nvPicPr>
        <xdr:cNvPr id="3" name="image2.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5</xdr:col>
      <xdr:colOff>0</xdr:colOff>
      <xdr:row>0</xdr:row>
      <xdr:rowOff>0</xdr:rowOff>
    </xdr:from>
    <xdr:ext cx="962025" cy="257175"/>
    <xdr:pic>
      <xdr:nvPicPr>
        <xdr:cNvPr id="2" name="image9.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13</xdr:col>
      <xdr:colOff>0</xdr:colOff>
      <xdr:row>0</xdr:row>
      <xdr:rowOff>0</xdr:rowOff>
    </xdr:from>
    <xdr:ext cx="723900" cy="1905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5</xdr:col>
      <xdr:colOff>0</xdr:colOff>
      <xdr:row>0</xdr:row>
      <xdr:rowOff>0</xdr:rowOff>
    </xdr:from>
    <xdr:ext cx="762000" cy="200025"/>
    <xdr:pic>
      <xdr:nvPicPr>
        <xdr:cNvPr id="2" name="image4.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13</xdr:col>
      <xdr:colOff>0</xdr:colOff>
      <xdr:row>0</xdr:row>
      <xdr:rowOff>0</xdr:rowOff>
    </xdr:from>
    <xdr:ext cx="962025" cy="257175"/>
    <xdr:pic>
      <xdr:nvPicPr>
        <xdr:cNvPr id="2" name="image6.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5</xdr:col>
      <xdr:colOff>0</xdr:colOff>
      <xdr:row>0</xdr:row>
      <xdr:rowOff>0</xdr:rowOff>
    </xdr:from>
    <xdr:ext cx="962025" cy="257175"/>
    <xdr:pic>
      <xdr:nvPicPr>
        <xdr:cNvPr id="2" name="image5.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13</xdr:col>
      <xdr:colOff>0</xdr:colOff>
      <xdr:row>0</xdr:row>
      <xdr:rowOff>0</xdr:rowOff>
    </xdr:from>
    <xdr:ext cx="962025" cy="257175"/>
    <xdr:pic>
      <xdr:nvPicPr>
        <xdr:cNvPr id="2" name="image7.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24</xdr:col>
      <xdr:colOff>0</xdr:colOff>
      <xdr:row>0</xdr:row>
      <xdr:rowOff>0</xdr:rowOff>
    </xdr:from>
    <xdr:ext cx="904875" cy="238125"/>
    <xdr:pic>
      <xdr:nvPicPr>
        <xdr:cNvPr id="2" name="image8.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8</xdr:col>
      <xdr:colOff>0</xdr:colOff>
      <xdr:row>0</xdr:row>
      <xdr:rowOff>0</xdr:rowOff>
    </xdr:from>
    <xdr:ext cx="666750" cy="171450"/>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13</xdr:col>
      <xdr:colOff>0</xdr:colOff>
      <xdr:row>0</xdr:row>
      <xdr:rowOff>0</xdr:rowOff>
    </xdr:from>
    <xdr:ext cx="1057275" cy="276225"/>
    <xdr:pic>
      <xdr:nvPicPr>
        <xdr:cNvPr id="2" name="image10.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facebook.com/groups/lesentrepreneuresdelamethodesimplicite"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A5AF"/>
    <outlinePr summaryBelow="0" summaryRight="0"/>
  </sheetPr>
  <dimension ref="A1:V11"/>
  <sheetViews>
    <sheetView showGridLines="0" workbookViewId="0"/>
  </sheetViews>
  <sheetFormatPr baseColWidth="10" defaultColWidth="14.44140625" defaultRowHeight="15" customHeight="1"/>
  <cols>
    <col min="8" max="8" width="18.109375" customWidth="1"/>
  </cols>
  <sheetData>
    <row r="1" spans="1:22" ht="24" customHeight="1">
      <c r="B1" s="1"/>
      <c r="C1" s="1"/>
      <c r="D1" s="1"/>
      <c r="E1" s="1"/>
      <c r="F1" s="1"/>
      <c r="G1" s="2"/>
      <c r="H1" s="2"/>
      <c r="I1" s="2"/>
      <c r="J1" s="2"/>
      <c r="K1" s="2"/>
      <c r="L1" s="2"/>
      <c r="M1" s="2"/>
      <c r="N1" s="2"/>
    </row>
    <row r="2" spans="1:22" ht="186" customHeight="1">
      <c r="A2" s="340"/>
      <c r="B2" s="341"/>
      <c r="C2" s="341"/>
      <c r="D2" s="342"/>
      <c r="E2" s="341"/>
      <c r="F2" s="341"/>
      <c r="G2" s="341"/>
      <c r="H2" s="341"/>
      <c r="I2" s="2"/>
      <c r="J2" s="2"/>
    </row>
    <row r="3" spans="1:22" ht="11.25" customHeight="1">
      <c r="A3" s="3"/>
      <c r="B3" s="3"/>
      <c r="C3" s="3"/>
      <c r="D3" s="3"/>
      <c r="E3" s="3"/>
      <c r="F3" s="3"/>
      <c r="G3" s="3"/>
      <c r="H3" s="3"/>
      <c r="I3" s="4"/>
      <c r="J3" s="4"/>
    </row>
    <row r="4" spans="1:22" ht="19.5" customHeight="1">
      <c r="A4" s="343" t="s">
        <v>0</v>
      </c>
      <c r="B4" s="341"/>
      <c r="C4" s="341"/>
      <c r="D4" s="341"/>
      <c r="E4" s="341"/>
      <c r="F4" s="341"/>
      <c r="G4" s="341"/>
      <c r="H4" s="341"/>
      <c r="I4" s="4"/>
      <c r="J4" s="4"/>
    </row>
    <row r="5" spans="1:22" ht="16.5" customHeight="1">
      <c r="A5" s="341"/>
      <c r="B5" s="341"/>
      <c r="C5" s="341"/>
      <c r="D5" s="341"/>
      <c r="E5" s="341"/>
      <c r="F5" s="341"/>
      <c r="G5" s="341"/>
      <c r="H5" s="341"/>
    </row>
    <row r="6" spans="1:22" ht="15" customHeight="1">
      <c r="A6" s="341"/>
      <c r="B6" s="341"/>
      <c r="C6" s="341"/>
      <c r="D6" s="341"/>
      <c r="E6" s="341"/>
      <c r="F6" s="341"/>
      <c r="G6" s="341"/>
      <c r="H6" s="341"/>
    </row>
    <row r="7" spans="1:22" ht="120.75" customHeight="1">
      <c r="A7" s="341"/>
      <c r="B7" s="341"/>
      <c r="C7" s="341"/>
      <c r="D7" s="341"/>
      <c r="E7" s="341"/>
      <c r="F7" s="341"/>
      <c r="G7" s="341"/>
      <c r="H7" s="341"/>
    </row>
    <row r="8" spans="1:22" ht="90" customHeight="1">
      <c r="A8" s="341"/>
      <c r="B8" s="341"/>
      <c r="C8" s="341"/>
      <c r="D8" s="341"/>
      <c r="E8" s="341"/>
      <c r="F8" s="341"/>
      <c r="G8" s="341"/>
      <c r="H8" s="341"/>
    </row>
    <row r="9" spans="1:22" ht="87.75" customHeight="1">
      <c r="A9" s="341"/>
      <c r="B9" s="341"/>
      <c r="C9" s="341"/>
      <c r="D9" s="341"/>
      <c r="E9" s="341"/>
      <c r="F9" s="341"/>
      <c r="G9" s="341"/>
      <c r="H9" s="341"/>
      <c r="V9" s="5" t="s">
        <v>1</v>
      </c>
    </row>
    <row r="10" spans="1:22" ht="132.75" customHeight="1">
      <c r="A10" s="341"/>
      <c r="B10" s="341"/>
      <c r="C10" s="341"/>
      <c r="D10" s="341"/>
      <c r="E10" s="341"/>
      <c r="F10" s="341"/>
      <c r="G10" s="341"/>
      <c r="H10" s="341"/>
    </row>
    <row r="11" spans="1:22" ht="15" customHeight="1">
      <c r="A11" s="341"/>
      <c r="B11" s="341"/>
      <c r="C11" s="341"/>
      <c r="D11" s="341"/>
      <c r="E11" s="341"/>
      <c r="F11" s="341"/>
      <c r="G11" s="341"/>
      <c r="H11" s="341"/>
    </row>
  </sheetData>
  <mergeCells count="3">
    <mergeCell ref="A2:C2"/>
    <mergeCell ref="D2:H2"/>
    <mergeCell ref="A4:H11"/>
  </mergeCells>
  <hyperlinks>
    <hyperlink ref="A4" r:id="rId1" xr:uid="{00000000-0004-0000-0000-000000000000}"/>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A64D79"/>
  </sheetPr>
  <dimension ref="A1:P1023"/>
  <sheetViews>
    <sheetView topLeftCell="A7" workbookViewId="0"/>
  </sheetViews>
  <sheetFormatPr baseColWidth="10" defaultColWidth="14.44140625" defaultRowHeight="15" customHeight="1"/>
  <cols>
    <col min="1" max="1" width="28.33203125" customWidth="1"/>
    <col min="2" max="2" width="15.88671875" customWidth="1"/>
    <col min="3" max="4" width="10" customWidth="1"/>
    <col min="5" max="5" width="15.88671875" customWidth="1"/>
    <col min="6" max="16" width="10" customWidth="1"/>
  </cols>
  <sheetData>
    <row r="1" spans="1:16" ht="37.5" customHeight="1">
      <c r="B1" s="51"/>
      <c r="C1" s="51"/>
      <c r="D1" s="51"/>
      <c r="E1" s="51"/>
      <c r="F1" s="51"/>
      <c r="G1" s="51"/>
      <c r="I1" s="358"/>
      <c r="J1" s="341"/>
    </row>
    <row r="2" spans="1:16" ht="30" customHeight="1">
      <c r="A2" s="81">
        <f>Programmation!B10</f>
        <v>0</v>
      </c>
      <c r="B2" s="61"/>
      <c r="C2" s="61"/>
      <c r="D2" s="61"/>
      <c r="E2" s="61"/>
      <c r="F2" s="61"/>
      <c r="G2" s="61"/>
      <c r="H2" s="61"/>
      <c r="I2" s="61"/>
      <c r="J2" s="61"/>
      <c r="K2" s="61"/>
      <c r="L2" s="61"/>
      <c r="M2" s="61"/>
      <c r="N2" s="61"/>
      <c r="O2" s="61"/>
      <c r="P2" s="61"/>
    </row>
    <row r="3" spans="1:16" ht="22.5" customHeight="1">
      <c r="A3" s="98">
        <f>'Sommaire Annuel'!C4</f>
        <v>0</v>
      </c>
      <c r="B3" s="61"/>
      <c r="C3" s="61"/>
      <c r="D3" s="61"/>
      <c r="E3" s="61"/>
      <c r="F3" s="61"/>
      <c r="G3" s="61"/>
      <c r="H3" s="61"/>
      <c r="I3" s="61"/>
      <c r="J3" s="61"/>
      <c r="K3" s="61"/>
      <c r="L3" s="61"/>
      <c r="M3" s="61"/>
      <c r="N3" s="61"/>
      <c r="O3" s="61"/>
      <c r="P3" s="61"/>
    </row>
    <row r="4" spans="1:16" ht="14.4">
      <c r="A4" s="190"/>
      <c r="B4" s="191"/>
      <c r="C4" s="191"/>
      <c r="D4" s="191"/>
      <c r="E4" s="192"/>
      <c r="F4" s="192"/>
      <c r="G4" s="192"/>
      <c r="H4" s="61"/>
      <c r="I4" s="61"/>
      <c r="J4" s="61"/>
      <c r="K4" s="61"/>
      <c r="L4" s="61"/>
      <c r="M4" s="61"/>
      <c r="N4" s="61"/>
      <c r="O4" s="61"/>
      <c r="P4" s="61"/>
    </row>
    <row r="5" spans="1:16" ht="14.4">
      <c r="A5" s="190"/>
      <c r="B5" s="376" t="s">
        <v>186</v>
      </c>
      <c r="C5" s="345"/>
      <c r="D5" s="346"/>
      <c r="E5" s="377" t="s">
        <v>187</v>
      </c>
      <c r="F5" s="345"/>
      <c r="G5" s="346"/>
      <c r="H5" s="378" t="s">
        <v>188</v>
      </c>
      <c r="I5" s="361"/>
      <c r="J5" s="362"/>
      <c r="K5" s="61"/>
      <c r="L5" s="61"/>
      <c r="M5" s="61"/>
      <c r="N5" s="61"/>
      <c r="O5" s="61"/>
      <c r="P5" s="61"/>
    </row>
    <row r="6" spans="1:16" ht="16.2">
      <c r="A6" s="193"/>
      <c r="B6" s="194" t="s">
        <v>186</v>
      </c>
      <c r="C6" s="195" t="str">
        <f>_xlfn.IFS(Programmation!$B$12="Québec","TPS",Programmation!$B$12="Ontario","TVH",Programmation!$B$12="Europe","TVA",Programmation!$B$12="Sans taxe"," ")</f>
        <v>TPS</v>
      </c>
      <c r="D6" s="196" t="str">
        <f>_xlfn.IFS(Programmation!$B$12="Québec","TVQ",Programmation!$B$12="Ontario"," ",Programmation!$B$12="Europe"," ",Programmation!$B$12="Sans taxe"," ")</f>
        <v>TVQ</v>
      </c>
      <c r="E6" s="194" t="s">
        <v>187</v>
      </c>
      <c r="F6" s="195" t="str">
        <f>_xlfn.IFS(Programmation!$B$12="Québec","TPS",Programmation!$B$12="Ontario","TVH",Programmation!$B$12="Europe","TVA",Programmation!$B$12="Sans taxe"," ")</f>
        <v>TPS</v>
      </c>
      <c r="G6" s="196" t="str">
        <f>_xlfn.IFS(Programmation!$B$12="Québec","TVQ",Programmation!$B$12="Ontario"," ",Programmation!$B$12="Europe"," ",Programmation!$B$12="Sans taxe"," ")</f>
        <v>TVQ</v>
      </c>
      <c r="H6" s="379" t="str">
        <f>_xlfn.IFS(Programmation!$B$12="Québec","TPS",Programmation!$B$12="Ontario","TVH",Programmation!$B$12="Europe","TVA",Programmation!$B$12="Sans taxe"," ")</f>
        <v>TPS</v>
      </c>
      <c r="I6" s="380" t="str">
        <f>_xlfn.IFS(Programmation!$B$12="Québec","TVQ",Programmation!$B$12="Ontario"," ",Programmation!$B$12="Europe"," ",Programmation!$B$12="Sans taxe"," ")</f>
        <v>TVQ</v>
      </c>
      <c r="J6" s="381" t="str">
        <f>_xlfn.IFS(Programmation!$B$12="Québec","Total",Programmation!$B$12="Ontario"," ",Programmation!$B$12="Europe"," ",Programmation!$B$12="Sans taxe"," ")</f>
        <v>Total</v>
      </c>
      <c r="K6" s="61"/>
      <c r="L6" s="61"/>
      <c r="M6" s="61"/>
      <c r="N6" s="61"/>
      <c r="O6" s="61"/>
      <c r="P6" s="61"/>
    </row>
    <row r="7" spans="1:16" ht="16.2">
      <c r="A7" s="193"/>
      <c r="B7" s="197" t="str">
        <f>_xlfn.IFS(Programmation!$B$12="Québec","Montant avant taxes",Programmation!$B$12="Ontario","Montant avant taxe ",Programmation!$B$12="Europe","Montant avant taxe ",Programmation!$B$12="Sans taxe"," ")</f>
        <v>Montant avant taxes</v>
      </c>
      <c r="C7" s="198" t="str">
        <f>_xlfn.IFS(Programmation!$B$12="Québec","Perçu",Programmation!$B$12="Ontario","Perçu",Programmation!$B$12="Europe","Perçu",Programmation!$B$12="Sans taxe"," ")</f>
        <v>Perçu</v>
      </c>
      <c r="D7" s="199" t="str">
        <f>_xlfn.IFS(Programmation!$B$12="Québec","Perçu",Programmation!$B$12="Ontario"," ",Programmation!$B$12="Europe"," ",Programmation!$B$12="Sans taxe"," ")</f>
        <v>Perçu</v>
      </c>
      <c r="E7" s="200" t="str">
        <f>_xlfn.IFS(Programmation!$B$12="Québec","Montant avant taxes",Programmation!$B$12="Ontario","Montant avant taxe ",Programmation!$B$12="Europe","Montant avant taxe ",Programmation!$B$12="Sans taxe"," ")</f>
        <v>Montant avant taxes</v>
      </c>
      <c r="F7" s="198" t="str">
        <f>_xlfn.IFS(Programmation!$B$12="Québec","Payé",Programmation!$B$12="Ontario","Payé",Programmation!$B$12="Europe","Payé",Programmation!$B$12="Sans taxe"," ")</f>
        <v>Payé</v>
      </c>
      <c r="G7" s="199" t="str">
        <f>_xlfn.IFS(Programmation!$B$12="Québec","Payé",Programmation!$B$12="Ontario"," ",Programmation!$B$12="Europe"," ",Programmation!$B$12="Sans taxe"," ")</f>
        <v>Payé</v>
      </c>
      <c r="H7" s="355"/>
      <c r="I7" s="356"/>
      <c r="J7" s="357"/>
      <c r="K7" s="61"/>
      <c r="L7" s="61"/>
      <c r="M7" s="61"/>
      <c r="N7" s="61"/>
      <c r="O7" s="61"/>
      <c r="P7" s="61"/>
    </row>
    <row r="8" spans="1:16" ht="15.75" customHeight="1">
      <c r="A8" s="201" t="s">
        <v>59</v>
      </c>
      <c r="B8" s="202">
        <f>_xlfn.IFS(Programmation!$B$12="Québec",Revenus!E24,Programmation!$B$12="Ontario",Revenus!E24,Programmation!$B$12="Europe",Revenus!E24,Programmation!$B$12="Sans taxe"," ")</f>
        <v>0</v>
      </c>
      <c r="C8" s="202">
        <f>_xlfn.IFS(Programmation!$B$12="Québec",Revenus!C24,Programmation!$B$12="Ontario",Revenus!C24,Programmation!$B$12="Europe",Revenus!C24,Programmation!$B$12="Sans taxe"," ")</f>
        <v>0</v>
      </c>
      <c r="D8" s="203">
        <f>_xlfn.IFS(Programmation!$B$12="Québec",Revenus!D24,Programmation!$B$12="Ontario"," ",Programmation!$B$12="Europe"," ",Programmation!$B$12="Sans taxe"," ")</f>
        <v>0</v>
      </c>
      <c r="E8" s="202" t="e">
        <f>_xlfn.IFS(Programmation!$B$12="Québec",('Sommaire Dépenses'!S10)+'Sommaire Dépenses'!Q30+'Frais pour automobile'!B$23+'Frais de bureau à la maison'!B$27,Programmation!$B$12="Ontario",('Sommaire Dépenses'!S10)+'Sommaire Dépenses'!Q30+'Frais pour automobile'!B$23+'Frais de bureau à la maison'!B$27,Programmation!$B$12="Europe",('Sommaire Dépenses'!S10)+'Sommaire Dépenses'!Q30+'Frais pour automobile'!B$23+'Frais de bureau à la maison'!B$27,Programmation!$B$12="Sans taxe"," ")</f>
        <v>#DIV/0!</v>
      </c>
      <c r="F8" s="204" t="e">
        <f>_xlfn.IFS(Programmation!$B$12="Québec",('Sommaire Dépenses'!T10)+'Frais pour automobile'!B$24+'Frais de bureau à la maison'!B$28,Programmation!$B$12="Ontario",('Sommaire Dépenses'!T10)+'Frais pour automobile'!B$24+'Frais de bureau à la maison'!B$28,Programmation!$B$12="Europe",('Sommaire Dépenses'!T10)+'Frais pour automobile'!B$24+'Frais de bureau à la maison'!B$28,Programmation!$B$12="Sans taxe"," ")</f>
        <v>#DIV/0!</v>
      </c>
      <c r="G8" s="205" t="e">
        <f>_xlfn.IFS(Programmation!$B$12="Québec",('Sommaire Dépenses'!U10+'Frais pour automobile'!B25+'Frais de bureau à la maison'!B29),Programmation!$B$12="Ontario"," ",Programmation!$B$12="Europe"," ",Programmation!$B$12="Sans taxe"," ")</f>
        <v>#DIV/0!</v>
      </c>
      <c r="H8" s="202" t="e">
        <f>_xlfn.IFS(Programmation!$B$12="Québec",(C8-F8),Programmation!$B$12="Ontario",(C8-F8),Programmation!$B$12="Europe",(C8-F8),Programmation!$B$12="Sans taxe"," ")</f>
        <v>#DIV/0!</v>
      </c>
      <c r="I8" s="202" t="e">
        <f>_xlfn.IFS(Programmation!$B$12="Québec",(D8-G8),Programmation!$B$12="Ontario"," ",Programmation!$B$12="Europe"," ",Programmation!$B$12="Sans taxe"," ")</f>
        <v>#DIV/0!</v>
      </c>
      <c r="J8" s="202" t="e">
        <f>_xlfn.IFS(Programmation!$B$12="Québec",(H8+I8),Programmation!$B$12="Ontario"," ",Programmation!$B$12="Europe"," ",Programmation!$B$12="Sans taxe"," ")</f>
        <v>#DIV/0!</v>
      </c>
      <c r="K8" s="206"/>
      <c r="L8" s="206"/>
      <c r="M8" s="206"/>
      <c r="N8" s="206"/>
      <c r="O8" s="206"/>
      <c r="P8" s="206"/>
    </row>
    <row r="9" spans="1:16" ht="15.75" customHeight="1">
      <c r="A9" s="207" t="s">
        <v>60</v>
      </c>
      <c r="B9" s="208">
        <f>_xlfn.IFS(Programmation!$B$12="Québec",Revenus!J24,Programmation!$B$12="Ontario",Revenus!J24,Programmation!$B$12="Europe",Revenus!J24,Programmation!$B$12="Sans taxe"," ")</f>
        <v>0</v>
      </c>
      <c r="C9" s="208">
        <f>_xlfn.IFS(Programmation!$B$12="Québec",Revenus!H24,Programmation!$B$12="Ontario",Revenus!H24,Programmation!$B$12="Europe",Revenus!H24,Programmation!$B$12="Sans taxe"," ")</f>
        <v>0</v>
      </c>
      <c r="D9" s="209">
        <f>_xlfn.IFS(Programmation!$B$12="Québec",Revenus!I24,Programmation!$B$12="Ontario"," ",Programmation!$B$12="Europe"," ",Programmation!$B$12="Sans taxe"," ")</f>
        <v>0</v>
      </c>
      <c r="E9" s="208" t="e">
        <f>_xlfn.IFS(Programmation!$B$12="Québec",('Sommaire Dépenses'!S11)+'Sommaire Dépenses'!Q31+'Frais pour automobile'!C$23+'Frais de bureau à la maison'!C$27,Programmation!$B$12="Ontario",('Sommaire Dépenses'!S11)+'Sommaire Dépenses'!Q31+'Frais pour automobile'!B$23+'Frais de bureau à la maison'!B$27,Programmation!$B$12="Europe",('Sommaire Dépenses'!S11)+'Sommaire Dépenses'!Q31+'Frais pour automobile'!B$23+'Frais de bureau à la maison'!B$27,Programmation!$B$12="Sans taxe"," ")</f>
        <v>#DIV/0!</v>
      </c>
      <c r="F9" s="205" t="e">
        <f>_xlfn.IFS(Programmation!$B$12="Québec",('Sommaire Dépenses'!T11)+'Frais pour automobile'!C$24+'Frais de bureau à la maison'!C$28,Programmation!$B$12="Ontario",('Sommaire Dépenses'!T11)+'Frais pour automobile'!C$24+'Frais de bureau à la maison'!C$28,Programmation!$B$12="Europe",('Sommaire Dépenses'!T11)+'Frais pour automobile'!C$24+'Frais de bureau à la maison'!C$28,Programmation!$B$12="Sans taxe"," ")</f>
        <v>#DIV/0!</v>
      </c>
      <c r="G9" s="205" t="e">
        <f>_xlfn.IFS(Programmation!$B$12="Québec",('Sommaire Dépenses'!U11+'Frais pour automobile'!C25+'Frais de bureau à la maison'!C29),Programmation!$B$12="Ontario"," ",Programmation!$B$12="Europe"," ",Programmation!$B$12="Sans taxe"," ")</f>
        <v>#DIV/0!</v>
      </c>
      <c r="H9" s="208" t="e">
        <f>_xlfn.IFS(Programmation!$B$12="Québec",(C9-F9),Programmation!$B$12="Ontario",(C9-F9),Programmation!$B$12="Europe",(C9-F9),Programmation!$B$12="Sans taxe"," ")</f>
        <v>#DIV/0!</v>
      </c>
      <c r="I9" s="208" t="e">
        <f>_xlfn.IFS(Programmation!$B$12="Québec",(D9-G9),Programmation!$B$12="Ontario"," ",Programmation!$B$12="Europe"," ",Programmation!$B$12="Sans taxe"," ")</f>
        <v>#DIV/0!</v>
      </c>
      <c r="J9" s="208" t="e">
        <f>_xlfn.IFS(Programmation!$B$12="Québec",(H9+I9),Programmation!$B$12="Ontario"," ",Programmation!$B$12="Europe"," ",Programmation!$B$12="Sans taxe"," ")</f>
        <v>#DIV/0!</v>
      </c>
      <c r="K9" s="206"/>
      <c r="L9" s="206"/>
      <c r="M9" s="206"/>
      <c r="N9" s="206"/>
      <c r="O9" s="206"/>
      <c r="P9" s="206"/>
    </row>
    <row r="10" spans="1:16" ht="15.75" customHeight="1">
      <c r="A10" s="207" t="s">
        <v>61</v>
      </c>
      <c r="B10" s="208">
        <f>_xlfn.IFS(Programmation!$B$12="Québec",Revenus!O24,Programmation!$B$12="Ontario",Revenus!O24,Programmation!$B$12="Europe",Revenus!O24,Programmation!$B$12="Sans taxe"," ")</f>
        <v>0</v>
      </c>
      <c r="C10" s="208">
        <f>_xlfn.IFS(Programmation!$B$12="Québec",Revenus!M24,Programmation!$B$12="Ontario",Revenus!M24,Programmation!$B$12="Europe",Revenus!M24,Programmation!$B$12="Sans taxe"," ")</f>
        <v>0</v>
      </c>
      <c r="D10" s="209">
        <f>_xlfn.IFS(Programmation!$B$12="Québec",Revenus!N24,Programmation!$B$12="Ontario"," ",Programmation!$B$12="Europe"," ",Programmation!$B$12="Sans taxe"," ")</f>
        <v>0</v>
      </c>
      <c r="E10" s="208" t="e">
        <f>_xlfn.IFS(Programmation!$B$12="Québec",('Sommaire Dépenses'!S12)+'Sommaire Dépenses'!Q32+'Frais pour automobile'!C$23+'Frais de bureau à la maison'!C$27,Programmation!$B$12="Ontario",('Sommaire Dépenses'!S12)+'Sommaire Dépenses'!Q32+'Frais pour automobile'!B$23+'Frais de bureau à la maison'!B$27,Programmation!$B$12="Europe",('Sommaire Dépenses'!S12)+'Sommaire Dépenses'!Q32+'Frais pour automobile'!B$23+'Frais de bureau à la maison'!B$27,Programmation!$B$12="Sans taxe"," ")</f>
        <v>#DIV/0!</v>
      </c>
      <c r="F10" s="205" t="e">
        <f>_xlfn.IFS(Programmation!$B$12="Québec",('Sommaire Dépenses'!T12)+'Frais pour automobile'!D24+'Frais de bureau à la maison'!D28,Programmation!$B$12="Ontario",('Sommaire Dépenses'!T12)+'Frais pour automobile'!D24+'Frais de bureau à la maison'!D28,Programmation!$B$12="Europe",('Sommaire Dépenses'!T12)+'Frais pour automobile'!D24+'Frais de bureau à la maison'!D28,Programmation!$B$12="Sans taxe"," ")</f>
        <v>#DIV/0!</v>
      </c>
      <c r="G10" s="205" t="e">
        <f>_xlfn.IFS(Programmation!$B$12="Québec",('Sommaire Dépenses'!U12+'Frais pour automobile'!D25+'Frais de bureau à la maison'!D29),Programmation!$B$12="Ontario"," ",Programmation!$B$12="Europe"," ",Programmation!$B$12="Sans taxe"," ")</f>
        <v>#DIV/0!</v>
      </c>
      <c r="H10" s="208" t="e">
        <f>_xlfn.IFS(Programmation!$B$12="Québec",(C10-F10),Programmation!$B$12="Ontario",(C10-F10),Programmation!$B$12="Europe",(C10-F10),Programmation!$B$12="Sans taxe"," ")</f>
        <v>#DIV/0!</v>
      </c>
      <c r="I10" s="208" t="e">
        <f>_xlfn.IFS(Programmation!$B$12="Québec",(D10-G10),Programmation!$B$12="Ontario"," ",Programmation!$B$12="Europe"," ",Programmation!$B$12="Sans taxe"," ")</f>
        <v>#DIV/0!</v>
      </c>
      <c r="J10" s="208" t="e">
        <f>_xlfn.IFS(Programmation!$B$12="Québec",(H10+I10),Programmation!$B$12="Ontario"," ",Programmation!$B$12="Europe"," ",Programmation!$B$12="Sans taxe"," ")</f>
        <v>#DIV/0!</v>
      </c>
      <c r="K10" s="206"/>
      <c r="L10" s="206"/>
      <c r="M10" s="206"/>
      <c r="N10" s="206"/>
      <c r="O10" s="206"/>
      <c r="P10" s="206"/>
    </row>
    <row r="11" spans="1:16" ht="15.75" customHeight="1">
      <c r="A11" s="210" t="s">
        <v>189</v>
      </c>
      <c r="B11" s="211">
        <f>_xlfn.IFS(Programmation!$B$12="Québec",(B8+B9+B10),Programmation!$B$12="Ontario",(B8+B9+B10),Programmation!$B$12="Europe",(B8+B9+B10),Programmation!$B$12="Sans taxe"," ")</f>
        <v>0</v>
      </c>
      <c r="C11" s="211">
        <f>_xlfn.IFS(Programmation!$B$12="Québec",(C8+C9+C10),Programmation!$B$12="Ontario",(C8+C9+C10),Programmation!$B$12="Europe",(C8+C9+C10),Programmation!$B$12="Sans taxe"," ")</f>
        <v>0</v>
      </c>
      <c r="D11" s="212">
        <f>_xlfn.IFS(Programmation!$B$12="Québec",(D8+D9+D10),Programmation!$B$12="Ontario"," ",Programmation!$B$12="Europe"," ",Programmation!$B$12="Sans taxe"," ")</f>
        <v>0</v>
      </c>
      <c r="E11" s="211" t="e">
        <f>_xlfn.IFS(Programmation!$B$12="Québec",(E8+E9+E10),Programmation!$B$12="Ontario",(E8+E9+E10),Programmation!$B$12="Europe",(E8+E9+E10),Programmation!$B$12="Sans taxe"," ")</f>
        <v>#DIV/0!</v>
      </c>
      <c r="F11" s="213" t="e">
        <f>_xlfn.IFS(Programmation!$B$12="Québec",(F8+F9+F10),Programmation!$B$12="Ontario",(F8+F9+F10),Programmation!$B$12="Europe",(F8+F9+F10),Programmation!$B$12="Sans taxe"," ")</f>
        <v>#DIV/0!</v>
      </c>
      <c r="G11" s="213" t="e">
        <f>_xlfn.IFS(Programmation!$B$12="Québec",(G8+G9+G10),Programmation!$B$12="Ontario"," ",Programmation!$B$12="Europe"," ",Programmation!$B$12="Sans taxe"," ")</f>
        <v>#DIV/0!</v>
      </c>
      <c r="H11" s="211" t="e">
        <f>_xlfn.IFS(Programmation!$B$12="Québec",(C11-F11),Programmation!$B$12="Ontario",(C11-F11),Programmation!$B$12="Europe",(C11-F11),Programmation!$B$12="Sans taxe"," ")</f>
        <v>#DIV/0!</v>
      </c>
      <c r="I11" s="211" t="e">
        <f>_xlfn.IFS(Programmation!$B$12="Québec",(D11-G11),Programmation!$B$12="Ontario"," ",Programmation!$B$12="Europe"," ",Programmation!$B$12="Sans taxe"," ")</f>
        <v>#DIV/0!</v>
      </c>
      <c r="J11" s="211" t="e">
        <f>_xlfn.IFS(Programmation!$B$12="Québec",(H11+I11),Programmation!$B$12="Ontario"," ",Programmation!$B$12="Europe"," ",Programmation!$B$12="Sans taxe"," ")</f>
        <v>#DIV/0!</v>
      </c>
      <c r="K11" s="214"/>
      <c r="L11" s="215"/>
      <c r="M11" s="214"/>
      <c r="N11" s="214"/>
      <c r="O11" s="214"/>
      <c r="P11" s="214"/>
    </row>
    <row r="12" spans="1:16" ht="15.75" customHeight="1">
      <c r="A12" s="207" t="s">
        <v>190</v>
      </c>
      <c r="B12" s="208">
        <f>_xlfn.IFS(Programmation!$B$12="Québec",Revenus!E45,Programmation!$B$12="Ontario",Revenus!E45,Programmation!$B$12="Europe",Revenus!E45,Programmation!$B$12="Sans taxe"," ")</f>
        <v>0</v>
      </c>
      <c r="C12" s="208">
        <f>_xlfn.IFS(Programmation!$B$12="Québec",Revenus!C45,Programmation!$B$12="Ontario",Revenus!C45,Programmation!$B$12="Europe",Revenus!C45,Programmation!$B$12="Sans taxe"," ")</f>
        <v>0</v>
      </c>
      <c r="D12" s="209">
        <f>_xlfn.IFS(Programmation!$B$12="Québec",Revenus!D45,Programmation!$B$12="Ontario"," ",Programmation!$B$12="Europe"," ",Programmation!$B$12="Sans taxe"," ")</f>
        <v>0</v>
      </c>
      <c r="E12" s="208" t="e">
        <f>_xlfn.IFS(Programmation!$B$12="Québec",('Sommaire Dépenses'!S13)+'Sommaire Dépenses'!Q33+'Frais pour automobile'!E$23+'Frais de bureau à la maison'!E$27,Programmation!$B$12="Ontario",('Sommaire Dépenses'!S13)+'Sommaire Dépenses'!Q33+'Frais pour automobile'!E$23+'Frais de bureau à la maison'!E$27,Programmation!$B$12="Europe",('Sommaire Dépenses'!S13)+'Sommaire Dépenses'!Q33+'Frais pour automobile'!E$23+'Frais de bureau à la maison'!E$27,Programmation!$B$12="Sans taxe"," ")</f>
        <v>#DIV/0!</v>
      </c>
      <c r="F12" s="205" t="e">
        <f>_xlfn.IFS(Programmation!$B$12="Québec",('Sommaire Dépenses'!T13)+'Frais pour automobile'!E$24+'Frais de bureau à la maison'!E$28,Programmation!$B$12="Ontario",('Sommaire Dépenses'!T13)+'Frais pour automobile'!E$24+'Frais de bureau à la maison'!E$28,Programmation!$B$12="Europe",('Sommaire Dépenses'!T13)+'Frais pour automobile'!E$24+'Frais de bureau à la maison'!E$28,Programmation!$B$12="Sans taxe"," ")</f>
        <v>#DIV/0!</v>
      </c>
      <c r="G12" s="205" t="e">
        <f>_xlfn.IFS(Programmation!$B$12="Québec",('Sommaire Dépenses'!U13+'Frais pour automobile'!E25+'Frais de bureau à la maison'!E29),Programmation!$B$12="Ontario"," ",Programmation!$B$12="Europe"," ",Programmation!$B$12="Sans taxe"," ")</f>
        <v>#DIV/0!</v>
      </c>
      <c r="H12" s="208" t="e">
        <f>_xlfn.IFS(Programmation!$B$12="Québec",(C12-F12),Programmation!$B$12="Ontario",(C12-F12),Programmation!$B$12="Europe",(C12-F12),Programmation!$B$12="Sans taxe"," ")</f>
        <v>#DIV/0!</v>
      </c>
      <c r="I12" s="208" t="e">
        <f>_xlfn.IFS(Programmation!$B$12="Québec",(D12-G12),Programmation!$B$12="Ontario"," ",Programmation!$B$12="Europe"," ",Programmation!$B$12="Sans taxe"," ")</f>
        <v>#DIV/0!</v>
      </c>
      <c r="J12" s="208" t="e">
        <f>_xlfn.IFS(Programmation!$B$12="Québec",(H12+I12),Programmation!$B$12="Ontario"," ",Programmation!$B$12="Europe"," ",Programmation!$B$12="Sans taxe"," ")</f>
        <v>#DIV/0!</v>
      </c>
      <c r="K12" s="206"/>
      <c r="L12" s="206"/>
      <c r="M12" s="206"/>
      <c r="N12" s="206"/>
      <c r="O12" s="206"/>
      <c r="P12" s="206"/>
    </row>
    <row r="13" spans="1:16" ht="15.75" customHeight="1">
      <c r="A13" s="207" t="s">
        <v>84</v>
      </c>
      <c r="B13" s="208">
        <f>_xlfn.IFS(Programmation!$B$12="Québec",Revenus!J45,Programmation!$B$12="Ontario",Revenus!J45,Programmation!$B$12="Europe",Revenus!J45,Programmation!$B$12="Sans taxe"," ")</f>
        <v>0</v>
      </c>
      <c r="C13" s="208">
        <f>_xlfn.IFS(Programmation!$B$12="Québec",Revenus!H45,Programmation!$B$12="Ontario",Revenus!H45,Programmation!$B$12="Europe",Revenus!H45,Programmation!$B$12="Sans taxe"," ")</f>
        <v>0</v>
      </c>
      <c r="D13" s="209">
        <f>_xlfn.IFS(Programmation!$B$12="Québec",Revenus!I45,Programmation!$B$12="Ontario"," ",Programmation!$B$12="Europe"," ",Programmation!$B$12="Sans taxe"," ")</f>
        <v>0</v>
      </c>
      <c r="E13" s="208" t="e">
        <f>_xlfn.IFS(Programmation!$B$12="Québec",('Sommaire Dépenses'!S14)+'Sommaire Dépenses'!Q34+'Frais pour automobile'!E$23+'Frais de bureau à la maison'!E$27,Programmation!$B$12="Ontario",('Sommaire Dépenses'!S14)+'Sommaire Dépenses'!Q34+'Frais pour automobile'!E$23+'Frais de bureau à la maison'!E$27,Programmation!$B$12="Europe",('Sommaire Dépenses'!S14)+'Sommaire Dépenses'!Q34+'Frais pour automobile'!E$23+'Frais de bureau à la maison'!E$27,Programmation!$B$12="Sans taxe"," ")</f>
        <v>#DIV/0!</v>
      </c>
      <c r="F13" s="205" t="e">
        <f>_xlfn.IFS(Programmation!$B$12="Québec",('Sommaire Dépenses'!T14)+'Frais pour automobile'!F$24+'Frais de bureau à la maison'!F$28,Programmation!$B$12="Ontario",('Sommaire Dépenses'!T14)+'Frais pour automobile'!F$24+'Frais de bureau à la maison'!F$28,Programmation!$B$12="Europe",('Sommaire Dépenses'!T14)+'Frais pour automobile'!F$24+'Frais de bureau à la maison'!F$28,Programmation!$B$12="Sans taxe"," ")</f>
        <v>#DIV/0!</v>
      </c>
      <c r="G13" s="205" t="e">
        <f>_xlfn.IFS(Programmation!$B$12="Québec",('Sommaire Dépenses'!U14+'Frais pour automobile'!F25+'Frais de bureau à la maison'!F29),Programmation!$B$12="Ontario"," ",Programmation!$B$12="Europe"," ",Programmation!$B$12="Sans taxe"," ")</f>
        <v>#DIV/0!</v>
      </c>
      <c r="H13" s="208" t="e">
        <f>_xlfn.IFS(Programmation!$B$12="Québec",(C13-F13),Programmation!$B$12="Ontario",(C13-F13),Programmation!$B$12="Europe",(C13-F13),Programmation!$B$12="Sans taxe"," ")</f>
        <v>#DIV/0!</v>
      </c>
      <c r="I13" s="208" t="e">
        <f>_xlfn.IFS(Programmation!$B$12="Québec",(D13-G13),Programmation!$B$12="Ontario"," ",Programmation!$B$12="Europe"," ",Programmation!$B$12="Sans taxe"," ")</f>
        <v>#DIV/0!</v>
      </c>
      <c r="J13" s="208" t="e">
        <f>_xlfn.IFS(Programmation!$B$12="Québec",(H13+I13),Programmation!$B$12="Ontario"," ",Programmation!$B$12="Europe"," ",Programmation!$B$12="Sans taxe"," ")</f>
        <v>#DIV/0!</v>
      </c>
      <c r="K13" s="206"/>
      <c r="L13" s="206"/>
      <c r="M13" s="206"/>
      <c r="N13" s="206"/>
      <c r="O13" s="206"/>
      <c r="P13" s="206"/>
    </row>
    <row r="14" spans="1:16" ht="15.75" customHeight="1">
      <c r="A14" s="207" t="s">
        <v>85</v>
      </c>
      <c r="B14" s="208">
        <f>_xlfn.IFS(Programmation!$B$12="Québec",Revenus!O45,Programmation!$B$12="Ontario",Revenus!O45,Programmation!$B$12="Europe",Revenus!O45,Programmation!$B$12="Sans taxe"," ")</f>
        <v>0</v>
      </c>
      <c r="C14" s="208">
        <f>_xlfn.IFS(Programmation!$B$12="Québec",Revenus!M45,Programmation!$B$12="Ontario",Revenus!M45,Programmation!$B$12="Europe",Revenus!M45,Programmation!$B$12="Sans taxe"," ")</f>
        <v>0</v>
      </c>
      <c r="D14" s="209">
        <f>_xlfn.IFS(Programmation!$B$12="Québec",Revenus!N45,Programmation!$B$12="Ontario"," ",Programmation!$B$12="Europe"," ",Programmation!$B$12="Sans taxe"," ")</f>
        <v>0</v>
      </c>
      <c r="E14" s="208" t="e">
        <f>_xlfn.IFS(Programmation!$B$12="Québec",('Sommaire Dépenses'!S15)+'Sommaire Dépenses'!Q35+'Frais pour automobile'!E$23+'Frais de bureau à la maison'!E$27,Programmation!$B$12="Ontario",('Sommaire Dépenses'!S15)+'Sommaire Dépenses'!Q35+'Frais pour automobile'!E$23+'Frais de bureau à la maison'!E$27,Programmation!$B$12="Europe",('Sommaire Dépenses'!S15)+'Sommaire Dépenses'!Q35+'Frais pour automobile'!E$23+'Frais de bureau à la maison'!E$27,Programmation!$B$12="Sans taxe"," ")</f>
        <v>#DIV/0!</v>
      </c>
      <c r="F14" s="205" t="e">
        <f>_xlfn.IFS(Programmation!$B$12="Québec",('Sommaire Dépenses'!T15)+'Frais pour automobile'!G24+'Frais de bureau à la maison'!G28,Programmation!$B$12="Ontario",('Sommaire Dépenses'!T15)+'Frais pour automobile'!G24+'Frais de bureau à la maison'!G28,Programmation!$B$12="Europe",('Sommaire Dépenses'!T15)+'Frais pour automobile'!G24+'Frais de bureau à la maison'!G28,Programmation!$B$12="Sans taxe"," ")</f>
        <v>#DIV/0!</v>
      </c>
      <c r="G14" s="205" t="e">
        <f>_xlfn.IFS(Programmation!$B$12="Québec",('Sommaire Dépenses'!U15+'Frais pour automobile'!G25+'Frais de bureau à la maison'!G29),Programmation!$B$12="Ontario"," ",Programmation!$B$12="Europe"," ",Programmation!$B$12="Sans taxe"," ")</f>
        <v>#DIV/0!</v>
      </c>
      <c r="H14" s="208" t="e">
        <f>_xlfn.IFS(Programmation!$B$12="Québec",(C14-F14),Programmation!$B$12="Ontario",(C14-F14),Programmation!$B$12="Europe",(C14-F14),Programmation!$B$12="Sans taxe"," ")</f>
        <v>#DIV/0!</v>
      </c>
      <c r="I14" s="208" t="e">
        <f>_xlfn.IFS(Programmation!$B$12="Québec",(D14-G14),Programmation!$B$12="Ontario"," ",Programmation!$B$12="Europe"," ",Programmation!$B$12="Sans taxe"," ")</f>
        <v>#DIV/0!</v>
      </c>
      <c r="J14" s="208" t="e">
        <f>_xlfn.IFS(Programmation!$B$12="Québec",(H14+I14),Programmation!$B$12="Ontario"," ",Programmation!$B$12="Europe"," ",Programmation!$B$12="Sans taxe"," ")</f>
        <v>#DIV/0!</v>
      </c>
      <c r="K14" s="206"/>
      <c r="L14" s="206"/>
      <c r="M14" s="206"/>
      <c r="N14" s="206"/>
      <c r="O14" s="206"/>
      <c r="P14" s="206"/>
    </row>
    <row r="15" spans="1:16" ht="15.75" customHeight="1">
      <c r="A15" s="210" t="s">
        <v>191</v>
      </c>
      <c r="B15" s="211">
        <f>_xlfn.IFS(Programmation!$B$12="Québec",(B12+B13+B14),Programmation!$B$12="Ontario",(B12+B13+B14),Programmation!$B$12="Europe",(B12+B13+B14),Programmation!$B$12="Sans taxe"," ")</f>
        <v>0</v>
      </c>
      <c r="C15" s="211">
        <f>_xlfn.IFS(Programmation!$B$12="Québec",(C12+C13+C14),Programmation!$B$12="Ontario",(C12+C13+C14),Programmation!$B$12="Europe",(C12+C13+C14),Programmation!$B$12="Sans taxe"," ")</f>
        <v>0</v>
      </c>
      <c r="D15" s="212">
        <f>_xlfn.IFS(Programmation!$B$12="Québec",(D12+D13+D14),Programmation!$B$12="Ontario"," ",Programmation!$B$12="Europe"," ",Programmation!$B$12="Sans taxe"," ")</f>
        <v>0</v>
      </c>
      <c r="E15" s="211" t="e">
        <f>_xlfn.IFS(Programmation!$B$12="Québec",(E12+E13+E14),Programmation!$B$12="Ontario",(E12+E13+E14),Programmation!$B$12="Europe",(E12+E13+E14),Programmation!$B$12="Sans taxe"," ")</f>
        <v>#DIV/0!</v>
      </c>
      <c r="F15" s="213" t="e">
        <f>_xlfn.IFS(Programmation!$B$12="Québec",(F12+F13+F14),Programmation!$B$12="Ontario",(F12+F13+F14),Programmation!$B$12="Europe",(F12+F13+F14),Programmation!$B$12="Sans taxe"," ")</f>
        <v>#DIV/0!</v>
      </c>
      <c r="G15" s="213" t="e">
        <f>_xlfn.IFS(Programmation!$B$12="Québec",(G12+G13+G14),Programmation!$B$12="Ontario"," ",Programmation!$B$12="Europe"," ",Programmation!$B$12="Sans taxe"," ")</f>
        <v>#DIV/0!</v>
      </c>
      <c r="H15" s="211" t="e">
        <f>_xlfn.IFS(Programmation!$B$12="Québec",(C15-F15),Programmation!$B$12="Ontario",(C15-F15),Programmation!$B$12="Europe",(C15-F15),Programmation!$B$12="Sans taxe"," ")</f>
        <v>#DIV/0!</v>
      </c>
      <c r="I15" s="211" t="e">
        <f>_xlfn.IFS(Programmation!$B$12="Québec",(D15-G15),Programmation!$B$12="Ontario"," ",Programmation!$B$12="Europe"," ",Programmation!$B$12="Sans taxe"," ")</f>
        <v>#DIV/0!</v>
      </c>
      <c r="J15" s="211" t="e">
        <f>_xlfn.IFS(Programmation!$B$12="Québec",(H15+I15),Programmation!$B$12="Ontario"," ",Programmation!$B$12="Europe"," ",Programmation!$B$12="Sans taxe"," ")</f>
        <v>#DIV/0!</v>
      </c>
      <c r="K15" s="214"/>
      <c r="L15" s="214"/>
      <c r="M15" s="214"/>
      <c r="N15" s="214"/>
      <c r="O15" s="214"/>
      <c r="P15" s="214"/>
    </row>
    <row r="16" spans="1:16" ht="15.75" customHeight="1">
      <c r="A16" s="207" t="s">
        <v>87</v>
      </c>
      <c r="B16" s="208">
        <f>_xlfn.IFS(Programmation!$B$12="Québec",Revenus!E66,Programmation!$B$12="Ontario",Revenus!E66,Programmation!$B$12="Europe",Revenus!E66,Programmation!$B$12="Sans taxe"," ")</f>
        <v>0</v>
      </c>
      <c r="C16" s="208">
        <f>_xlfn.IFS(Programmation!$B$12="Québec",Revenus!C66,Programmation!$B$12="Ontario",Revenus!C66,Programmation!$B$12="Europe",Revenus!C66,Programmation!$B$12="Sans taxe"," ")</f>
        <v>0</v>
      </c>
      <c r="D16" s="209">
        <f>_xlfn.IFS(Programmation!$B$12="Québec",Revenus!D66,Programmation!$B$12="Ontario"," ",Programmation!$B$12="Europe"," ",Programmation!$B$12="Sans taxe"," ")</f>
        <v>0</v>
      </c>
      <c r="E16" s="208" t="e">
        <f>_xlfn.IFS(Programmation!$B$12="Québec",('Sommaire Dépenses'!S16)+'Sommaire Dépenses'!Q36+'Frais pour automobile'!H$23+'Frais de bureau à la maison'!H$27,Programmation!$B$12="Ontario",('Sommaire Dépenses'!S16)+'Sommaire Dépenses'!Q36+'Frais pour automobile'!H$23+'Frais de bureau à la maison'!H$27,Programmation!$B$12="Europe",('Sommaire Dépenses'!S16)+'Sommaire Dépenses'!Q36+'Frais pour automobile'!H$23+'Frais de bureau à la maison'!H$27,Programmation!$B$12="Sans taxe"," ")</f>
        <v>#DIV/0!</v>
      </c>
      <c r="F16" s="205" t="e">
        <f>_xlfn.IFS(Programmation!$B$12="Québec",('Sommaire Dépenses'!T16)+'Frais pour automobile'!H$24+'Frais de bureau à la maison'!H$28,Programmation!$B$12="Ontario",('Sommaire Dépenses'!T16)+'Frais pour automobile'!H$24+'Frais de bureau à la maison'!H$28,Programmation!$B$12="Europe",('Sommaire Dépenses'!T16)+'Frais pour automobile'!H$24+'Frais de bureau à la maison'!H$28,Programmation!$B$12="Sans taxe"," ")</f>
        <v>#DIV/0!</v>
      </c>
      <c r="G16" s="205" t="e">
        <f>_xlfn.IFS(Programmation!$B$12="Québec",('Sommaire Dépenses'!U16+'Frais pour automobile'!H25+'Frais de bureau à la maison'!H29),Programmation!$B$12="Ontario"," ",Programmation!$B$12="Europe"," ",Programmation!$B$12="Sans taxe"," ")</f>
        <v>#DIV/0!</v>
      </c>
      <c r="H16" s="208" t="e">
        <f>_xlfn.IFS(Programmation!$B$12="Québec",(C16-F16),Programmation!$B$12="Ontario",(C16-F16),Programmation!$B$12="Europe",(C16-F16),Programmation!$B$12="Sans taxe"," ")</f>
        <v>#DIV/0!</v>
      </c>
      <c r="I16" s="208" t="e">
        <f>_xlfn.IFS(Programmation!$B$12="Québec",(D16-G16),Programmation!$B$12="Ontario"," ",Programmation!$B$12="Europe"," ",Programmation!$B$12="Sans taxe"," ")</f>
        <v>#DIV/0!</v>
      </c>
      <c r="J16" s="208" t="e">
        <f>_xlfn.IFS(Programmation!$B$12="Québec",(H16+I16),Programmation!$B$12="Ontario"," ",Programmation!$B$12="Europe"," ",Programmation!$B$12="Sans taxe"," ")</f>
        <v>#DIV/0!</v>
      </c>
      <c r="K16" s="206"/>
      <c r="L16" s="206"/>
      <c r="M16" s="206"/>
      <c r="N16" s="206"/>
      <c r="O16" s="206"/>
      <c r="P16" s="206"/>
    </row>
    <row r="17" spans="1:16" ht="15.75" customHeight="1">
      <c r="A17" s="207" t="s">
        <v>88</v>
      </c>
      <c r="B17" s="208">
        <f>_xlfn.IFS(Programmation!$B$12="Québec",Revenus!J66,Programmation!$B$12="Ontario",Revenus!J66,Programmation!$B$12="Europe",Revenus!J66,Programmation!$B$12="Sans taxe"," ")</f>
        <v>0</v>
      </c>
      <c r="C17" s="208">
        <f>_xlfn.IFS(Programmation!$B$12="Québec",Revenus!H66,Programmation!$B$12="Ontario",Revenus!H66,Programmation!$B$12="Europe",Revenus!H66,Programmation!$B$12="Sans taxe"," ")</f>
        <v>0</v>
      </c>
      <c r="D17" s="209">
        <f>_xlfn.IFS(Programmation!$B$12="Québec",Revenus!I66,Programmation!$B$12="Ontario"," ",Programmation!$B$12="Europe"," ",Programmation!$B$12="Sans taxe"," ")</f>
        <v>0</v>
      </c>
      <c r="E17" s="208" t="e">
        <f>_xlfn.IFS(Programmation!$B$12="Québec",('Sommaire Dépenses'!S17)+'Sommaire Dépenses'!Q37+'Frais pour automobile'!H$23+'Frais de bureau à la maison'!H$27,Programmation!$B$12="Ontario",('Sommaire Dépenses'!S17)+'Sommaire Dépenses'!Q37+'Frais pour automobile'!H$23+'Frais de bureau à la maison'!H$27,Programmation!$B$12="Europe",('Sommaire Dépenses'!S17)+'Sommaire Dépenses'!Q37+'Frais pour automobile'!H$23+'Frais de bureau à la maison'!H$27,Programmation!$B$12="Sans taxe"," ")</f>
        <v>#DIV/0!</v>
      </c>
      <c r="F17" s="205" t="e">
        <f>_xlfn.IFS(Programmation!$B$12="Québec",('Sommaire Dépenses'!T17)+'Frais pour automobile'!I$24+'Frais de bureau à la maison'!I$28,Programmation!$B$12="Ontario",('Sommaire Dépenses'!T17)+'Frais pour automobile'!I$24+'Frais de bureau à la maison'!I$28,Programmation!$B$12="Europe",('Sommaire Dépenses'!T17)+'Frais pour automobile'!I$24+'Frais de bureau à la maison'!I$28,Programmation!$B$12="Sans taxe"," ")</f>
        <v>#DIV/0!</v>
      </c>
      <c r="G17" s="205" t="e">
        <f>_xlfn.IFS(Programmation!$B$12="Québec",('Sommaire Dépenses'!U17+'Frais pour automobile'!I25+'Frais de bureau à la maison'!I29),Programmation!$B$12="Ontario"," ",Programmation!$B$12="Europe"," ",Programmation!$B$12="Sans taxe"," ")</f>
        <v>#DIV/0!</v>
      </c>
      <c r="H17" s="208" t="e">
        <f>_xlfn.IFS(Programmation!$B$12="Québec",(C17-F17),Programmation!$B$12="Ontario",(C17-F17),Programmation!$B$12="Europe",(C17-F17),Programmation!$B$12="Sans taxe"," ")</f>
        <v>#DIV/0!</v>
      </c>
      <c r="I17" s="208" t="e">
        <f>_xlfn.IFS(Programmation!$B$12="Québec",(D17-G17),Programmation!$B$12="Ontario"," ",Programmation!$B$12="Europe"," ",Programmation!$B$12="Sans taxe"," ")</f>
        <v>#DIV/0!</v>
      </c>
      <c r="J17" s="208" t="e">
        <f>_xlfn.IFS(Programmation!$B$12="Québec",(H17+I17),Programmation!$B$12="Ontario"," ",Programmation!$B$12="Europe"," ",Programmation!$B$12="Sans taxe"," ")</f>
        <v>#DIV/0!</v>
      </c>
      <c r="K17" s="206"/>
      <c r="L17" s="206"/>
      <c r="M17" s="206"/>
      <c r="N17" s="206"/>
      <c r="O17" s="206"/>
      <c r="P17" s="206"/>
    </row>
    <row r="18" spans="1:16" ht="15.75" customHeight="1">
      <c r="A18" s="207" t="s">
        <v>89</v>
      </c>
      <c r="B18" s="208">
        <f>_xlfn.IFS(Programmation!$B$12="Québec",Revenus!O66,Programmation!$B$12="Ontario",Revenus!O66,Programmation!$B$12="Europe",Revenus!O66,Programmation!$B$12="Sans taxe"," ")</f>
        <v>0</v>
      </c>
      <c r="C18" s="208">
        <f>_xlfn.IFS(Programmation!$B$12="Québec",Revenus!M66,Programmation!$B$12="Ontario",Revenus!M66,Programmation!$B$12="Europe",Revenus!M66,Programmation!$B$12="Sans taxe"," ")</f>
        <v>0</v>
      </c>
      <c r="D18" s="209">
        <f>_xlfn.IFS(Programmation!$B$12="Québec",Revenus!N66,Programmation!$B$12="Ontario"," ",Programmation!$B$12="Europe"," ",Programmation!$B$12="Sans taxe"," ")</f>
        <v>0</v>
      </c>
      <c r="E18" s="208" t="e">
        <f>_xlfn.IFS(Programmation!$B$12="Québec",('Sommaire Dépenses'!S18)+'Sommaire Dépenses'!Q38+'Frais pour automobile'!H$23+'Frais de bureau à la maison'!H$27,Programmation!$B$12="Ontario",('Sommaire Dépenses'!S18)+'Sommaire Dépenses'!Q38+'Frais pour automobile'!H$23+'Frais de bureau à la maison'!H$27,Programmation!$B$12="Europe",('Sommaire Dépenses'!S18)+'Sommaire Dépenses'!Q38+'Frais pour automobile'!H$23+'Frais de bureau à la maison'!H$27,Programmation!$B$12="Sans taxe"," ")</f>
        <v>#DIV/0!</v>
      </c>
      <c r="F18" s="205" t="e">
        <f>_xlfn.IFS(Programmation!$B$12="Québec",('Sommaire Dépenses'!T18)+'Frais pour automobile'!J24+'Frais de bureau à la maison'!J28,Programmation!$B$12="Ontario",('Sommaire Dépenses'!T18)+'Frais pour automobile'!J24+'Frais de bureau à la maison'!J28,Programmation!$B$12="Europe",('Sommaire Dépenses'!T18)+'Frais pour automobile'!J24+'Frais de bureau à la maison'!J28,Programmation!$B$12="Sans taxe"," ")</f>
        <v>#DIV/0!</v>
      </c>
      <c r="G18" s="205" t="e">
        <f>_xlfn.IFS(Programmation!$B$12="Québec",('Sommaire Dépenses'!U18+'Frais pour automobile'!J25+'Frais de bureau à la maison'!J29),Programmation!$B$12="Ontario"," ",Programmation!$B$12="Europe"," ",Programmation!$B$12="Sans taxe"," ")</f>
        <v>#DIV/0!</v>
      </c>
      <c r="H18" s="208" t="e">
        <f>_xlfn.IFS(Programmation!$B$12="Québec",(C18-F18),Programmation!$B$12="Ontario",(C18-F18),Programmation!$B$12="Europe",(C18-F18),Programmation!$B$12="Sans taxe"," ")</f>
        <v>#DIV/0!</v>
      </c>
      <c r="I18" s="208" t="e">
        <f>_xlfn.IFS(Programmation!$B$12="Québec",(D18-G18),Programmation!$B$12="Ontario"," ",Programmation!$B$12="Europe"," ",Programmation!$B$12="Sans taxe"," ")</f>
        <v>#DIV/0!</v>
      </c>
      <c r="J18" s="208" t="e">
        <f>_xlfn.IFS(Programmation!$B$12="Québec",(H18+I18),Programmation!$B$12="Ontario"," ",Programmation!$B$12="Europe"," ",Programmation!$B$12="Sans taxe"," ")</f>
        <v>#DIV/0!</v>
      </c>
      <c r="K18" s="206"/>
      <c r="L18" s="206"/>
      <c r="M18" s="206"/>
      <c r="N18" s="206"/>
      <c r="O18" s="206"/>
      <c r="P18" s="206"/>
    </row>
    <row r="19" spans="1:16" ht="15.75" customHeight="1">
      <c r="A19" s="210" t="s">
        <v>192</v>
      </c>
      <c r="B19" s="211">
        <f>_xlfn.IFS(Programmation!$B$12="Québec",(B16+B17+B18),Programmation!$B$12="Ontario",(B16+B17+B18),Programmation!$B$12="Europe",(B16+B17+B18),Programmation!$B$12="Sans taxe"," ")</f>
        <v>0</v>
      </c>
      <c r="C19" s="211">
        <f>_xlfn.IFS(Programmation!$B$12="Québec",(C16+C17+C18),Programmation!$B$12="Ontario",(C16+C17+C18),Programmation!$B$12="Europe",(C16+C17+C18),Programmation!$B$12="Sans taxe"," ")</f>
        <v>0</v>
      </c>
      <c r="D19" s="212">
        <f>_xlfn.IFS(Programmation!$B$12="Québec",(D16+D17+D18),Programmation!$B$12="Ontario"," ",Programmation!$B$12="Europe"," ",Programmation!$B$12="Sans taxe"," ")</f>
        <v>0</v>
      </c>
      <c r="E19" s="211" t="e">
        <f>_xlfn.IFS(Programmation!$B$12="Québec",(E16+E17+E18),Programmation!$B$12="Ontario",(E16+E17+E18),Programmation!$B$12="Europe",(E16+E17+E18),Programmation!$B$12="Sans taxe"," ")</f>
        <v>#DIV/0!</v>
      </c>
      <c r="F19" s="213" t="e">
        <f>_xlfn.IFS(Programmation!$B$12="Québec",(F16+F17+F18),Programmation!$B$12="Ontario",(F16+F17+F18),Programmation!$B$12="Europe",(F16+F17+F18),Programmation!$B$12="Sans taxe"," ")</f>
        <v>#DIV/0!</v>
      </c>
      <c r="G19" s="213" t="e">
        <f>_xlfn.IFS(Programmation!$B$12="Québec",(G16+G17+G18),Programmation!$B$12="Ontario"," ",Programmation!$B$12="Europe"," ",Programmation!$B$12="Sans taxe"," ")</f>
        <v>#DIV/0!</v>
      </c>
      <c r="H19" s="211" t="e">
        <f>_xlfn.IFS(Programmation!$B$12="Québec",(C19-F19),Programmation!$B$12="Ontario",(C19-F19),Programmation!$B$12="Europe",(C19-F19),Programmation!$B$12="Sans taxe"," ")</f>
        <v>#DIV/0!</v>
      </c>
      <c r="I19" s="211" t="e">
        <f>_xlfn.IFS(Programmation!$B$12="Québec",(D19-G19),Programmation!$B$12="Ontario"," ",Programmation!$B$12="Europe"," ",Programmation!$B$12="Sans taxe"," ")</f>
        <v>#DIV/0!</v>
      </c>
      <c r="J19" s="211" t="e">
        <f>_xlfn.IFS(Programmation!$B$12="Québec",(H19+I19),Programmation!$B$12="Ontario"," ",Programmation!$B$12="Europe"," ",Programmation!$B$12="Sans taxe"," ")</f>
        <v>#DIV/0!</v>
      </c>
      <c r="K19" s="214"/>
      <c r="L19" s="214"/>
      <c r="M19" s="214"/>
      <c r="N19" s="214"/>
      <c r="O19" s="214"/>
      <c r="P19" s="214"/>
    </row>
    <row r="20" spans="1:16" ht="15.75" customHeight="1">
      <c r="A20" s="207" t="s">
        <v>91</v>
      </c>
      <c r="B20" s="208">
        <f>_xlfn.IFS(Programmation!$B$12="Québec",Revenus!E87,Programmation!$B$12="Ontario",Revenus!E87,Programmation!$B$12="Europe",Revenus!E87,Programmation!$B$12="Sans taxe"," ")</f>
        <v>0</v>
      </c>
      <c r="C20" s="208">
        <f>_xlfn.IFS(Programmation!$B$12="Québec",Revenus!C87,Programmation!$B$12="Ontario",Revenus!C87,Programmation!$B$12="Europe",Revenus!C87,Programmation!$B$12="Sans taxe"," ")</f>
        <v>0</v>
      </c>
      <c r="D20" s="209">
        <f>_xlfn.IFS(Programmation!$B$12="Québec",Revenus!D87,Programmation!$B$12="Ontario"," ",Programmation!$B$12="Europe"," ",Programmation!$B$12="Sans taxe"," ")</f>
        <v>0</v>
      </c>
      <c r="E20" s="208" t="e">
        <f>_xlfn.IFS(Programmation!$B$12="Québec",('Sommaire Dépenses'!S19)+'Sommaire Dépenses'!Q39+'Frais pour automobile'!K$23+'Frais de bureau à la maison'!K$27,Programmation!$B$12="Ontario",('Sommaire Dépenses'!S19)+'Sommaire Dépenses'!Q39+'Frais pour automobile'!K$23+'Frais de bureau à la maison'!K$27,Programmation!$B$12="Europe",('Sommaire Dépenses'!S19)+'Sommaire Dépenses'!Q39+'Frais pour automobile'!K$23+'Frais de bureau à la maison'!K$27,Programmation!$B$12="Sans taxe"," ")</f>
        <v>#DIV/0!</v>
      </c>
      <c r="F20" s="205" t="e">
        <f>_xlfn.IFS(Programmation!$B$12="Québec",('Sommaire Dépenses'!T19)+'Frais pour automobile'!K$24+'Frais de bureau à la maison'!K$28,Programmation!$B$12="Ontario",('Sommaire Dépenses'!T19)+'Frais pour automobile'!K$24+'Frais de bureau à la maison'!K$28,Programmation!$B$12="Europe",('Sommaire Dépenses'!T19)+'Frais pour automobile'!K$24+'Frais de bureau à la maison'!K$28,Programmation!$B$12="Sans taxe"," ")</f>
        <v>#DIV/0!</v>
      </c>
      <c r="G20" s="205" t="e">
        <f>_xlfn.IFS(Programmation!$B$12="Québec",('Sommaire Dépenses'!U19+'Frais pour automobile'!K25+'Frais de bureau à la maison'!K29),Programmation!$B$12="Ontario"," ",Programmation!$B$12="Europe"," ",Programmation!$B$12="Sans taxe"," ")</f>
        <v>#DIV/0!</v>
      </c>
      <c r="H20" s="208" t="e">
        <f>_xlfn.IFS(Programmation!$B$12="Québec",(C20-F20),Programmation!$B$12="Ontario",(C20-F20),Programmation!$B$12="Europe",(C20-F20),Programmation!$B$12="Sans taxe"," ")</f>
        <v>#DIV/0!</v>
      </c>
      <c r="I20" s="208" t="e">
        <f>_xlfn.IFS(Programmation!$B$12="Québec",(D20-G20),Programmation!$B$12="Ontario"," ",Programmation!$B$12="Europe"," ",Programmation!$B$12="Sans taxe"," ")</f>
        <v>#DIV/0!</v>
      </c>
      <c r="J20" s="208" t="e">
        <f>_xlfn.IFS(Programmation!$B$12="Québec",(H20+I20),Programmation!$B$12="Ontario"," ",Programmation!$B$12="Europe"," ",Programmation!$B$12="Sans taxe"," ")</f>
        <v>#DIV/0!</v>
      </c>
      <c r="K20" s="206"/>
      <c r="L20" s="206"/>
      <c r="M20" s="206"/>
      <c r="N20" s="206"/>
      <c r="O20" s="206"/>
      <c r="P20" s="206"/>
    </row>
    <row r="21" spans="1:16" ht="15.75" customHeight="1">
      <c r="A21" s="207" t="s">
        <v>92</v>
      </c>
      <c r="B21" s="208">
        <f>_xlfn.IFS(Programmation!$B$12="Québec",Revenus!J87,Programmation!$B$12="Ontario",Revenus!J87,Programmation!$B$12="Europe",Revenus!J87,Programmation!$B$12="Sans taxe"," ")</f>
        <v>0</v>
      </c>
      <c r="C21" s="208">
        <f>_xlfn.IFS(Programmation!$B$12="Québec",Revenus!H87,Programmation!$B$12="Ontario",Revenus!H87,Programmation!$B$12="Europe",Revenus!H87,Programmation!$B$12="Sans taxe"," ")</f>
        <v>0</v>
      </c>
      <c r="D21" s="209">
        <f>_xlfn.IFS(Programmation!$B$12="Québec",Revenus!I87,Programmation!$B$12="Ontario"," ",Programmation!$B$12="Europe"," ",Programmation!$B$12="Sans taxe"," ")</f>
        <v>0</v>
      </c>
      <c r="E21" s="208" t="e">
        <f>_xlfn.IFS(Programmation!$B$12="Québec",('Sommaire Dépenses'!S20)+'Sommaire Dépenses'!Q40+'Frais pour automobile'!K$23+'Frais de bureau à la maison'!K$27,Programmation!$B$12="Ontario",('Sommaire Dépenses'!S20)+'Sommaire Dépenses'!Q40+'Frais pour automobile'!K$23+'Frais de bureau à la maison'!K$27,Programmation!$B$12="Europe",('Sommaire Dépenses'!S20)+'Sommaire Dépenses'!Q40+'Frais pour automobile'!K$23+'Frais de bureau à la maison'!K$27,Programmation!$B$12="Sans taxe"," ")</f>
        <v>#DIV/0!</v>
      </c>
      <c r="F21" s="205" t="e">
        <f>_xlfn.IFS(Programmation!$B$12="Québec",('Sommaire Dépenses'!T20)+'Frais pour automobile'!L$24+'Frais de bureau à la maison'!L$28,Programmation!$B$12="Ontario",('Sommaire Dépenses'!T20)+'Frais pour automobile'!L$24+'Frais de bureau à la maison'!L$28,Programmation!$B$12="Europe",('Sommaire Dépenses'!T20)+'Frais pour automobile'!L$24+'Frais de bureau à la maison'!L$28,Programmation!$B$12="Sans taxe"," ")</f>
        <v>#DIV/0!</v>
      </c>
      <c r="G21" s="205" t="e">
        <f>_xlfn.IFS(Programmation!$B$12="Québec",('Sommaire Dépenses'!U20+'Frais pour automobile'!L25+'Frais de bureau à la maison'!L29),Programmation!$B$12="Ontario"," ",Programmation!$B$12="Europe"," ",Programmation!$B$12="Sans taxe"," ")</f>
        <v>#DIV/0!</v>
      </c>
      <c r="H21" s="208" t="e">
        <f>_xlfn.IFS(Programmation!$B$12="Québec",(C21-F21),Programmation!$B$12="Ontario",(C21-F21),Programmation!$B$12="Europe",(C21-F21),Programmation!$B$12="Sans taxe"," ")</f>
        <v>#DIV/0!</v>
      </c>
      <c r="I21" s="208" t="e">
        <f>_xlfn.IFS(Programmation!$B$12="Québec",(D21-G21),Programmation!$B$12="Ontario"," ",Programmation!$B$12="Europe"," ",Programmation!$B$12="Sans taxe"," ")</f>
        <v>#DIV/0!</v>
      </c>
      <c r="J21" s="208" t="e">
        <f>_xlfn.IFS(Programmation!$B$12="Québec",(H21+I21),Programmation!$B$12="Ontario"," ",Programmation!$B$12="Europe"," ",Programmation!$B$12="Sans taxe"," ")</f>
        <v>#DIV/0!</v>
      </c>
      <c r="K21" s="206"/>
      <c r="L21" s="206"/>
      <c r="M21" s="206"/>
      <c r="N21" s="206"/>
      <c r="O21" s="206"/>
      <c r="P21" s="206"/>
    </row>
    <row r="22" spans="1:16" ht="15.75" customHeight="1">
      <c r="A22" s="207" t="s">
        <v>93</v>
      </c>
      <c r="B22" s="208">
        <f>_xlfn.IFS(Programmation!$B$12="Québec",Revenus!O87,Programmation!$B$12="Ontario",Revenus!O87,Programmation!$B$12="Europe",Revenus!O87,Programmation!$B$12="Sans taxe"," ")</f>
        <v>0</v>
      </c>
      <c r="C22" s="208">
        <f>_xlfn.IFS(Programmation!$B$12="Québec",Revenus!M87,Programmation!$B$12="Ontario",Revenus!M87,Programmation!$B$12="Europe",Revenus!M87,Programmation!$B$12="Sans taxe"," ")</f>
        <v>0</v>
      </c>
      <c r="D22" s="209">
        <f>_xlfn.IFS(Programmation!$B$12="Québec",Revenus!N87,Programmation!$B$12="Ontario"," ",Programmation!$B$12="Europe"," ",Programmation!$B$12="Sans taxe"," ")</f>
        <v>0</v>
      </c>
      <c r="E22" s="208" t="e">
        <f>_xlfn.IFS(Programmation!$B$12="Québec",('Sommaire Dépenses'!S21)+'Sommaire Dépenses'!Q41+'Frais pour automobile'!K$23+'Frais de bureau à la maison'!K$27,Programmation!$B$12="Ontario",('Sommaire Dépenses'!S21)+'Sommaire Dépenses'!Q41+'Frais pour automobile'!K$23+'Frais de bureau à la maison'!K$27,Programmation!$B$12="Europe",('Sommaire Dépenses'!S21)+'Sommaire Dépenses'!Q41+'Frais pour automobile'!K$23+'Frais de bureau à la maison'!K$27,Programmation!$B$12="Sans taxe"," ")</f>
        <v>#DIV/0!</v>
      </c>
      <c r="F22" s="205" t="e">
        <f>_xlfn.IFS(Programmation!$B$12="Québec",('Sommaire Dépenses'!T21)+'Frais pour automobile'!M24+'Frais de bureau à la maison'!M28,Programmation!$B$12="Ontario",('Sommaire Dépenses'!T21)+'Frais pour automobile'!M24+'Frais de bureau à la maison'!M28,Programmation!$B$12="Europe",('Sommaire Dépenses'!T21)+'Frais pour automobile'!M24+'Frais de bureau à la maison'!M28,Programmation!$B$12="Sans taxe"," ")</f>
        <v>#DIV/0!</v>
      </c>
      <c r="G22" s="205" t="e">
        <f>_xlfn.IFS(Programmation!$B$12="Québec",('Sommaire Dépenses'!U21+'Frais pour automobile'!M25+'Frais de bureau à la maison'!M29),Programmation!$B$12="Ontario"," ",Programmation!$B$12="Europe"," ",Programmation!$B$12="Sans taxe"," ")</f>
        <v>#DIV/0!</v>
      </c>
      <c r="H22" s="208" t="e">
        <f>_xlfn.IFS(Programmation!$B$12="Québec",(C22-F22),Programmation!$B$12="Ontario",(C22-F22),Programmation!$B$12="Europe",(C22-F22),Programmation!$B$12="Sans taxe"," ")</f>
        <v>#DIV/0!</v>
      </c>
      <c r="I22" s="208" t="e">
        <f>_xlfn.IFS(Programmation!$B$12="Québec",(D22-G22),Programmation!$B$12="Ontario"," ",Programmation!$B$12="Europe"," ",Programmation!$B$12="Sans taxe"," ")</f>
        <v>#DIV/0!</v>
      </c>
      <c r="J22" s="208" t="e">
        <f>_xlfn.IFS(Programmation!$B$12="Québec",(H22+I22),Programmation!$B$12="Ontario"," ",Programmation!$B$12="Europe"," ",Programmation!$B$12="Sans taxe"," ")</f>
        <v>#DIV/0!</v>
      </c>
      <c r="K22" s="206"/>
      <c r="L22" s="206"/>
      <c r="M22" s="206"/>
      <c r="N22" s="206"/>
      <c r="O22" s="206"/>
      <c r="P22" s="206"/>
    </row>
    <row r="23" spans="1:16" ht="15.75" customHeight="1">
      <c r="A23" s="216" t="s">
        <v>193</v>
      </c>
      <c r="B23" s="211">
        <f>_xlfn.IFS(Programmation!$B$12="Québec",(B20+B21+B22),Programmation!$B$12="Ontario",(B20+B21+B22),Programmation!$B$12="Europe",(B20+B21+B22),Programmation!$B$12="Sans taxe"," ")</f>
        <v>0</v>
      </c>
      <c r="C23" s="211">
        <f>_xlfn.IFS(Programmation!$B$12="Québec",(C20+C21+C22),Programmation!$B$12="Ontario",(C20+C21+C22),Programmation!$B$12="Europe",(C20+C21+C22),Programmation!$B$12="Sans taxe"," ")</f>
        <v>0</v>
      </c>
      <c r="D23" s="217">
        <f>_xlfn.IFS(Programmation!$B$12="Québec",(D20+D21+D22),Programmation!$B$12="Ontario"," ",Programmation!$B$12="Europe"," ",Programmation!$B$12="Sans taxe"," ")</f>
        <v>0</v>
      </c>
      <c r="E23" s="218" t="e">
        <f>_xlfn.IFS(Programmation!$B$12="Québec",(E20+E21+E22),Programmation!$B$12="Ontario",(E20+E21+E22),Programmation!$B$12="Europe",(E20+E21+E22),Programmation!$B$12="Sans taxe"," ")</f>
        <v>#DIV/0!</v>
      </c>
      <c r="F23" s="213" t="e">
        <f>_xlfn.IFS(Programmation!$B$12="Québec",(F20+F21+F22),Programmation!$B$12="Ontario",(F20+F21+F22),Programmation!$B$12="Europe",(F20+F21+F22),Programmation!$B$12="Sans taxe"," ")</f>
        <v>#DIV/0!</v>
      </c>
      <c r="G23" s="213" t="e">
        <f>_xlfn.IFS(Programmation!$B$12="Québec",(G20+G21+G22),Programmation!$B$12="Ontario"," ",Programmation!$B$12="Europe"," ",Programmation!$B$12="Sans taxe"," ")</f>
        <v>#DIV/0!</v>
      </c>
      <c r="H23" s="218" t="e">
        <f>_xlfn.IFS(Programmation!$B$12="Québec",(C23-F23),Programmation!$B$12="Ontario",(C23-F23),Programmation!$B$12="Europe",(C23-F23),Programmation!$B$12="Sans taxe"," ")</f>
        <v>#DIV/0!</v>
      </c>
      <c r="I23" s="218" t="e">
        <f>_xlfn.IFS(Programmation!$B$12="Québec",(D23-G23),Programmation!$B$12="Ontario"," ",Programmation!$B$12="Europe"," ",Programmation!$B$12="Sans taxe"," ")</f>
        <v>#DIV/0!</v>
      </c>
      <c r="J23" s="218" t="e">
        <f>_xlfn.IFS(Programmation!$B$12="Québec",(H23+I23),Programmation!$B$12="Ontario"," ",Programmation!$B$12="Europe"," ",Programmation!$B$12="Sans taxe"," ")</f>
        <v>#DIV/0!</v>
      </c>
      <c r="K23" s="214"/>
      <c r="L23" s="214"/>
      <c r="M23" s="214"/>
      <c r="N23" s="214"/>
      <c r="O23" s="214"/>
      <c r="P23" s="214"/>
    </row>
    <row r="24" spans="1:16" ht="15.75" customHeight="1">
      <c r="A24" s="219" t="s">
        <v>194</v>
      </c>
      <c r="B24" s="220">
        <f>_xlfn.IFS(Programmation!$B$12="Québec",(B11+B15+B19+B23),Programmation!$B$12="Ontario",(B11+B15+B19+B23),Programmation!$B$12="Europe",(B11+B15+B19+B23),Programmation!$B$12="Sans taxe"," ")</f>
        <v>0</v>
      </c>
      <c r="C24" s="220">
        <f>_xlfn.IFS(Programmation!$B$12="Québec",(C11+C15+C19+C23),Programmation!$B$12="Ontario",(C11+C15+C19+C23),Programmation!$B$12="Europe",(C11+C15+C19+C23),Programmation!$B$12="Sans taxe"," ")</f>
        <v>0</v>
      </c>
      <c r="D24" s="220">
        <f>_xlfn.IFS(Programmation!$B$12="Québec",(D11+D15+D19+D23),Programmation!$B$12="Ontario"," ",Programmation!$B$12="Europe"," ",Programmation!$B$12="Sans taxe"," ")</f>
        <v>0</v>
      </c>
      <c r="E24" s="220" t="e">
        <f>_xlfn.IFS(Programmation!$B$12="Québec",(E11+E15+E19+E23),Programmation!$B$12="Ontario",(E11+E15+E19+E23),Programmation!$B$12="Europe",(E11+E15+E19+E23),Programmation!$B$12="Sans taxe"," ")</f>
        <v>#DIV/0!</v>
      </c>
      <c r="F24" s="220" t="e">
        <f>_xlfn.IFS(Programmation!$B$12="Québec",(F11+F15+F19+F23),Programmation!$B$12="Ontario",(F11+F15+F19+F23),Programmation!$B$12="Europe",(F11+F15+F19+F23),Programmation!$B$12="Sans taxe"," ")</f>
        <v>#DIV/0!</v>
      </c>
      <c r="G24" s="220" t="e">
        <f>_xlfn.IFS(Programmation!$B$12="Québec",(G11+G15+G19+G23),Programmation!$B$12="Ontario"," ",Programmation!$B$12="Europe"," ",Programmation!$B$12="Sans taxe"," ")</f>
        <v>#DIV/0!</v>
      </c>
      <c r="H24" s="220" t="e">
        <f>_xlfn.IFS(Programmation!$B$12="Québec",(H11+H15+H19+H23),Programmation!$B$12="Ontario",(H11+H15+H19+H23),Programmation!$B$12="Europe",(H11+H15+H19+H23),Programmation!$B$12="Sans taxe"," ")</f>
        <v>#DIV/0!</v>
      </c>
      <c r="I24" s="220" t="e">
        <f>_xlfn.IFS(Programmation!$B$12="Québec",(I11+I15+I19+I23),Programmation!$B$12="Ontario"," ",Programmation!$B$12="Europe"," ",Programmation!$B$12="Sans taxe"," ")</f>
        <v>#DIV/0!</v>
      </c>
      <c r="J24" s="220" t="e">
        <f>_xlfn.IFS(Programmation!$B$12="Québec",(H24+I24),Programmation!$B$12="Ontario"," ",Programmation!$B$12="Europe"," ",Programmation!$B$12="Sans taxe"," ")</f>
        <v>#DIV/0!</v>
      </c>
      <c r="K24" s="206"/>
      <c r="L24" s="206"/>
      <c r="M24" s="206"/>
      <c r="N24" s="206"/>
      <c r="O24" s="206"/>
      <c r="P24" s="206"/>
    </row>
    <row r="25" spans="1:16" ht="14.4">
      <c r="A25" s="190"/>
      <c r="B25" s="221"/>
      <c r="C25" s="221"/>
      <c r="D25" s="221"/>
      <c r="E25" s="221"/>
      <c r="F25" s="221"/>
      <c r="G25" s="221"/>
      <c r="H25" s="206"/>
      <c r="I25" s="206"/>
      <c r="J25" s="206"/>
      <c r="K25" s="206"/>
      <c r="L25" s="206"/>
      <c r="M25" s="206"/>
      <c r="N25" s="206"/>
      <c r="O25" s="206"/>
      <c r="P25" s="206"/>
    </row>
    <row r="26" spans="1:16" ht="14.4">
      <c r="A26" s="190"/>
      <c r="B26" s="221"/>
      <c r="C26" s="222"/>
      <c r="D26" s="222"/>
      <c r="E26" s="223"/>
      <c r="F26" s="221"/>
      <c r="G26" s="221"/>
      <c r="H26" s="206"/>
      <c r="I26" s="206"/>
      <c r="J26" s="206"/>
      <c r="K26" s="206"/>
      <c r="L26" s="206"/>
      <c r="M26" s="206"/>
      <c r="N26" s="206"/>
      <c r="O26" s="206"/>
      <c r="P26" s="206"/>
    </row>
    <row r="27" spans="1:16" ht="14.4">
      <c r="F27" s="221"/>
      <c r="G27" s="221"/>
      <c r="H27" s="206"/>
      <c r="I27" s="206"/>
      <c r="J27" s="206"/>
      <c r="K27" s="206"/>
      <c r="L27" s="206"/>
      <c r="M27" s="206"/>
      <c r="N27" s="206"/>
      <c r="O27" s="206"/>
      <c r="P27" s="206"/>
    </row>
    <row r="28" spans="1:16" ht="16.5" customHeight="1">
      <c r="F28" s="221"/>
      <c r="G28" s="221"/>
      <c r="H28" s="206"/>
      <c r="I28" s="206"/>
      <c r="J28" s="206"/>
      <c r="K28" s="206"/>
      <c r="L28" s="206"/>
      <c r="M28" s="206"/>
      <c r="N28" s="206"/>
      <c r="O28" s="206"/>
      <c r="P28" s="206"/>
    </row>
    <row r="29" spans="1:16" ht="15.75" customHeight="1">
      <c r="F29" s="221"/>
      <c r="G29" s="221"/>
      <c r="H29" s="206"/>
      <c r="I29" s="206"/>
      <c r="J29" s="206"/>
      <c r="K29" s="206"/>
      <c r="L29" s="206"/>
      <c r="M29" s="206"/>
      <c r="N29" s="206"/>
      <c r="O29" s="206"/>
      <c r="P29" s="206"/>
    </row>
    <row r="30" spans="1:16" ht="15.75" customHeight="1">
      <c r="F30" s="221"/>
      <c r="G30" s="221"/>
      <c r="H30" s="206"/>
      <c r="I30" s="206"/>
      <c r="J30" s="206"/>
      <c r="K30" s="206"/>
      <c r="L30" s="206"/>
      <c r="M30" s="206"/>
      <c r="N30" s="206"/>
      <c r="O30" s="206"/>
      <c r="P30" s="206"/>
    </row>
    <row r="31" spans="1:16" ht="15.75" customHeight="1">
      <c r="F31" s="221"/>
      <c r="G31" s="221"/>
      <c r="H31" s="206"/>
      <c r="I31" s="206"/>
      <c r="J31" s="206"/>
      <c r="K31" s="206"/>
      <c r="L31" s="206"/>
      <c r="M31" s="206"/>
      <c r="N31" s="206"/>
      <c r="O31" s="206"/>
      <c r="P31" s="206"/>
    </row>
    <row r="32" spans="1:16" ht="15.75" customHeight="1">
      <c r="F32" s="224"/>
      <c r="G32" s="224"/>
      <c r="H32" s="214"/>
      <c r="I32" s="214"/>
      <c r="J32" s="214"/>
      <c r="K32" s="214"/>
      <c r="L32" s="214"/>
      <c r="M32" s="214"/>
      <c r="N32" s="214"/>
      <c r="O32" s="214"/>
      <c r="P32" s="214"/>
    </row>
    <row r="33" spans="1:16" ht="15.75" customHeight="1">
      <c r="F33" s="221"/>
      <c r="G33" s="221"/>
      <c r="H33" s="206"/>
      <c r="I33" s="206"/>
      <c r="J33" s="206"/>
      <c r="K33" s="206"/>
      <c r="L33" s="206"/>
      <c r="M33" s="206"/>
      <c r="N33" s="206"/>
      <c r="O33" s="206"/>
      <c r="P33" s="206"/>
    </row>
    <row r="34" spans="1:16" ht="15.75" customHeight="1">
      <c r="F34" s="221"/>
      <c r="G34" s="221"/>
      <c r="H34" s="206"/>
      <c r="I34" s="206"/>
      <c r="J34" s="206"/>
      <c r="K34" s="206"/>
      <c r="L34" s="206"/>
      <c r="M34" s="206"/>
      <c r="N34" s="206"/>
      <c r="O34" s="206"/>
      <c r="P34" s="206"/>
    </row>
    <row r="35" spans="1:16" ht="15.75" customHeight="1">
      <c r="F35" s="221"/>
      <c r="G35" s="221"/>
      <c r="H35" s="206"/>
      <c r="I35" s="206"/>
      <c r="J35" s="206"/>
      <c r="K35" s="206"/>
      <c r="L35" s="206"/>
      <c r="M35" s="206"/>
      <c r="N35" s="206"/>
      <c r="O35" s="206"/>
      <c r="P35" s="206"/>
    </row>
    <row r="36" spans="1:16" ht="15.75" customHeight="1">
      <c r="F36" s="224"/>
      <c r="G36" s="224"/>
      <c r="H36" s="214"/>
      <c r="I36" s="214"/>
      <c r="J36" s="214"/>
      <c r="K36" s="214"/>
      <c r="L36" s="214"/>
      <c r="M36" s="214"/>
      <c r="N36" s="214"/>
      <c r="O36" s="214"/>
      <c r="P36" s="214"/>
    </row>
    <row r="37" spans="1:16" ht="15.75" customHeight="1">
      <c r="F37" s="221"/>
      <c r="G37" s="221"/>
      <c r="H37" s="206"/>
      <c r="I37" s="206"/>
      <c r="J37" s="206"/>
      <c r="K37" s="206"/>
      <c r="L37" s="206"/>
      <c r="M37" s="206"/>
      <c r="N37" s="206"/>
      <c r="O37" s="206"/>
      <c r="P37" s="206"/>
    </row>
    <row r="38" spans="1:16" ht="15.75" customHeight="1">
      <c r="F38" s="221"/>
      <c r="G38" s="221"/>
      <c r="H38" s="206"/>
      <c r="I38" s="206"/>
      <c r="J38" s="206"/>
      <c r="K38" s="206"/>
      <c r="L38" s="206"/>
      <c r="M38" s="206"/>
      <c r="N38" s="206"/>
      <c r="O38" s="206"/>
      <c r="P38" s="206"/>
    </row>
    <row r="39" spans="1:16" ht="15.75" customHeight="1">
      <c r="F39" s="221"/>
      <c r="G39" s="221"/>
      <c r="H39" s="206"/>
      <c r="I39" s="206"/>
      <c r="J39" s="206"/>
      <c r="K39" s="206"/>
      <c r="L39" s="206"/>
      <c r="M39" s="206"/>
      <c r="N39" s="206"/>
      <c r="O39" s="206"/>
      <c r="P39" s="206"/>
    </row>
    <row r="40" spans="1:16" ht="15.75" customHeight="1">
      <c r="F40" s="224"/>
      <c r="G40" s="224"/>
      <c r="H40" s="214"/>
      <c r="I40" s="214"/>
      <c r="J40" s="214"/>
      <c r="K40" s="214"/>
      <c r="L40" s="214"/>
      <c r="M40" s="214"/>
      <c r="N40" s="214"/>
      <c r="O40" s="214"/>
      <c r="P40" s="214"/>
    </row>
    <row r="41" spans="1:16" ht="15.75" customHeight="1">
      <c r="F41" s="221"/>
      <c r="G41" s="221"/>
      <c r="H41" s="206"/>
      <c r="I41" s="206"/>
      <c r="J41" s="206"/>
      <c r="K41" s="206"/>
      <c r="L41" s="206"/>
      <c r="M41" s="206"/>
      <c r="N41" s="206"/>
      <c r="O41" s="206"/>
      <c r="P41" s="206"/>
    </row>
    <row r="42" spans="1:16" ht="15.75" customHeight="1">
      <c r="F42" s="221"/>
      <c r="G42" s="221"/>
      <c r="H42" s="206"/>
      <c r="I42" s="206"/>
      <c r="J42" s="206"/>
      <c r="K42" s="206"/>
      <c r="L42" s="206"/>
      <c r="M42" s="206"/>
      <c r="N42" s="206"/>
      <c r="O42" s="206"/>
      <c r="P42" s="206"/>
    </row>
    <row r="43" spans="1:16" ht="15.75" customHeight="1">
      <c r="F43" s="221"/>
      <c r="G43" s="221"/>
      <c r="H43" s="206"/>
      <c r="I43" s="206"/>
      <c r="J43" s="206"/>
      <c r="K43" s="206"/>
      <c r="L43" s="206"/>
      <c r="M43" s="206"/>
      <c r="N43" s="206"/>
      <c r="O43" s="206"/>
      <c r="P43" s="206"/>
    </row>
    <row r="44" spans="1:16" ht="15.75" customHeight="1">
      <c r="F44" s="224"/>
      <c r="G44" s="224"/>
      <c r="H44" s="214"/>
      <c r="I44" s="214"/>
      <c r="J44" s="214"/>
      <c r="K44" s="214"/>
      <c r="L44" s="214"/>
      <c r="M44" s="214"/>
      <c r="N44" s="214"/>
      <c r="O44" s="214"/>
      <c r="P44" s="214"/>
    </row>
    <row r="45" spans="1:16" ht="15.75" customHeight="1">
      <c r="F45" s="224"/>
      <c r="G45" s="224"/>
      <c r="H45" s="206"/>
      <c r="I45" s="206"/>
      <c r="J45" s="206"/>
      <c r="K45" s="206"/>
      <c r="L45" s="206"/>
      <c r="M45" s="206"/>
      <c r="N45" s="206"/>
      <c r="O45" s="206"/>
      <c r="P45" s="206"/>
    </row>
    <row r="46" spans="1:16" ht="15.75" customHeight="1">
      <c r="A46" s="190"/>
      <c r="B46" s="221"/>
      <c r="C46" s="221"/>
      <c r="D46" s="221"/>
      <c r="E46" s="221"/>
      <c r="F46" s="221"/>
      <c r="G46" s="221"/>
      <c r="H46" s="206"/>
      <c r="I46" s="206"/>
      <c r="J46" s="206"/>
      <c r="K46" s="206"/>
      <c r="L46" s="206"/>
      <c r="M46" s="206"/>
      <c r="N46" s="206"/>
      <c r="O46" s="206"/>
      <c r="P46" s="206"/>
    </row>
    <row r="47" spans="1:16" ht="15.75" customHeight="1">
      <c r="A47" s="190"/>
      <c r="B47" s="221"/>
      <c r="C47" s="221"/>
      <c r="D47" s="221"/>
      <c r="E47" s="221"/>
      <c r="F47" s="221"/>
      <c r="G47" s="221"/>
      <c r="H47" s="206"/>
      <c r="I47" s="206"/>
      <c r="J47" s="206"/>
      <c r="K47" s="206"/>
      <c r="L47" s="206"/>
      <c r="M47" s="206"/>
      <c r="N47" s="206"/>
      <c r="O47" s="206"/>
      <c r="P47" s="206"/>
    </row>
    <row r="48" spans="1:16" ht="15.75" customHeight="1">
      <c r="A48" s="190"/>
      <c r="B48" s="221"/>
      <c r="C48" s="221"/>
      <c r="D48" s="221"/>
      <c r="E48" s="221"/>
      <c r="F48" s="221"/>
      <c r="G48" s="221"/>
      <c r="H48" s="206"/>
      <c r="I48" s="206"/>
      <c r="J48" s="206"/>
      <c r="K48" s="206"/>
      <c r="L48" s="206"/>
      <c r="M48" s="206"/>
      <c r="N48" s="206"/>
      <c r="O48" s="206"/>
      <c r="P48" s="206"/>
    </row>
    <row r="49" spans="1:16" ht="15.75" customHeight="1">
      <c r="A49" s="190"/>
      <c r="B49" s="221"/>
      <c r="C49" s="221"/>
      <c r="D49" s="221"/>
      <c r="E49" s="221"/>
      <c r="F49" s="221"/>
      <c r="G49" s="221"/>
      <c r="H49" s="206"/>
      <c r="I49" s="206"/>
      <c r="J49" s="206"/>
      <c r="K49" s="206"/>
      <c r="L49" s="206"/>
      <c r="M49" s="206"/>
      <c r="N49" s="206"/>
      <c r="O49" s="206"/>
      <c r="P49" s="206"/>
    </row>
    <row r="50" spans="1:16" ht="15.75" customHeight="1">
      <c r="A50" s="190"/>
      <c r="B50" s="221"/>
      <c r="C50" s="221"/>
      <c r="D50" s="221"/>
      <c r="E50" s="221"/>
      <c r="F50" s="221"/>
      <c r="G50" s="221"/>
      <c r="H50" s="206"/>
      <c r="I50" s="206"/>
      <c r="J50" s="206"/>
      <c r="K50" s="206"/>
      <c r="L50" s="206"/>
      <c r="M50" s="206"/>
      <c r="N50" s="206"/>
      <c r="O50" s="206"/>
      <c r="P50" s="206"/>
    </row>
    <row r="51" spans="1:16" ht="15.75" customHeight="1">
      <c r="A51" s="190"/>
      <c r="B51" s="221"/>
      <c r="C51" s="221"/>
      <c r="D51" s="221"/>
      <c r="E51" s="221"/>
      <c r="F51" s="221"/>
      <c r="G51" s="221"/>
      <c r="H51" s="206"/>
      <c r="I51" s="206"/>
      <c r="J51" s="206"/>
      <c r="K51" s="206"/>
      <c r="L51" s="206"/>
      <c r="M51" s="206"/>
      <c r="N51" s="206"/>
      <c r="O51" s="206"/>
      <c r="P51" s="206"/>
    </row>
    <row r="52" spans="1:16" ht="15.75" customHeight="1">
      <c r="A52" s="190"/>
      <c r="B52" s="221"/>
      <c r="C52" s="221"/>
      <c r="D52" s="221"/>
      <c r="E52" s="221"/>
      <c r="F52" s="221"/>
      <c r="G52" s="221"/>
      <c r="H52" s="206"/>
      <c r="I52" s="206"/>
      <c r="J52" s="206"/>
      <c r="K52" s="206"/>
      <c r="L52" s="206"/>
      <c r="M52" s="206"/>
      <c r="N52" s="206"/>
      <c r="O52" s="206"/>
      <c r="P52" s="206"/>
    </row>
    <row r="53" spans="1:16" ht="15.75" customHeight="1">
      <c r="A53" s="190"/>
      <c r="B53" s="221"/>
      <c r="C53" s="221"/>
      <c r="D53" s="221"/>
      <c r="E53" s="221"/>
      <c r="F53" s="221"/>
      <c r="G53" s="221"/>
      <c r="H53" s="206"/>
      <c r="I53" s="206"/>
      <c r="J53" s="206"/>
      <c r="K53" s="206"/>
      <c r="L53" s="206"/>
      <c r="M53" s="206"/>
      <c r="N53" s="206"/>
      <c r="O53" s="206"/>
      <c r="P53" s="206"/>
    </row>
    <row r="54" spans="1:16" ht="15.75" customHeight="1">
      <c r="A54" s="225" t="s">
        <v>94</v>
      </c>
      <c r="B54" s="221"/>
      <c r="C54" s="221"/>
      <c r="D54" s="221"/>
      <c r="E54" s="221"/>
      <c r="F54" s="221"/>
      <c r="G54" s="221"/>
      <c r="H54" s="206"/>
      <c r="I54" s="206"/>
      <c r="J54" s="206"/>
      <c r="K54" s="206"/>
      <c r="L54" s="206"/>
      <c r="M54" s="206"/>
      <c r="N54" s="206"/>
      <c r="O54" s="206"/>
      <c r="P54" s="206"/>
    </row>
    <row r="55" spans="1:16" ht="15.75" customHeight="1">
      <c r="A55" s="190"/>
      <c r="B55" s="221"/>
      <c r="C55" s="221"/>
      <c r="D55" s="221"/>
      <c r="E55" s="221"/>
      <c r="F55" s="221"/>
      <c r="G55" s="221"/>
      <c r="H55" s="206"/>
      <c r="I55" s="206"/>
      <c r="J55" s="206"/>
      <c r="K55" s="206"/>
      <c r="L55" s="206"/>
      <c r="M55" s="206"/>
      <c r="N55" s="206"/>
      <c r="O55" s="206"/>
      <c r="P55" s="206"/>
    </row>
    <row r="56" spans="1:16" ht="15.75" customHeight="1">
      <c r="A56" s="190"/>
      <c r="B56" s="221"/>
      <c r="C56" s="221"/>
      <c r="D56" s="221"/>
      <c r="E56" s="221"/>
      <c r="F56" s="221"/>
      <c r="G56" s="221"/>
      <c r="H56" s="206"/>
      <c r="I56" s="206"/>
      <c r="J56" s="206"/>
      <c r="K56" s="206"/>
      <c r="L56" s="206"/>
      <c r="M56" s="206"/>
      <c r="N56" s="206"/>
      <c r="O56" s="206"/>
      <c r="P56" s="206"/>
    </row>
    <row r="57" spans="1:16" ht="15.75" customHeight="1">
      <c r="A57" s="190"/>
      <c r="B57" s="221"/>
      <c r="C57" s="221"/>
      <c r="D57" s="221"/>
      <c r="E57" s="221"/>
      <c r="F57" s="221"/>
      <c r="G57" s="221"/>
      <c r="H57" s="206"/>
      <c r="I57" s="206"/>
      <c r="J57" s="206"/>
      <c r="K57" s="206"/>
      <c r="L57" s="206"/>
      <c r="M57" s="206"/>
      <c r="N57" s="206"/>
      <c r="O57" s="206"/>
      <c r="P57" s="206"/>
    </row>
    <row r="58" spans="1:16" ht="15.75" customHeight="1">
      <c r="A58" s="190"/>
      <c r="B58" s="221"/>
      <c r="C58" s="221"/>
      <c r="D58" s="221"/>
      <c r="E58" s="221"/>
      <c r="F58" s="221"/>
      <c r="G58" s="221"/>
      <c r="H58" s="206"/>
      <c r="I58" s="206"/>
      <c r="J58" s="206"/>
      <c r="K58" s="206"/>
      <c r="L58" s="206"/>
      <c r="M58" s="206"/>
      <c r="N58" s="206"/>
      <c r="O58" s="206"/>
      <c r="P58" s="206"/>
    </row>
    <row r="59" spans="1:16" ht="15.75" customHeight="1">
      <c r="A59" s="190"/>
      <c r="B59" s="221"/>
      <c r="C59" s="221"/>
      <c r="D59" s="221"/>
      <c r="E59" s="221"/>
      <c r="F59" s="221"/>
      <c r="G59" s="221"/>
      <c r="H59" s="206"/>
      <c r="I59" s="206"/>
      <c r="J59" s="206"/>
      <c r="K59" s="206"/>
      <c r="L59" s="206"/>
      <c r="M59" s="206"/>
      <c r="N59" s="206"/>
      <c r="O59" s="206"/>
      <c r="P59" s="206"/>
    </row>
    <row r="60" spans="1:16" ht="15.75" customHeight="1">
      <c r="A60" s="190"/>
      <c r="B60" s="221"/>
      <c r="C60" s="221"/>
      <c r="D60" s="221"/>
      <c r="E60" s="221"/>
      <c r="F60" s="221"/>
      <c r="G60" s="221"/>
      <c r="H60" s="206"/>
      <c r="I60" s="206"/>
      <c r="J60" s="206"/>
      <c r="K60" s="206"/>
      <c r="L60" s="206"/>
      <c r="M60" s="206"/>
      <c r="N60" s="206"/>
      <c r="O60" s="206"/>
      <c r="P60" s="206"/>
    </row>
    <row r="61" spans="1:16" ht="15.75" customHeight="1">
      <c r="A61" s="190"/>
      <c r="B61" s="221"/>
      <c r="C61" s="221"/>
      <c r="D61" s="221"/>
      <c r="E61" s="221"/>
      <c r="F61" s="221"/>
      <c r="G61" s="221"/>
      <c r="H61" s="206"/>
      <c r="I61" s="206"/>
      <c r="J61" s="206"/>
      <c r="K61" s="206"/>
      <c r="L61" s="206"/>
      <c r="M61" s="206"/>
      <c r="N61" s="206"/>
      <c r="O61" s="206"/>
      <c r="P61" s="206"/>
    </row>
    <row r="62" spans="1:16" ht="15.75" customHeight="1">
      <c r="A62" s="190"/>
      <c r="B62" s="221"/>
      <c r="C62" s="221"/>
      <c r="D62" s="221"/>
      <c r="E62" s="221"/>
      <c r="F62" s="221"/>
      <c r="G62" s="221"/>
      <c r="H62" s="206"/>
      <c r="I62" s="206"/>
      <c r="J62" s="206"/>
      <c r="K62" s="206"/>
      <c r="L62" s="206"/>
      <c r="M62" s="206"/>
      <c r="N62" s="206"/>
      <c r="O62" s="206"/>
      <c r="P62" s="206"/>
    </row>
    <row r="63" spans="1:16" ht="15.75" customHeight="1">
      <c r="A63" s="190"/>
      <c r="B63" s="221"/>
      <c r="C63" s="221"/>
      <c r="D63" s="221"/>
      <c r="E63" s="221"/>
      <c r="F63" s="221"/>
      <c r="G63" s="221"/>
      <c r="H63" s="206"/>
      <c r="I63" s="206"/>
      <c r="J63" s="206"/>
      <c r="K63" s="206"/>
      <c r="L63" s="206"/>
      <c r="M63" s="206"/>
      <c r="N63" s="206"/>
      <c r="O63" s="206"/>
      <c r="P63" s="206"/>
    </row>
    <row r="64" spans="1:16" ht="15.75" customHeight="1">
      <c r="A64" s="190"/>
      <c r="B64" s="221"/>
      <c r="C64" s="221"/>
      <c r="D64" s="221"/>
      <c r="E64" s="221"/>
      <c r="F64" s="221"/>
      <c r="G64" s="221"/>
      <c r="H64" s="206"/>
      <c r="I64" s="206"/>
      <c r="J64" s="206"/>
      <c r="K64" s="206"/>
      <c r="L64" s="206"/>
      <c r="M64" s="206"/>
      <c r="N64" s="206"/>
      <c r="O64" s="206"/>
      <c r="P64" s="206"/>
    </row>
    <row r="65" spans="1:16" ht="15.75" customHeight="1">
      <c r="A65" s="190"/>
      <c r="B65" s="221"/>
      <c r="C65" s="221"/>
      <c r="D65" s="221"/>
      <c r="E65" s="221"/>
      <c r="F65" s="221"/>
      <c r="G65" s="221"/>
      <c r="H65" s="206"/>
      <c r="I65" s="206"/>
      <c r="J65" s="206"/>
      <c r="K65" s="206"/>
      <c r="L65" s="206"/>
      <c r="M65" s="206"/>
      <c r="N65" s="206"/>
      <c r="O65" s="206"/>
      <c r="P65" s="206"/>
    </row>
    <row r="66" spans="1:16" ht="15.75" customHeight="1">
      <c r="A66" s="190"/>
      <c r="B66" s="221"/>
      <c r="C66" s="221"/>
      <c r="D66" s="221"/>
      <c r="E66" s="221"/>
      <c r="F66" s="221"/>
      <c r="G66" s="221"/>
      <c r="H66" s="206"/>
      <c r="I66" s="206"/>
      <c r="J66" s="206"/>
      <c r="K66" s="206"/>
      <c r="L66" s="206"/>
      <c r="M66" s="206"/>
      <c r="N66" s="206"/>
      <c r="O66" s="206"/>
      <c r="P66" s="206"/>
    </row>
    <row r="67" spans="1:16" ht="15.75" customHeight="1">
      <c r="A67" s="190"/>
      <c r="B67" s="221"/>
      <c r="C67" s="221"/>
      <c r="D67" s="221"/>
      <c r="E67" s="221"/>
      <c r="F67" s="221"/>
      <c r="G67" s="221"/>
      <c r="H67" s="206"/>
      <c r="I67" s="206"/>
      <c r="J67" s="206"/>
      <c r="K67" s="206"/>
      <c r="L67" s="206"/>
      <c r="M67" s="206"/>
      <c r="N67" s="206"/>
      <c r="O67" s="206"/>
      <c r="P67" s="206"/>
    </row>
    <row r="68" spans="1:16" ht="15.75" customHeight="1">
      <c r="A68" s="190"/>
      <c r="B68" s="221"/>
      <c r="C68" s="221"/>
      <c r="D68" s="221"/>
      <c r="E68" s="221"/>
      <c r="F68" s="221"/>
      <c r="G68" s="221"/>
      <c r="H68" s="206"/>
      <c r="I68" s="206"/>
      <c r="J68" s="206"/>
      <c r="K68" s="206"/>
      <c r="L68" s="206"/>
      <c r="M68" s="206"/>
      <c r="N68" s="206"/>
      <c r="O68" s="206"/>
      <c r="P68" s="206"/>
    </row>
    <row r="69" spans="1:16" ht="15.75" customHeight="1">
      <c r="A69" s="190"/>
      <c r="B69" s="221"/>
      <c r="C69" s="221"/>
      <c r="D69" s="221"/>
      <c r="E69" s="221"/>
      <c r="F69" s="221"/>
      <c r="G69" s="221"/>
      <c r="H69" s="206"/>
      <c r="I69" s="206"/>
      <c r="J69" s="206"/>
      <c r="K69" s="206"/>
      <c r="L69" s="206"/>
      <c r="M69" s="206"/>
      <c r="N69" s="206"/>
      <c r="O69" s="206"/>
      <c r="P69" s="206"/>
    </row>
    <row r="70" spans="1:16" ht="15.75" customHeight="1">
      <c r="A70" s="190"/>
      <c r="B70" s="221"/>
      <c r="C70" s="221"/>
      <c r="D70" s="221"/>
      <c r="E70" s="221"/>
      <c r="F70" s="221"/>
      <c r="G70" s="221"/>
      <c r="H70" s="206"/>
      <c r="I70" s="206"/>
      <c r="J70" s="206"/>
      <c r="K70" s="206"/>
      <c r="L70" s="206"/>
      <c r="M70" s="206"/>
      <c r="N70" s="206"/>
      <c r="O70" s="206"/>
      <c r="P70" s="206"/>
    </row>
    <row r="71" spans="1:16" ht="15.75" customHeight="1">
      <c r="A71" s="190"/>
      <c r="B71" s="221"/>
      <c r="C71" s="221"/>
      <c r="D71" s="221"/>
      <c r="E71" s="221"/>
      <c r="F71" s="221"/>
      <c r="G71" s="221"/>
      <c r="H71" s="206"/>
      <c r="I71" s="206"/>
      <c r="J71" s="206"/>
      <c r="K71" s="206"/>
      <c r="L71" s="206"/>
      <c r="M71" s="206"/>
      <c r="N71" s="206"/>
      <c r="O71" s="206"/>
      <c r="P71" s="206"/>
    </row>
    <row r="72" spans="1:16" ht="15.75" customHeight="1">
      <c r="A72" s="226"/>
      <c r="B72" s="227"/>
      <c r="C72" s="227"/>
      <c r="D72" s="227"/>
      <c r="E72" s="227"/>
      <c r="F72" s="227"/>
      <c r="G72" s="227"/>
      <c r="H72" s="228"/>
      <c r="I72" s="228"/>
      <c r="J72" s="228"/>
      <c r="K72" s="228"/>
      <c r="L72" s="228"/>
      <c r="M72" s="228"/>
      <c r="N72" s="228"/>
      <c r="O72" s="228"/>
      <c r="P72" s="228"/>
    </row>
    <row r="73" spans="1:16" ht="15.75" customHeight="1">
      <c r="A73" s="226"/>
      <c r="B73" s="227"/>
      <c r="C73" s="227"/>
      <c r="D73" s="227"/>
      <c r="E73" s="227"/>
      <c r="F73" s="227"/>
      <c r="G73" s="227"/>
      <c r="H73" s="228"/>
      <c r="I73" s="228"/>
      <c r="J73" s="228"/>
      <c r="K73" s="228"/>
      <c r="L73" s="228"/>
      <c r="M73" s="228"/>
      <c r="N73" s="228"/>
      <c r="O73" s="228"/>
      <c r="P73" s="228"/>
    </row>
    <row r="74" spans="1:16" ht="15.75" customHeight="1">
      <c r="A74" s="226"/>
      <c r="B74" s="227"/>
      <c r="C74" s="227"/>
      <c r="D74" s="227"/>
      <c r="E74" s="227"/>
      <c r="F74" s="227"/>
      <c r="G74" s="227"/>
      <c r="H74" s="228"/>
      <c r="I74" s="228"/>
      <c r="J74" s="228"/>
      <c r="K74" s="228"/>
      <c r="L74" s="228"/>
      <c r="M74" s="228"/>
      <c r="N74" s="228"/>
      <c r="O74" s="228"/>
      <c r="P74" s="228"/>
    </row>
    <row r="75" spans="1:16" ht="15.75" customHeight="1">
      <c r="A75" s="226"/>
      <c r="B75" s="227"/>
      <c r="C75" s="227"/>
      <c r="D75" s="227"/>
      <c r="E75" s="227"/>
      <c r="F75" s="227"/>
      <c r="G75" s="227"/>
      <c r="H75" s="228"/>
      <c r="I75" s="228"/>
      <c r="J75" s="228"/>
      <c r="K75" s="228"/>
      <c r="L75" s="228"/>
      <c r="M75" s="228"/>
      <c r="N75" s="228"/>
      <c r="O75" s="228"/>
      <c r="P75" s="228"/>
    </row>
    <row r="76" spans="1:16" ht="15.75" customHeight="1">
      <c r="A76" s="226"/>
      <c r="B76" s="227"/>
      <c r="C76" s="227"/>
      <c r="D76" s="227"/>
      <c r="E76" s="227"/>
      <c r="F76" s="227"/>
      <c r="G76" s="227"/>
      <c r="H76" s="228"/>
      <c r="I76" s="228"/>
      <c r="J76" s="228"/>
      <c r="K76" s="228"/>
      <c r="L76" s="228"/>
      <c r="M76" s="228"/>
      <c r="N76" s="228"/>
      <c r="O76" s="228"/>
      <c r="P76" s="228"/>
    </row>
    <row r="77" spans="1:16" ht="15.75" customHeight="1">
      <c r="A77" s="226"/>
      <c r="B77" s="227"/>
      <c r="C77" s="227"/>
      <c r="D77" s="227"/>
      <c r="E77" s="227"/>
      <c r="F77" s="227"/>
      <c r="G77" s="227"/>
      <c r="H77" s="228"/>
      <c r="I77" s="228"/>
      <c r="J77" s="228"/>
      <c r="K77" s="228"/>
      <c r="L77" s="228"/>
      <c r="M77" s="228"/>
      <c r="N77" s="228"/>
      <c r="O77" s="228"/>
      <c r="P77" s="228"/>
    </row>
    <row r="78" spans="1:16" ht="15.75" customHeight="1">
      <c r="A78" s="226"/>
      <c r="B78" s="227"/>
      <c r="C78" s="227"/>
      <c r="D78" s="227"/>
      <c r="E78" s="227"/>
      <c r="F78" s="227"/>
      <c r="G78" s="227"/>
      <c r="H78" s="228"/>
      <c r="I78" s="228"/>
      <c r="J78" s="228"/>
      <c r="K78" s="228"/>
      <c r="L78" s="228"/>
      <c r="M78" s="228"/>
      <c r="N78" s="228"/>
      <c r="O78" s="228"/>
      <c r="P78" s="228"/>
    </row>
    <row r="79" spans="1:16" ht="15.75" customHeight="1">
      <c r="A79" s="226"/>
      <c r="B79" s="227"/>
      <c r="C79" s="227"/>
      <c r="D79" s="227"/>
      <c r="E79" s="227"/>
      <c r="F79" s="227"/>
      <c r="G79" s="227"/>
      <c r="H79" s="228"/>
      <c r="I79" s="228"/>
      <c r="J79" s="228"/>
      <c r="K79" s="228"/>
      <c r="L79" s="228"/>
      <c r="M79" s="228"/>
      <c r="N79" s="228"/>
      <c r="O79" s="228"/>
      <c r="P79" s="228"/>
    </row>
    <row r="80" spans="1:16" ht="15.75" customHeight="1">
      <c r="A80" s="226"/>
      <c r="B80" s="227"/>
      <c r="C80" s="227"/>
      <c r="D80" s="227"/>
      <c r="E80" s="227"/>
      <c r="F80" s="227"/>
      <c r="G80" s="227"/>
      <c r="H80" s="228"/>
      <c r="I80" s="228"/>
      <c r="J80" s="228"/>
      <c r="K80" s="228"/>
      <c r="L80" s="228"/>
      <c r="M80" s="228"/>
      <c r="N80" s="228"/>
      <c r="O80" s="228"/>
      <c r="P80" s="228"/>
    </row>
    <row r="81" spans="1:7" ht="15.75" customHeight="1">
      <c r="A81" s="226"/>
      <c r="B81" s="227"/>
      <c r="C81" s="229"/>
      <c r="D81" s="229"/>
      <c r="E81" s="229"/>
      <c r="F81" s="229"/>
      <c r="G81" s="229"/>
    </row>
    <row r="82" spans="1:7" ht="15.75" customHeight="1">
      <c r="A82" s="226"/>
      <c r="B82" s="227"/>
      <c r="C82" s="229"/>
      <c r="D82" s="229"/>
      <c r="E82" s="229"/>
      <c r="F82" s="229"/>
      <c r="G82" s="229"/>
    </row>
    <row r="83" spans="1:7" ht="15.75" customHeight="1">
      <c r="A83" s="226"/>
      <c r="B83" s="227"/>
      <c r="C83" s="229"/>
      <c r="D83" s="229"/>
      <c r="E83" s="229"/>
      <c r="F83" s="229"/>
      <c r="G83" s="229"/>
    </row>
    <row r="84" spans="1:7" ht="15.75" customHeight="1">
      <c r="A84" s="226"/>
      <c r="B84" s="227"/>
      <c r="C84" s="229"/>
      <c r="D84" s="229"/>
      <c r="E84" s="229"/>
      <c r="F84" s="229"/>
      <c r="G84" s="229"/>
    </row>
    <row r="85" spans="1:7" ht="15.75" customHeight="1">
      <c r="A85" s="226"/>
      <c r="B85" s="227"/>
      <c r="C85" s="229"/>
      <c r="D85" s="229"/>
      <c r="E85" s="229"/>
      <c r="F85" s="229"/>
      <c r="G85" s="229"/>
    </row>
    <row r="86" spans="1:7" ht="15.75" customHeight="1">
      <c r="A86" s="226"/>
      <c r="B86" s="227"/>
      <c r="C86" s="229"/>
      <c r="D86" s="229"/>
      <c r="E86" s="229"/>
      <c r="F86" s="229"/>
      <c r="G86" s="229"/>
    </row>
    <row r="87" spans="1:7" ht="15.75" customHeight="1">
      <c r="A87" s="226"/>
      <c r="B87" s="227"/>
      <c r="C87" s="229"/>
      <c r="D87" s="229"/>
      <c r="E87" s="229"/>
      <c r="F87" s="229"/>
      <c r="G87" s="229"/>
    </row>
    <row r="88" spans="1:7" ht="15.75" customHeight="1">
      <c r="A88" s="226"/>
      <c r="B88" s="227"/>
      <c r="C88" s="229"/>
      <c r="D88" s="229"/>
      <c r="E88" s="229"/>
      <c r="F88" s="229"/>
      <c r="G88" s="229"/>
    </row>
    <row r="89" spans="1:7" ht="15.75" customHeight="1">
      <c r="A89" s="226"/>
      <c r="B89" s="227"/>
      <c r="C89" s="229"/>
      <c r="D89" s="229"/>
      <c r="E89" s="229"/>
      <c r="F89" s="229"/>
      <c r="G89" s="229"/>
    </row>
    <row r="90" spans="1:7" ht="15.75" customHeight="1">
      <c r="A90" s="226"/>
      <c r="B90" s="227"/>
      <c r="C90" s="229"/>
      <c r="D90" s="229"/>
      <c r="E90" s="229"/>
      <c r="F90" s="229"/>
      <c r="G90" s="229"/>
    </row>
    <row r="91" spans="1:7" ht="15.75" customHeight="1">
      <c r="A91" s="226"/>
      <c r="B91" s="227"/>
      <c r="C91" s="229"/>
      <c r="D91" s="229"/>
      <c r="E91" s="229"/>
      <c r="F91" s="229"/>
      <c r="G91" s="229"/>
    </row>
    <row r="92" spans="1:7" ht="15.75" customHeight="1">
      <c r="A92" s="226"/>
      <c r="B92" s="229"/>
      <c r="C92" s="229"/>
      <c r="D92" s="229"/>
      <c r="E92" s="229"/>
      <c r="F92" s="229"/>
      <c r="G92" s="229"/>
    </row>
    <row r="93" spans="1:7" ht="15.75" customHeight="1">
      <c r="A93" s="226"/>
      <c r="B93" s="229"/>
      <c r="C93" s="229"/>
      <c r="D93" s="229"/>
      <c r="E93" s="229"/>
      <c r="F93" s="229"/>
      <c r="G93" s="229"/>
    </row>
    <row r="94" spans="1:7" ht="15.75" customHeight="1">
      <c r="A94" s="226"/>
      <c r="B94" s="229"/>
      <c r="C94" s="229"/>
      <c r="D94" s="229"/>
      <c r="E94" s="229"/>
      <c r="F94" s="229"/>
      <c r="G94" s="229"/>
    </row>
    <row r="95" spans="1:7" ht="15.75" customHeight="1">
      <c r="A95" s="226"/>
      <c r="B95" s="229"/>
      <c r="C95" s="229"/>
      <c r="D95" s="229"/>
      <c r="E95" s="229"/>
      <c r="F95" s="229"/>
      <c r="G95" s="229"/>
    </row>
    <row r="96" spans="1:7" ht="15.75" customHeight="1">
      <c r="A96" s="226"/>
      <c r="B96" s="229"/>
      <c r="C96" s="229"/>
      <c r="D96" s="229"/>
      <c r="E96" s="229"/>
      <c r="F96" s="229"/>
      <c r="G96" s="229"/>
    </row>
    <row r="97" spans="1:7" ht="15.75" customHeight="1">
      <c r="A97" s="226"/>
      <c r="B97" s="229"/>
      <c r="C97" s="229"/>
      <c r="D97" s="229"/>
      <c r="E97" s="229"/>
      <c r="F97" s="229"/>
      <c r="G97" s="229"/>
    </row>
    <row r="98" spans="1:7" ht="15.75" customHeight="1">
      <c r="A98" s="226"/>
      <c r="B98" s="229"/>
      <c r="C98" s="229"/>
      <c r="D98" s="229"/>
      <c r="E98" s="229"/>
      <c r="F98" s="229"/>
      <c r="G98" s="229"/>
    </row>
    <row r="99" spans="1:7" ht="15.75" customHeight="1">
      <c r="A99" s="226"/>
      <c r="B99" s="229"/>
      <c r="C99" s="229"/>
      <c r="D99" s="229"/>
      <c r="E99" s="229"/>
      <c r="F99" s="229"/>
      <c r="G99" s="229"/>
    </row>
    <row r="100" spans="1:7" ht="15.75" customHeight="1">
      <c r="A100" s="226"/>
      <c r="B100" s="229"/>
      <c r="C100" s="229"/>
      <c r="D100" s="229"/>
      <c r="E100" s="229"/>
      <c r="F100" s="229"/>
      <c r="G100" s="229"/>
    </row>
    <row r="101" spans="1:7" ht="15.75" customHeight="1">
      <c r="A101" s="226"/>
      <c r="B101" s="229"/>
      <c r="C101" s="229"/>
      <c r="D101" s="229"/>
      <c r="E101" s="229"/>
      <c r="F101" s="229"/>
      <c r="G101" s="229"/>
    </row>
    <row r="102" spans="1:7" ht="15.75" customHeight="1">
      <c r="A102" s="226"/>
      <c r="B102" s="229"/>
      <c r="C102" s="229"/>
      <c r="D102" s="229"/>
      <c r="E102" s="229"/>
      <c r="F102" s="229"/>
      <c r="G102" s="229"/>
    </row>
    <row r="103" spans="1:7" ht="15.75" customHeight="1">
      <c r="A103" s="226"/>
      <c r="B103" s="229"/>
      <c r="C103" s="229"/>
      <c r="D103" s="229"/>
      <c r="E103" s="229"/>
      <c r="F103" s="229"/>
      <c r="G103" s="229"/>
    </row>
    <row r="104" spans="1:7" ht="15.75" customHeight="1">
      <c r="A104" s="226"/>
      <c r="B104" s="229"/>
      <c r="C104" s="229"/>
      <c r="D104" s="229"/>
      <c r="E104" s="229"/>
      <c r="F104" s="229"/>
      <c r="G104" s="229"/>
    </row>
    <row r="105" spans="1:7" ht="15.75" customHeight="1">
      <c r="A105" s="226"/>
      <c r="B105" s="229"/>
      <c r="C105" s="229"/>
      <c r="D105" s="229"/>
      <c r="E105" s="229"/>
      <c r="F105" s="229"/>
      <c r="G105" s="229"/>
    </row>
    <row r="106" spans="1:7" ht="15.75" customHeight="1">
      <c r="A106" s="226"/>
      <c r="B106" s="229"/>
      <c r="C106" s="229"/>
      <c r="D106" s="229"/>
      <c r="E106" s="229"/>
      <c r="F106" s="229"/>
      <c r="G106" s="229"/>
    </row>
    <row r="107" spans="1:7" ht="15.75" customHeight="1">
      <c r="A107" s="226"/>
      <c r="B107" s="229"/>
      <c r="C107" s="229"/>
      <c r="D107" s="229"/>
      <c r="E107" s="229"/>
      <c r="F107" s="229"/>
      <c r="G107" s="229"/>
    </row>
    <row r="108" spans="1:7" ht="15.75" customHeight="1">
      <c r="A108" s="226"/>
      <c r="B108" s="229"/>
      <c r="C108" s="229"/>
      <c r="D108" s="229"/>
      <c r="E108" s="229"/>
      <c r="F108" s="229"/>
      <c r="G108" s="229"/>
    </row>
    <row r="109" spans="1:7" ht="15.75" customHeight="1">
      <c r="A109" s="226"/>
      <c r="B109" s="229"/>
      <c r="C109" s="229"/>
      <c r="D109" s="229"/>
      <c r="E109" s="229"/>
      <c r="F109" s="229"/>
      <c r="G109" s="229"/>
    </row>
    <row r="110" spans="1:7" ht="15.75" customHeight="1">
      <c r="A110" s="226"/>
      <c r="B110" s="229"/>
      <c r="C110" s="229"/>
      <c r="D110" s="229"/>
      <c r="E110" s="229"/>
      <c r="F110" s="229"/>
      <c r="G110" s="229"/>
    </row>
    <row r="111" spans="1:7" ht="15.75" customHeight="1">
      <c r="A111" s="226"/>
      <c r="B111" s="229"/>
      <c r="C111" s="229"/>
      <c r="D111" s="229"/>
      <c r="E111" s="229"/>
      <c r="F111" s="229"/>
      <c r="G111" s="229"/>
    </row>
    <row r="112" spans="1:7" ht="15.75" customHeight="1">
      <c r="A112" s="226"/>
      <c r="B112" s="229"/>
      <c r="C112" s="229"/>
      <c r="D112" s="229"/>
      <c r="E112" s="229"/>
      <c r="F112" s="229"/>
      <c r="G112" s="229"/>
    </row>
    <row r="113" spans="1:7" ht="15.75" customHeight="1">
      <c r="A113" s="226"/>
      <c r="B113" s="229"/>
      <c r="C113" s="229"/>
      <c r="D113" s="229"/>
      <c r="E113" s="229"/>
      <c r="F113" s="229"/>
      <c r="G113" s="229"/>
    </row>
    <row r="114" spans="1:7" ht="15.75" customHeight="1">
      <c r="A114" s="226"/>
      <c r="B114" s="229"/>
      <c r="C114" s="229"/>
      <c r="D114" s="229"/>
      <c r="E114" s="229"/>
      <c r="F114" s="229"/>
      <c r="G114" s="229"/>
    </row>
    <row r="115" spans="1:7" ht="15.75" customHeight="1">
      <c r="A115" s="226"/>
      <c r="B115" s="229"/>
      <c r="C115" s="229"/>
      <c r="D115" s="229"/>
      <c r="E115" s="229"/>
      <c r="F115" s="229"/>
      <c r="G115" s="229"/>
    </row>
    <row r="116" spans="1:7" ht="15.75" customHeight="1">
      <c r="A116" s="226"/>
      <c r="B116" s="229"/>
      <c r="C116" s="229"/>
      <c r="D116" s="229"/>
      <c r="E116" s="229"/>
      <c r="F116" s="229"/>
      <c r="G116" s="229"/>
    </row>
    <row r="117" spans="1:7" ht="15.75" customHeight="1">
      <c r="A117" s="226"/>
      <c r="B117" s="229"/>
      <c r="C117" s="229"/>
      <c r="D117" s="229"/>
      <c r="E117" s="229"/>
      <c r="F117" s="229"/>
      <c r="G117" s="229"/>
    </row>
    <row r="118" spans="1:7" ht="15.75" customHeight="1">
      <c r="A118" s="226"/>
      <c r="B118" s="229"/>
      <c r="C118" s="229"/>
      <c r="D118" s="229"/>
      <c r="E118" s="229"/>
      <c r="F118" s="229"/>
      <c r="G118" s="229"/>
    </row>
    <row r="119" spans="1:7" ht="15.75" customHeight="1">
      <c r="A119" s="226"/>
      <c r="B119" s="229"/>
      <c r="C119" s="229"/>
      <c r="D119" s="229"/>
      <c r="E119" s="229"/>
      <c r="F119" s="229"/>
      <c r="G119" s="229"/>
    </row>
    <row r="120" spans="1:7" ht="15.75" customHeight="1">
      <c r="A120" s="226"/>
      <c r="B120" s="229"/>
      <c r="C120" s="229"/>
      <c r="D120" s="229"/>
      <c r="E120" s="229"/>
      <c r="F120" s="229"/>
      <c r="G120" s="229"/>
    </row>
    <row r="121" spans="1:7" ht="15.75" customHeight="1">
      <c r="A121" s="226"/>
      <c r="B121" s="229"/>
      <c r="C121" s="229"/>
      <c r="D121" s="229"/>
      <c r="E121" s="229"/>
      <c r="F121" s="229"/>
      <c r="G121" s="229"/>
    </row>
    <row r="122" spans="1:7" ht="15.75" customHeight="1">
      <c r="A122" s="226"/>
      <c r="B122" s="229"/>
      <c r="C122" s="229"/>
      <c r="D122" s="229"/>
      <c r="E122" s="229"/>
      <c r="F122" s="229"/>
      <c r="G122" s="229"/>
    </row>
    <row r="123" spans="1:7" ht="15.75" customHeight="1">
      <c r="A123" s="226"/>
      <c r="B123" s="229"/>
      <c r="C123" s="229"/>
      <c r="D123" s="229"/>
      <c r="E123" s="229"/>
      <c r="F123" s="229"/>
      <c r="G123" s="229"/>
    </row>
    <row r="124" spans="1:7" ht="15.75" customHeight="1">
      <c r="A124" s="226"/>
      <c r="B124" s="229"/>
      <c r="C124" s="229"/>
      <c r="D124" s="229"/>
      <c r="E124" s="229"/>
      <c r="F124" s="229"/>
      <c r="G124" s="229"/>
    </row>
    <row r="125" spans="1:7" ht="15.75" customHeight="1">
      <c r="A125" s="226"/>
      <c r="B125" s="229"/>
      <c r="C125" s="229"/>
      <c r="D125" s="229"/>
      <c r="E125" s="229"/>
      <c r="F125" s="229"/>
      <c r="G125" s="229"/>
    </row>
    <row r="126" spans="1:7" ht="15.75" customHeight="1">
      <c r="A126" s="226"/>
      <c r="B126" s="229"/>
      <c r="C126" s="229"/>
      <c r="D126" s="229"/>
      <c r="E126" s="229"/>
      <c r="F126" s="229"/>
      <c r="G126" s="229"/>
    </row>
    <row r="127" spans="1:7" ht="15.75" customHeight="1">
      <c r="A127" s="226"/>
      <c r="B127" s="229"/>
      <c r="C127" s="229"/>
      <c r="D127" s="229"/>
      <c r="E127" s="229"/>
      <c r="F127" s="229"/>
      <c r="G127" s="229"/>
    </row>
    <row r="128" spans="1:7" ht="15.75" customHeight="1">
      <c r="A128" s="226"/>
      <c r="B128" s="229"/>
      <c r="C128" s="229"/>
      <c r="D128" s="229"/>
      <c r="E128" s="229"/>
      <c r="F128" s="229"/>
      <c r="G128" s="229"/>
    </row>
    <row r="129" spans="1:7" ht="15.75" customHeight="1">
      <c r="A129" s="226"/>
      <c r="B129" s="229"/>
      <c r="C129" s="229"/>
      <c r="D129" s="229"/>
      <c r="E129" s="229"/>
      <c r="F129" s="229"/>
      <c r="G129" s="229"/>
    </row>
    <row r="130" spans="1:7" ht="15.75" customHeight="1">
      <c r="A130" s="226"/>
      <c r="B130" s="229"/>
      <c r="C130" s="229"/>
      <c r="D130" s="229"/>
      <c r="E130" s="229"/>
      <c r="F130" s="229"/>
      <c r="G130" s="229"/>
    </row>
    <row r="131" spans="1:7" ht="15.75" customHeight="1">
      <c r="A131" s="226"/>
      <c r="B131" s="229"/>
      <c r="C131" s="229"/>
      <c r="D131" s="229"/>
      <c r="E131" s="229"/>
      <c r="F131" s="229"/>
      <c r="G131" s="229"/>
    </row>
    <row r="132" spans="1:7" ht="15.75" customHeight="1">
      <c r="A132" s="226"/>
      <c r="B132" s="229"/>
      <c r="C132" s="229"/>
      <c r="D132" s="229"/>
      <c r="E132" s="229"/>
      <c r="F132" s="229"/>
      <c r="G132" s="229"/>
    </row>
    <row r="133" spans="1:7" ht="15.75" customHeight="1">
      <c r="A133" s="226"/>
      <c r="B133" s="229"/>
      <c r="C133" s="229"/>
      <c r="D133" s="229"/>
      <c r="E133" s="229"/>
      <c r="F133" s="229"/>
      <c r="G133" s="229"/>
    </row>
    <row r="134" spans="1:7" ht="15.75" customHeight="1">
      <c r="A134" s="226"/>
      <c r="B134" s="229"/>
      <c r="C134" s="229"/>
      <c r="D134" s="229"/>
      <c r="E134" s="229"/>
      <c r="F134" s="229"/>
      <c r="G134" s="229"/>
    </row>
    <row r="135" spans="1:7" ht="15.75" customHeight="1">
      <c r="A135" s="226"/>
      <c r="B135" s="229"/>
      <c r="C135" s="229"/>
      <c r="D135" s="229"/>
      <c r="E135" s="229"/>
      <c r="F135" s="229"/>
      <c r="G135" s="229"/>
    </row>
    <row r="136" spans="1:7" ht="15.75" customHeight="1">
      <c r="A136" s="226"/>
      <c r="B136" s="229"/>
      <c r="C136" s="229"/>
      <c r="D136" s="229"/>
      <c r="E136" s="229"/>
      <c r="F136" s="229"/>
      <c r="G136" s="229"/>
    </row>
    <row r="137" spans="1:7" ht="15.75" customHeight="1">
      <c r="A137" s="226"/>
      <c r="B137" s="229"/>
      <c r="C137" s="229"/>
      <c r="D137" s="229"/>
      <c r="E137" s="229"/>
      <c r="F137" s="229"/>
      <c r="G137" s="229"/>
    </row>
    <row r="138" spans="1:7" ht="15.75" customHeight="1">
      <c r="A138" s="226"/>
      <c r="B138" s="229"/>
      <c r="C138" s="229"/>
      <c r="D138" s="229"/>
      <c r="E138" s="229"/>
      <c r="F138" s="229"/>
      <c r="G138" s="229"/>
    </row>
    <row r="139" spans="1:7" ht="15.75" customHeight="1">
      <c r="A139" s="226"/>
      <c r="B139" s="229"/>
      <c r="C139" s="229"/>
      <c r="D139" s="229"/>
      <c r="E139" s="229"/>
      <c r="F139" s="229"/>
      <c r="G139" s="229"/>
    </row>
    <row r="140" spans="1:7" ht="15.75" customHeight="1">
      <c r="A140" s="226"/>
      <c r="B140" s="229"/>
      <c r="C140" s="229"/>
      <c r="D140" s="229"/>
      <c r="E140" s="229"/>
      <c r="F140" s="229"/>
      <c r="G140" s="229"/>
    </row>
    <row r="141" spans="1:7" ht="15.75" customHeight="1">
      <c r="A141" s="226"/>
      <c r="B141" s="229"/>
      <c r="C141" s="229"/>
      <c r="D141" s="229"/>
      <c r="E141" s="229"/>
      <c r="F141" s="229"/>
      <c r="G141" s="229"/>
    </row>
    <row r="142" spans="1:7" ht="15.75" customHeight="1">
      <c r="A142" s="226"/>
      <c r="B142" s="229"/>
      <c r="C142" s="229"/>
      <c r="D142" s="229"/>
      <c r="E142" s="229"/>
      <c r="F142" s="229"/>
      <c r="G142" s="229"/>
    </row>
    <row r="143" spans="1:7" ht="15.75" customHeight="1">
      <c r="A143" s="226"/>
      <c r="B143" s="229"/>
      <c r="C143" s="229"/>
      <c r="D143" s="229"/>
      <c r="E143" s="229"/>
      <c r="F143" s="229"/>
      <c r="G143" s="229"/>
    </row>
    <row r="144" spans="1:7" ht="15.75" customHeight="1">
      <c r="A144" s="226"/>
      <c r="B144" s="229"/>
      <c r="C144" s="229"/>
      <c r="D144" s="229"/>
      <c r="E144" s="229"/>
      <c r="F144" s="229"/>
      <c r="G144" s="229"/>
    </row>
    <row r="145" spans="1:7" ht="15.75" customHeight="1">
      <c r="A145" s="226"/>
      <c r="B145" s="229"/>
      <c r="C145" s="229"/>
      <c r="D145" s="229"/>
      <c r="E145" s="229"/>
      <c r="F145" s="229"/>
      <c r="G145" s="229"/>
    </row>
    <row r="146" spans="1:7" ht="15.75" customHeight="1">
      <c r="A146" s="226"/>
      <c r="B146" s="229"/>
      <c r="C146" s="229"/>
      <c r="D146" s="229"/>
      <c r="E146" s="229"/>
      <c r="F146" s="229"/>
      <c r="G146" s="229"/>
    </row>
    <row r="147" spans="1:7" ht="15.75" customHeight="1">
      <c r="A147" s="226"/>
      <c r="B147" s="229"/>
      <c r="C147" s="229"/>
      <c r="D147" s="229"/>
      <c r="E147" s="229"/>
      <c r="F147" s="229"/>
      <c r="G147" s="229"/>
    </row>
    <row r="148" spans="1:7" ht="15.75" customHeight="1">
      <c r="A148" s="226"/>
      <c r="B148" s="229"/>
      <c r="C148" s="229"/>
      <c r="D148" s="229"/>
      <c r="E148" s="229"/>
      <c r="F148" s="229"/>
      <c r="G148" s="229"/>
    </row>
    <row r="149" spans="1:7" ht="15.75" customHeight="1">
      <c r="A149" s="226"/>
      <c r="B149" s="229"/>
      <c r="C149" s="229"/>
      <c r="D149" s="229"/>
      <c r="E149" s="229"/>
      <c r="F149" s="229"/>
      <c r="G149" s="229"/>
    </row>
    <row r="150" spans="1:7" ht="15.75" customHeight="1">
      <c r="A150" s="226"/>
      <c r="B150" s="229"/>
      <c r="C150" s="229"/>
      <c r="D150" s="229"/>
      <c r="E150" s="229"/>
      <c r="F150" s="229"/>
      <c r="G150" s="229"/>
    </row>
    <row r="151" spans="1:7" ht="15.75" customHeight="1">
      <c r="A151" s="226"/>
      <c r="B151" s="229"/>
      <c r="C151" s="229"/>
      <c r="D151" s="229"/>
      <c r="E151" s="229"/>
      <c r="F151" s="229"/>
      <c r="G151" s="229"/>
    </row>
    <row r="152" spans="1:7" ht="15.75" customHeight="1">
      <c r="A152" s="226"/>
      <c r="B152" s="229"/>
      <c r="C152" s="229"/>
      <c r="D152" s="229"/>
      <c r="E152" s="229"/>
      <c r="F152" s="229"/>
      <c r="G152" s="229"/>
    </row>
    <row r="153" spans="1:7" ht="15.75" customHeight="1">
      <c r="A153" s="226"/>
      <c r="B153" s="229"/>
      <c r="C153" s="229"/>
      <c r="D153" s="229"/>
      <c r="E153" s="229"/>
      <c r="F153" s="229"/>
      <c r="G153" s="229"/>
    </row>
    <row r="154" spans="1:7" ht="15.75" customHeight="1">
      <c r="A154" s="226"/>
      <c r="B154" s="229"/>
      <c r="C154" s="229"/>
      <c r="D154" s="229"/>
      <c r="E154" s="229"/>
      <c r="F154" s="229"/>
      <c r="G154" s="229"/>
    </row>
    <row r="155" spans="1:7" ht="15.75" customHeight="1">
      <c r="A155" s="226"/>
      <c r="B155" s="229"/>
      <c r="C155" s="229"/>
      <c r="D155" s="229"/>
      <c r="E155" s="229"/>
      <c r="F155" s="229"/>
      <c r="G155" s="229"/>
    </row>
    <row r="156" spans="1:7" ht="15.75" customHeight="1">
      <c r="A156" s="226"/>
      <c r="B156" s="229"/>
      <c r="C156" s="229"/>
      <c r="D156" s="229"/>
      <c r="E156" s="229"/>
      <c r="F156" s="229"/>
      <c r="G156" s="229"/>
    </row>
    <row r="157" spans="1:7" ht="15.75" customHeight="1">
      <c r="A157" s="226"/>
      <c r="B157" s="229"/>
      <c r="C157" s="229"/>
      <c r="D157" s="229"/>
      <c r="E157" s="229"/>
      <c r="F157" s="229"/>
      <c r="G157" s="229"/>
    </row>
    <row r="158" spans="1:7" ht="15.75" customHeight="1">
      <c r="A158" s="226"/>
      <c r="B158" s="229"/>
      <c r="C158" s="229"/>
      <c r="D158" s="229"/>
      <c r="E158" s="229"/>
      <c r="F158" s="229"/>
      <c r="G158" s="229"/>
    </row>
    <row r="159" spans="1:7" ht="15.75" customHeight="1">
      <c r="A159" s="226"/>
      <c r="B159" s="229"/>
      <c r="C159" s="229"/>
      <c r="D159" s="229"/>
      <c r="E159" s="229"/>
      <c r="F159" s="229"/>
      <c r="G159" s="229"/>
    </row>
    <row r="160" spans="1:7" ht="15.75" customHeight="1">
      <c r="A160" s="226"/>
      <c r="B160" s="229"/>
      <c r="C160" s="229"/>
      <c r="D160" s="229"/>
      <c r="E160" s="229"/>
      <c r="F160" s="229"/>
      <c r="G160" s="229"/>
    </row>
    <row r="161" spans="1:7" ht="15.75" customHeight="1">
      <c r="A161" s="226"/>
      <c r="B161" s="229"/>
      <c r="C161" s="229"/>
      <c r="D161" s="229"/>
      <c r="E161" s="229"/>
      <c r="F161" s="229"/>
      <c r="G161" s="229"/>
    </row>
    <row r="162" spans="1:7" ht="15.75" customHeight="1">
      <c r="A162" s="226"/>
      <c r="B162" s="229"/>
      <c r="C162" s="229"/>
      <c r="D162" s="229"/>
      <c r="E162" s="229"/>
      <c r="F162" s="229"/>
      <c r="G162" s="229"/>
    </row>
    <row r="163" spans="1:7" ht="15.75" customHeight="1">
      <c r="A163" s="226"/>
      <c r="B163" s="229"/>
      <c r="C163" s="229"/>
      <c r="D163" s="229"/>
      <c r="E163" s="229"/>
      <c r="F163" s="229"/>
      <c r="G163" s="229"/>
    </row>
    <row r="164" spans="1:7" ht="15.75" customHeight="1">
      <c r="A164" s="226"/>
      <c r="B164" s="229"/>
      <c r="C164" s="229"/>
      <c r="D164" s="229"/>
      <c r="E164" s="229"/>
      <c r="F164" s="229"/>
      <c r="G164" s="229"/>
    </row>
    <row r="165" spans="1:7" ht="15.75" customHeight="1">
      <c r="A165" s="226"/>
      <c r="B165" s="229"/>
      <c r="C165" s="229"/>
      <c r="D165" s="229"/>
      <c r="E165" s="229"/>
      <c r="F165" s="229"/>
      <c r="G165" s="229"/>
    </row>
    <row r="166" spans="1:7" ht="15.75" customHeight="1">
      <c r="A166" s="226"/>
      <c r="B166" s="229"/>
      <c r="C166" s="229"/>
      <c r="D166" s="229"/>
      <c r="E166" s="229"/>
      <c r="F166" s="229"/>
      <c r="G166" s="229"/>
    </row>
    <row r="167" spans="1:7" ht="15.75" customHeight="1">
      <c r="A167" s="226"/>
      <c r="B167" s="229"/>
      <c r="C167" s="229"/>
      <c r="D167" s="229"/>
      <c r="E167" s="229"/>
      <c r="F167" s="229"/>
      <c r="G167" s="229"/>
    </row>
    <row r="168" spans="1:7" ht="15.75" customHeight="1">
      <c r="A168" s="226"/>
      <c r="B168" s="229"/>
      <c r="C168" s="229"/>
      <c r="D168" s="229"/>
      <c r="E168" s="229"/>
      <c r="F168" s="229"/>
      <c r="G168" s="229"/>
    </row>
    <row r="169" spans="1:7" ht="15.75" customHeight="1">
      <c r="A169" s="226"/>
      <c r="B169" s="229"/>
      <c r="C169" s="229"/>
      <c r="D169" s="229"/>
      <c r="E169" s="229"/>
      <c r="F169" s="229"/>
      <c r="G169" s="229"/>
    </row>
    <row r="170" spans="1:7" ht="15.75" customHeight="1">
      <c r="A170" s="226"/>
      <c r="B170" s="229"/>
      <c r="C170" s="229"/>
      <c r="D170" s="229"/>
      <c r="E170" s="229"/>
      <c r="F170" s="229"/>
      <c r="G170" s="229"/>
    </row>
    <row r="171" spans="1:7" ht="15.75" customHeight="1">
      <c r="A171" s="226"/>
      <c r="B171" s="229"/>
      <c r="C171" s="229"/>
      <c r="D171" s="229"/>
      <c r="E171" s="229"/>
      <c r="F171" s="229"/>
      <c r="G171" s="229"/>
    </row>
    <row r="172" spans="1:7" ht="15.75" customHeight="1">
      <c r="A172" s="226"/>
      <c r="B172" s="229"/>
      <c r="C172" s="229"/>
      <c r="D172" s="229"/>
      <c r="E172" s="229"/>
      <c r="F172" s="229"/>
      <c r="G172" s="229"/>
    </row>
    <row r="173" spans="1:7" ht="15.75" customHeight="1">
      <c r="A173" s="226"/>
      <c r="B173" s="229"/>
      <c r="C173" s="229"/>
      <c r="D173" s="229"/>
      <c r="E173" s="229"/>
      <c r="F173" s="229"/>
      <c r="G173" s="229"/>
    </row>
    <row r="174" spans="1:7" ht="15.75" customHeight="1">
      <c r="A174" s="226"/>
      <c r="B174" s="229"/>
      <c r="C174" s="229"/>
      <c r="D174" s="229"/>
      <c r="E174" s="229"/>
      <c r="F174" s="229"/>
      <c r="G174" s="229"/>
    </row>
    <row r="175" spans="1:7" ht="15.75" customHeight="1">
      <c r="A175" s="226"/>
      <c r="B175" s="229"/>
      <c r="C175" s="229"/>
      <c r="D175" s="229"/>
      <c r="E175" s="229"/>
      <c r="F175" s="229"/>
      <c r="G175" s="229"/>
    </row>
    <row r="176" spans="1:7" ht="15.75" customHeight="1">
      <c r="A176" s="226"/>
      <c r="B176" s="229"/>
      <c r="C176" s="229"/>
      <c r="D176" s="229"/>
      <c r="E176" s="229"/>
      <c r="F176" s="229"/>
      <c r="G176" s="229"/>
    </row>
    <row r="177" spans="1:7" ht="15.75" customHeight="1">
      <c r="A177" s="226"/>
      <c r="B177" s="229"/>
      <c r="C177" s="229"/>
      <c r="D177" s="229"/>
      <c r="E177" s="229"/>
      <c r="F177" s="229"/>
      <c r="G177" s="229"/>
    </row>
    <row r="178" spans="1:7" ht="15.75" customHeight="1">
      <c r="A178" s="226"/>
      <c r="B178" s="229"/>
      <c r="C178" s="229"/>
      <c r="D178" s="229"/>
      <c r="E178" s="229"/>
      <c r="F178" s="229"/>
      <c r="G178" s="229"/>
    </row>
    <row r="179" spans="1:7" ht="15.75" customHeight="1">
      <c r="A179" s="226"/>
      <c r="B179" s="229"/>
      <c r="C179" s="229"/>
      <c r="D179" s="229"/>
      <c r="E179" s="229"/>
      <c r="F179" s="229"/>
      <c r="G179" s="229"/>
    </row>
    <row r="180" spans="1:7" ht="15.75" customHeight="1">
      <c r="A180" s="226"/>
      <c r="B180" s="229"/>
      <c r="C180" s="229"/>
      <c r="D180" s="229"/>
      <c r="E180" s="229"/>
      <c r="F180" s="229"/>
      <c r="G180" s="229"/>
    </row>
    <row r="181" spans="1:7" ht="15.75" customHeight="1">
      <c r="A181" s="226"/>
      <c r="B181" s="229"/>
      <c r="C181" s="229"/>
      <c r="D181" s="229"/>
      <c r="E181" s="229"/>
      <c r="F181" s="229"/>
      <c r="G181" s="229"/>
    </row>
    <row r="182" spans="1:7" ht="15.75" customHeight="1">
      <c r="A182" s="226"/>
      <c r="B182" s="229"/>
      <c r="C182" s="229"/>
      <c r="D182" s="229"/>
      <c r="E182" s="229"/>
      <c r="F182" s="229"/>
      <c r="G182" s="229"/>
    </row>
    <row r="183" spans="1:7" ht="15.75" customHeight="1">
      <c r="A183" s="226"/>
      <c r="B183" s="229"/>
      <c r="C183" s="229"/>
      <c r="D183" s="229"/>
      <c r="E183" s="229"/>
      <c r="F183" s="229"/>
      <c r="G183" s="229"/>
    </row>
    <row r="184" spans="1:7" ht="15.75" customHeight="1">
      <c r="A184" s="226"/>
      <c r="B184" s="229"/>
      <c r="C184" s="229"/>
      <c r="D184" s="229"/>
      <c r="E184" s="229"/>
      <c r="F184" s="229"/>
      <c r="G184" s="229"/>
    </row>
    <row r="185" spans="1:7" ht="15.75" customHeight="1">
      <c r="A185" s="226"/>
      <c r="B185" s="229"/>
      <c r="C185" s="229"/>
      <c r="D185" s="229"/>
      <c r="E185" s="229"/>
      <c r="F185" s="229"/>
      <c r="G185" s="229"/>
    </row>
    <row r="186" spans="1:7" ht="15.75" customHeight="1">
      <c r="A186" s="226"/>
      <c r="B186" s="229"/>
      <c r="C186" s="229"/>
      <c r="D186" s="229"/>
      <c r="E186" s="229"/>
      <c r="F186" s="229"/>
      <c r="G186" s="229"/>
    </row>
    <row r="187" spans="1:7" ht="15.75" customHeight="1">
      <c r="A187" s="226"/>
      <c r="B187" s="229"/>
      <c r="C187" s="229"/>
      <c r="D187" s="229"/>
      <c r="E187" s="229"/>
      <c r="F187" s="229"/>
      <c r="G187" s="229"/>
    </row>
    <row r="188" spans="1:7" ht="15.75" customHeight="1">
      <c r="A188" s="226"/>
      <c r="B188" s="229"/>
      <c r="C188" s="229"/>
      <c r="D188" s="229"/>
      <c r="E188" s="229"/>
      <c r="F188" s="229"/>
      <c r="G188" s="229"/>
    </row>
    <row r="189" spans="1:7" ht="15.75" customHeight="1">
      <c r="A189" s="226"/>
      <c r="B189" s="229"/>
      <c r="C189" s="229"/>
      <c r="D189" s="229"/>
      <c r="E189" s="229"/>
      <c r="F189" s="229"/>
      <c r="G189" s="229"/>
    </row>
    <row r="190" spans="1:7" ht="15.75" customHeight="1">
      <c r="A190" s="226"/>
      <c r="B190" s="229"/>
      <c r="C190" s="229"/>
      <c r="D190" s="229"/>
      <c r="E190" s="229"/>
      <c r="F190" s="229"/>
      <c r="G190" s="229"/>
    </row>
    <row r="191" spans="1:7" ht="15.75" customHeight="1">
      <c r="A191" s="226"/>
      <c r="B191" s="229"/>
      <c r="C191" s="229"/>
      <c r="D191" s="229"/>
      <c r="E191" s="229"/>
      <c r="F191" s="229"/>
      <c r="G191" s="229"/>
    </row>
    <row r="192" spans="1:7" ht="15.75" customHeight="1">
      <c r="A192" s="226"/>
      <c r="B192" s="229"/>
      <c r="C192" s="229"/>
      <c r="D192" s="229"/>
      <c r="E192" s="229"/>
      <c r="F192" s="229"/>
      <c r="G192" s="229"/>
    </row>
    <row r="193" spans="1:7" ht="15.75" customHeight="1">
      <c r="A193" s="226"/>
      <c r="B193" s="229"/>
      <c r="C193" s="229"/>
      <c r="D193" s="229"/>
      <c r="E193" s="229"/>
      <c r="F193" s="229"/>
      <c r="G193" s="229"/>
    </row>
    <row r="194" spans="1:7" ht="15.75" customHeight="1">
      <c r="A194" s="226"/>
      <c r="B194" s="229"/>
      <c r="C194" s="229"/>
      <c r="D194" s="229"/>
      <c r="E194" s="229"/>
      <c r="F194" s="229"/>
      <c r="G194" s="229"/>
    </row>
    <row r="195" spans="1:7" ht="15.75" customHeight="1">
      <c r="A195" s="226"/>
      <c r="B195" s="229"/>
      <c r="C195" s="229"/>
      <c r="D195" s="229"/>
      <c r="E195" s="229"/>
      <c r="F195" s="229"/>
      <c r="G195" s="229"/>
    </row>
    <row r="196" spans="1:7" ht="15.75" customHeight="1">
      <c r="A196" s="226"/>
      <c r="B196" s="229"/>
      <c r="C196" s="229"/>
      <c r="D196" s="229"/>
      <c r="E196" s="229"/>
      <c r="F196" s="229"/>
      <c r="G196" s="229"/>
    </row>
    <row r="197" spans="1:7" ht="15.75" customHeight="1">
      <c r="A197" s="226"/>
      <c r="B197" s="229"/>
      <c r="C197" s="229"/>
      <c r="D197" s="229"/>
      <c r="E197" s="229"/>
      <c r="F197" s="229"/>
      <c r="G197" s="229"/>
    </row>
    <row r="198" spans="1:7" ht="15.75" customHeight="1">
      <c r="A198" s="226"/>
      <c r="B198" s="229"/>
      <c r="C198" s="229"/>
      <c r="D198" s="229"/>
      <c r="E198" s="229"/>
      <c r="F198" s="229"/>
      <c r="G198" s="229"/>
    </row>
    <row r="199" spans="1:7" ht="15.75" customHeight="1">
      <c r="A199" s="226"/>
      <c r="B199" s="229"/>
      <c r="C199" s="229"/>
      <c r="D199" s="229"/>
      <c r="E199" s="229"/>
      <c r="F199" s="229"/>
      <c r="G199" s="229"/>
    </row>
    <row r="200" spans="1:7" ht="15.75" customHeight="1">
      <c r="A200" s="226"/>
      <c r="B200" s="229"/>
      <c r="C200" s="229"/>
      <c r="D200" s="229"/>
      <c r="E200" s="229"/>
      <c r="F200" s="229"/>
      <c r="G200" s="229"/>
    </row>
    <row r="201" spans="1:7" ht="15.75" customHeight="1">
      <c r="A201" s="226"/>
      <c r="B201" s="229"/>
      <c r="C201" s="229"/>
      <c r="D201" s="229"/>
      <c r="E201" s="229"/>
      <c r="F201" s="229"/>
      <c r="G201" s="229"/>
    </row>
    <row r="202" spans="1:7" ht="15.75" customHeight="1">
      <c r="A202" s="226"/>
      <c r="B202" s="229"/>
      <c r="C202" s="229"/>
      <c r="D202" s="229"/>
      <c r="E202" s="229"/>
      <c r="F202" s="229"/>
      <c r="G202" s="229"/>
    </row>
    <row r="203" spans="1:7" ht="15.75" customHeight="1">
      <c r="A203" s="226"/>
      <c r="B203" s="229"/>
      <c r="C203" s="229"/>
      <c r="D203" s="229"/>
      <c r="E203" s="229"/>
      <c r="F203" s="229"/>
      <c r="G203" s="229"/>
    </row>
    <row r="204" spans="1:7" ht="15.75" customHeight="1">
      <c r="A204" s="226"/>
      <c r="B204" s="229"/>
      <c r="C204" s="229"/>
      <c r="D204" s="229"/>
      <c r="E204" s="229"/>
      <c r="F204" s="229"/>
      <c r="G204" s="229"/>
    </row>
    <row r="205" spans="1:7" ht="15.75" customHeight="1">
      <c r="A205" s="226"/>
      <c r="B205" s="229"/>
      <c r="C205" s="229"/>
      <c r="D205" s="229"/>
      <c r="E205" s="229"/>
      <c r="F205" s="229"/>
      <c r="G205" s="229"/>
    </row>
    <row r="206" spans="1:7" ht="15.75" customHeight="1">
      <c r="A206" s="226"/>
      <c r="B206" s="229"/>
      <c r="C206" s="229"/>
      <c r="D206" s="229"/>
      <c r="E206" s="229"/>
      <c r="F206" s="229"/>
      <c r="G206" s="229"/>
    </row>
    <row r="207" spans="1:7" ht="15.75" customHeight="1">
      <c r="A207" s="226"/>
      <c r="B207" s="229"/>
      <c r="C207" s="229"/>
      <c r="D207" s="229"/>
      <c r="E207" s="229"/>
      <c r="F207" s="229"/>
      <c r="G207" s="229"/>
    </row>
    <row r="208" spans="1:7" ht="15.75" customHeight="1">
      <c r="A208" s="226"/>
      <c r="B208" s="229"/>
      <c r="C208" s="229"/>
      <c r="D208" s="229"/>
      <c r="E208" s="229"/>
      <c r="F208" s="229"/>
      <c r="G208" s="229"/>
    </row>
    <row r="209" spans="1:7" ht="15.75" customHeight="1">
      <c r="A209" s="226"/>
      <c r="B209" s="229"/>
      <c r="C209" s="229"/>
      <c r="D209" s="229"/>
      <c r="E209" s="229"/>
      <c r="F209" s="229"/>
      <c r="G209" s="229"/>
    </row>
    <row r="210" spans="1:7" ht="15.75" customHeight="1">
      <c r="A210" s="226"/>
      <c r="B210" s="229"/>
      <c r="C210" s="229"/>
      <c r="D210" s="229"/>
      <c r="E210" s="229"/>
      <c r="F210" s="229"/>
      <c r="G210" s="229"/>
    </row>
    <row r="211" spans="1:7" ht="15.75" customHeight="1">
      <c r="A211" s="226"/>
      <c r="B211" s="229"/>
      <c r="C211" s="229"/>
      <c r="D211" s="229"/>
      <c r="E211" s="229"/>
      <c r="F211" s="229"/>
      <c r="G211" s="229"/>
    </row>
    <row r="212" spans="1:7" ht="15.75" customHeight="1">
      <c r="A212" s="226"/>
      <c r="B212" s="229"/>
      <c r="C212" s="229"/>
      <c r="D212" s="229"/>
      <c r="E212" s="229"/>
      <c r="F212" s="229"/>
      <c r="G212" s="229"/>
    </row>
    <row r="213" spans="1:7" ht="15.75" customHeight="1">
      <c r="A213" s="226"/>
      <c r="B213" s="229"/>
      <c r="C213" s="229"/>
      <c r="D213" s="229"/>
      <c r="E213" s="229"/>
      <c r="F213" s="229"/>
      <c r="G213" s="229"/>
    </row>
    <row r="214" spans="1:7" ht="15.75" customHeight="1">
      <c r="A214" s="226"/>
      <c r="B214" s="229"/>
      <c r="C214" s="229"/>
      <c r="D214" s="229"/>
      <c r="E214" s="229"/>
      <c r="F214" s="229"/>
      <c r="G214" s="229"/>
    </row>
    <row r="215" spans="1:7" ht="15.75" customHeight="1">
      <c r="A215" s="226"/>
      <c r="B215" s="229"/>
      <c r="C215" s="229"/>
      <c r="D215" s="229"/>
      <c r="E215" s="229"/>
      <c r="F215" s="229"/>
      <c r="G215" s="229"/>
    </row>
    <row r="216" spans="1:7" ht="15.75" customHeight="1">
      <c r="A216" s="226"/>
      <c r="B216" s="229"/>
      <c r="C216" s="229"/>
      <c r="D216" s="229"/>
      <c r="E216" s="229"/>
      <c r="F216" s="229"/>
      <c r="G216" s="229"/>
    </row>
    <row r="217" spans="1:7" ht="15.75" customHeight="1">
      <c r="A217" s="226"/>
      <c r="B217" s="229"/>
      <c r="C217" s="229"/>
      <c r="D217" s="229"/>
      <c r="E217" s="229"/>
      <c r="F217" s="229"/>
      <c r="G217" s="229"/>
    </row>
    <row r="218" spans="1:7" ht="15.75" customHeight="1">
      <c r="A218" s="226"/>
      <c r="B218" s="229"/>
      <c r="C218" s="229"/>
      <c r="D218" s="229"/>
      <c r="E218" s="229"/>
      <c r="F218" s="229"/>
      <c r="G218" s="229"/>
    </row>
    <row r="219" spans="1:7" ht="15.75" customHeight="1">
      <c r="A219" s="226"/>
      <c r="B219" s="229"/>
      <c r="C219" s="229"/>
      <c r="D219" s="229"/>
      <c r="E219" s="229"/>
      <c r="F219" s="229"/>
      <c r="G219" s="229"/>
    </row>
    <row r="220" spans="1:7" ht="15.75" customHeight="1">
      <c r="A220" s="226"/>
      <c r="B220" s="229"/>
      <c r="C220" s="229"/>
      <c r="D220" s="229"/>
      <c r="E220" s="229"/>
      <c r="F220" s="229"/>
      <c r="G220" s="229"/>
    </row>
    <row r="221" spans="1:7" ht="15.75" customHeight="1">
      <c r="A221" s="226"/>
      <c r="B221" s="229"/>
      <c r="C221" s="229"/>
      <c r="D221" s="229"/>
      <c r="E221" s="229"/>
      <c r="F221" s="229"/>
      <c r="G221" s="229"/>
    </row>
    <row r="222" spans="1:7" ht="15.75" customHeight="1">
      <c r="A222" s="226"/>
      <c r="B222" s="229"/>
      <c r="C222" s="229"/>
      <c r="D222" s="229"/>
      <c r="E222" s="229"/>
      <c r="F222" s="229"/>
      <c r="G222" s="229"/>
    </row>
    <row r="223" spans="1:7" ht="15.75" customHeight="1">
      <c r="A223" s="226"/>
      <c r="B223" s="229"/>
      <c r="C223" s="229"/>
      <c r="D223" s="229"/>
      <c r="E223" s="229"/>
      <c r="F223" s="229"/>
      <c r="G223" s="229"/>
    </row>
    <row r="224" spans="1:7" ht="15.75" customHeight="1">
      <c r="A224" s="226"/>
      <c r="B224" s="229"/>
      <c r="C224" s="229"/>
      <c r="D224" s="229"/>
      <c r="E224" s="229"/>
      <c r="F224" s="229"/>
      <c r="G224" s="229"/>
    </row>
    <row r="225" spans="1:7" ht="15.75" customHeight="1">
      <c r="A225" s="226"/>
      <c r="B225" s="229"/>
      <c r="C225" s="229"/>
      <c r="D225" s="229"/>
      <c r="E225" s="229"/>
      <c r="F225" s="229"/>
      <c r="G225" s="229"/>
    </row>
    <row r="226" spans="1:7" ht="15.75" customHeight="1">
      <c r="A226" s="226"/>
      <c r="B226" s="229"/>
      <c r="C226" s="229"/>
      <c r="D226" s="229"/>
      <c r="E226" s="229"/>
      <c r="F226" s="229"/>
      <c r="G226" s="229"/>
    </row>
    <row r="227" spans="1:7" ht="15.75" customHeight="1">
      <c r="A227" s="226"/>
      <c r="B227" s="229"/>
      <c r="C227" s="229"/>
      <c r="D227" s="229"/>
      <c r="E227" s="229"/>
      <c r="F227" s="229"/>
      <c r="G227" s="229"/>
    </row>
    <row r="228" spans="1:7" ht="15.75" customHeight="1">
      <c r="A228" s="226"/>
      <c r="B228" s="229"/>
      <c r="C228" s="229"/>
      <c r="D228" s="229"/>
      <c r="E228" s="229"/>
      <c r="F228" s="229"/>
      <c r="G228" s="229"/>
    </row>
    <row r="229" spans="1:7" ht="15.75" customHeight="1">
      <c r="A229" s="226"/>
      <c r="B229" s="229"/>
      <c r="C229" s="229"/>
      <c r="D229" s="229"/>
      <c r="E229" s="229"/>
      <c r="F229" s="229"/>
      <c r="G229" s="229"/>
    </row>
    <row r="230" spans="1:7" ht="15.75" customHeight="1">
      <c r="A230" s="226"/>
      <c r="B230" s="229"/>
      <c r="C230" s="229"/>
      <c r="D230" s="229"/>
      <c r="E230" s="229"/>
      <c r="F230" s="229"/>
      <c r="G230" s="229"/>
    </row>
    <row r="231" spans="1:7" ht="15.75" customHeight="1">
      <c r="A231" s="226"/>
      <c r="B231" s="229"/>
      <c r="C231" s="229"/>
      <c r="D231" s="229"/>
      <c r="E231" s="229"/>
      <c r="F231" s="229"/>
      <c r="G231" s="229"/>
    </row>
    <row r="232" spans="1:7" ht="15.75" customHeight="1">
      <c r="A232" s="226"/>
      <c r="B232" s="229"/>
      <c r="C232" s="229"/>
      <c r="D232" s="229"/>
      <c r="E232" s="229"/>
      <c r="F232" s="229"/>
      <c r="G232" s="229"/>
    </row>
    <row r="233" spans="1:7" ht="15.75" customHeight="1">
      <c r="A233" s="226"/>
      <c r="B233" s="229"/>
      <c r="C233" s="229"/>
      <c r="D233" s="229"/>
      <c r="E233" s="229"/>
      <c r="F233" s="229"/>
      <c r="G233" s="229"/>
    </row>
    <row r="234" spans="1:7" ht="15.75" customHeight="1">
      <c r="A234" s="226"/>
      <c r="B234" s="229"/>
      <c r="C234" s="229"/>
      <c r="D234" s="229"/>
      <c r="E234" s="229"/>
      <c r="F234" s="229"/>
      <c r="G234" s="229"/>
    </row>
    <row r="235" spans="1:7" ht="15.75" customHeight="1">
      <c r="A235" s="226"/>
      <c r="B235" s="229"/>
      <c r="C235" s="229"/>
      <c r="D235" s="229"/>
      <c r="E235" s="229"/>
      <c r="F235" s="229"/>
      <c r="G235" s="229"/>
    </row>
    <row r="236" spans="1:7" ht="15.75" customHeight="1">
      <c r="A236" s="226"/>
      <c r="B236" s="229"/>
      <c r="C236" s="229"/>
      <c r="D236" s="229"/>
      <c r="E236" s="229"/>
      <c r="F236" s="229"/>
      <c r="G236" s="229"/>
    </row>
    <row r="237" spans="1:7" ht="15.75" customHeight="1">
      <c r="A237" s="226"/>
      <c r="B237" s="229"/>
      <c r="C237" s="229"/>
      <c r="D237" s="229"/>
      <c r="E237" s="229"/>
      <c r="F237" s="229"/>
      <c r="G237" s="229"/>
    </row>
    <row r="238" spans="1:7" ht="15.75" customHeight="1">
      <c r="A238" s="226"/>
      <c r="B238" s="229"/>
      <c r="C238" s="229"/>
      <c r="D238" s="229"/>
      <c r="E238" s="229"/>
      <c r="F238" s="229"/>
      <c r="G238" s="229"/>
    </row>
    <row r="239" spans="1:7" ht="15.75" customHeight="1">
      <c r="A239" s="226"/>
      <c r="B239" s="229"/>
      <c r="C239" s="229"/>
      <c r="D239" s="229"/>
      <c r="E239" s="229"/>
      <c r="F239" s="229"/>
      <c r="G239" s="229"/>
    </row>
    <row r="240" spans="1:7" ht="15.75" customHeight="1">
      <c r="A240" s="226"/>
      <c r="B240" s="229"/>
      <c r="C240" s="229"/>
      <c r="D240" s="229"/>
      <c r="E240" s="229"/>
      <c r="F240" s="229"/>
      <c r="G240" s="229"/>
    </row>
    <row r="241" spans="1:7" ht="15.75" customHeight="1">
      <c r="A241" s="226"/>
      <c r="B241" s="229"/>
      <c r="C241" s="229"/>
      <c r="D241" s="229"/>
      <c r="E241" s="229"/>
      <c r="F241" s="229"/>
      <c r="G241" s="229"/>
    </row>
    <row r="242" spans="1:7" ht="15.75" customHeight="1">
      <c r="A242" s="226"/>
      <c r="B242" s="229"/>
      <c r="C242" s="229"/>
      <c r="D242" s="229"/>
      <c r="E242" s="229"/>
      <c r="F242" s="229"/>
      <c r="G242" s="229"/>
    </row>
    <row r="243" spans="1:7" ht="15.75" customHeight="1">
      <c r="A243" s="226"/>
      <c r="B243" s="229"/>
      <c r="C243" s="229"/>
      <c r="D243" s="229"/>
      <c r="E243" s="229"/>
      <c r="F243" s="229"/>
      <c r="G243" s="229"/>
    </row>
    <row r="244" spans="1:7" ht="15.75" customHeight="1">
      <c r="A244" s="226"/>
      <c r="B244" s="229"/>
      <c r="C244" s="229"/>
      <c r="D244" s="229"/>
      <c r="E244" s="229"/>
      <c r="F244" s="229"/>
      <c r="G244" s="229"/>
    </row>
    <row r="245" spans="1:7" ht="15.75" customHeight="1">
      <c r="A245" s="226"/>
      <c r="B245" s="229"/>
      <c r="C245" s="229"/>
      <c r="D245" s="229"/>
      <c r="E245" s="229"/>
      <c r="F245" s="229"/>
      <c r="G245" s="229"/>
    </row>
    <row r="246" spans="1:7" ht="15.75" customHeight="1">
      <c r="A246" s="226"/>
    </row>
    <row r="247" spans="1:7" ht="15.75" customHeight="1">
      <c r="A247" s="226"/>
    </row>
    <row r="248" spans="1:7" ht="15.75" customHeight="1">
      <c r="A248" s="226"/>
    </row>
    <row r="249" spans="1:7" ht="15.75" customHeight="1">
      <c r="A249" s="226"/>
    </row>
    <row r="250" spans="1:7" ht="15.75" customHeight="1">
      <c r="A250" s="226"/>
    </row>
    <row r="251" spans="1:7" ht="15.75" customHeight="1">
      <c r="A251" s="226"/>
    </row>
    <row r="252" spans="1:7" ht="15.75" customHeight="1">
      <c r="A252" s="226"/>
    </row>
    <row r="253" spans="1:7" ht="15.75" customHeight="1">
      <c r="A253" s="226"/>
    </row>
    <row r="254" spans="1:7" ht="15.75" customHeight="1">
      <c r="A254" s="226"/>
    </row>
    <row r="255" spans="1:7" ht="15.75" customHeight="1">
      <c r="A255" s="226"/>
    </row>
    <row r="256" spans="1:7" ht="15.75" customHeight="1">
      <c r="A256" s="226"/>
    </row>
    <row r="257" spans="1:1" ht="15.75" customHeight="1">
      <c r="A257" s="226"/>
    </row>
    <row r="258" spans="1:1" ht="15.75" customHeight="1">
      <c r="A258" s="226"/>
    </row>
    <row r="259" spans="1:1" ht="15.75" customHeight="1">
      <c r="A259" s="226"/>
    </row>
    <row r="260" spans="1:1" ht="15.75" customHeight="1">
      <c r="A260" s="226"/>
    </row>
    <row r="261" spans="1:1" ht="15.75" customHeight="1">
      <c r="A261" s="226"/>
    </row>
    <row r="262" spans="1:1" ht="15.75" customHeight="1">
      <c r="A262" s="226"/>
    </row>
    <row r="263" spans="1:1" ht="15.75" customHeight="1">
      <c r="A263" s="226"/>
    </row>
    <row r="264" spans="1:1" ht="15.75" customHeight="1">
      <c r="A264" s="226"/>
    </row>
    <row r="265" spans="1:1" ht="15.75" customHeight="1">
      <c r="A265" s="226"/>
    </row>
    <row r="266" spans="1:1" ht="15.75" customHeight="1">
      <c r="A266" s="226"/>
    </row>
    <row r="267" spans="1:1" ht="15.75" customHeight="1">
      <c r="A267" s="226"/>
    </row>
    <row r="268" spans="1:1" ht="15.75" customHeight="1">
      <c r="A268" s="226"/>
    </row>
    <row r="269" spans="1:1" ht="15.75" customHeight="1">
      <c r="A269" s="226"/>
    </row>
    <row r="270" spans="1:1" ht="15.75" customHeight="1">
      <c r="A270" s="226"/>
    </row>
    <row r="271" spans="1:1" ht="15.75" customHeight="1">
      <c r="A271" s="226"/>
    </row>
    <row r="272" spans="1:1" ht="15.75" customHeight="1">
      <c r="A272" s="226"/>
    </row>
    <row r="273" spans="1:1" ht="15.75" customHeight="1">
      <c r="A273" s="226"/>
    </row>
    <row r="274" spans="1:1" ht="15.75" customHeight="1">
      <c r="A274" s="226"/>
    </row>
    <row r="275" spans="1:1" ht="15.75" customHeight="1">
      <c r="A275" s="226"/>
    </row>
    <row r="276" spans="1:1" ht="15.75" customHeight="1">
      <c r="A276" s="226"/>
    </row>
    <row r="277" spans="1:1" ht="15.75" customHeight="1">
      <c r="A277" s="226"/>
    </row>
    <row r="278" spans="1:1" ht="15.75" customHeight="1">
      <c r="A278" s="226"/>
    </row>
    <row r="279" spans="1:1" ht="15.75" customHeight="1">
      <c r="A279" s="226"/>
    </row>
    <row r="280" spans="1:1" ht="15.75" customHeight="1">
      <c r="A280" s="226"/>
    </row>
    <row r="281" spans="1:1" ht="15.75" customHeight="1">
      <c r="A281" s="226"/>
    </row>
    <row r="282" spans="1:1" ht="15.75" customHeight="1">
      <c r="A282" s="226"/>
    </row>
    <row r="283" spans="1:1" ht="15.75" customHeight="1">
      <c r="A283" s="226"/>
    </row>
    <row r="284" spans="1:1" ht="15.75" customHeight="1">
      <c r="A284" s="226"/>
    </row>
    <row r="285" spans="1:1" ht="15.75" customHeight="1">
      <c r="A285" s="226"/>
    </row>
    <row r="286" spans="1:1" ht="15.75" customHeight="1">
      <c r="A286" s="226"/>
    </row>
    <row r="287" spans="1:1" ht="15.75" customHeight="1">
      <c r="A287" s="226"/>
    </row>
    <row r="288" spans="1:1" ht="15.75" customHeight="1">
      <c r="A288" s="226"/>
    </row>
    <row r="289" spans="1:1" ht="15.75" customHeight="1">
      <c r="A289" s="226"/>
    </row>
    <row r="290" spans="1:1" ht="15.75" customHeight="1">
      <c r="A290" s="226"/>
    </row>
    <row r="291" spans="1:1" ht="15.75" customHeight="1">
      <c r="A291" s="226"/>
    </row>
    <row r="292" spans="1:1" ht="15.75" customHeight="1">
      <c r="A292" s="226"/>
    </row>
    <row r="293" spans="1:1" ht="15.75" customHeight="1">
      <c r="A293" s="226"/>
    </row>
    <row r="294" spans="1:1" ht="15.75" customHeight="1">
      <c r="A294" s="226"/>
    </row>
    <row r="295" spans="1:1" ht="15.75" customHeight="1">
      <c r="A295" s="226"/>
    </row>
    <row r="296" spans="1:1" ht="15.75" customHeight="1">
      <c r="A296" s="226"/>
    </row>
    <row r="297" spans="1:1" ht="15.75" customHeight="1">
      <c r="A297" s="226"/>
    </row>
    <row r="298" spans="1:1" ht="15.75" customHeight="1">
      <c r="A298" s="226"/>
    </row>
    <row r="299" spans="1:1" ht="15.75" customHeight="1">
      <c r="A299" s="226"/>
    </row>
    <row r="300" spans="1:1" ht="15.75" customHeight="1">
      <c r="A300" s="226"/>
    </row>
    <row r="301" spans="1:1" ht="15.75" customHeight="1">
      <c r="A301" s="226"/>
    </row>
    <row r="302" spans="1:1" ht="15.75" customHeight="1">
      <c r="A302" s="226"/>
    </row>
    <row r="303" spans="1:1" ht="15.75" customHeight="1">
      <c r="A303" s="226"/>
    </row>
    <row r="304" spans="1:1" ht="15.75" customHeight="1">
      <c r="A304" s="226"/>
    </row>
    <row r="305" spans="1:1" ht="15.75" customHeight="1">
      <c r="A305" s="226"/>
    </row>
    <row r="306" spans="1:1" ht="15.75" customHeight="1">
      <c r="A306" s="226"/>
    </row>
    <row r="307" spans="1:1" ht="15.75" customHeight="1">
      <c r="A307" s="226"/>
    </row>
    <row r="308" spans="1:1" ht="15.75" customHeight="1">
      <c r="A308" s="226"/>
    </row>
    <row r="309" spans="1:1" ht="15.75" customHeight="1">
      <c r="A309" s="226"/>
    </row>
    <row r="310" spans="1:1" ht="15.75" customHeight="1">
      <c r="A310" s="226"/>
    </row>
    <row r="311" spans="1:1" ht="15.75" customHeight="1">
      <c r="A311" s="226"/>
    </row>
    <row r="312" spans="1:1" ht="15.75" customHeight="1">
      <c r="A312" s="226"/>
    </row>
    <row r="313" spans="1:1" ht="15.75" customHeight="1">
      <c r="A313" s="226"/>
    </row>
    <row r="314" spans="1:1" ht="15.75" customHeight="1">
      <c r="A314" s="226"/>
    </row>
    <row r="315" spans="1:1" ht="15.75" customHeight="1">
      <c r="A315" s="226"/>
    </row>
    <row r="316" spans="1:1" ht="15.75" customHeight="1">
      <c r="A316" s="226"/>
    </row>
    <row r="317" spans="1:1" ht="15.75" customHeight="1">
      <c r="A317" s="226"/>
    </row>
    <row r="318" spans="1:1" ht="15.75" customHeight="1">
      <c r="A318" s="226"/>
    </row>
    <row r="319" spans="1:1" ht="15.75" customHeight="1">
      <c r="A319" s="226"/>
    </row>
    <row r="320" spans="1:1" ht="15.75" customHeight="1">
      <c r="A320" s="226"/>
    </row>
    <row r="321" spans="1:1" ht="15.75" customHeight="1">
      <c r="A321" s="226"/>
    </row>
    <row r="322" spans="1:1" ht="15.75" customHeight="1">
      <c r="A322" s="226"/>
    </row>
    <row r="323" spans="1:1" ht="15.75" customHeight="1">
      <c r="A323" s="226"/>
    </row>
    <row r="324" spans="1:1" ht="15.75" customHeight="1">
      <c r="A324" s="226"/>
    </row>
    <row r="325" spans="1:1" ht="15.75" customHeight="1">
      <c r="A325" s="226"/>
    </row>
    <row r="326" spans="1:1" ht="15.75" customHeight="1">
      <c r="A326" s="226"/>
    </row>
    <row r="327" spans="1:1" ht="15.75" customHeight="1">
      <c r="A327" s="226"/>
    </row>
    <row r="328" spans="1:1" ht="15.75" customHeight="1">
      <c r="A328" s="226"/>
    </row>
    <row r="329" spans="1:1" ht="15.75" customHeight="1">
      <c r="A329" s="226"/>
    </row>
    <row r="330" spans="1:1" ht="15.75" customHeight="1">
      <c r="A330" s="226"/>
    </row>
    <row r="331" spans="1:1" ht="15.75" customHeight="1">
      <c r="A331" s="226"/>
    </row>
    <row r="332" spans="1:1" ht="15.75" customHeight="1">
      <c r="A332" s="226"/>
    </row>
    <row r="333" spans="1:1" ht="15.75" customHeight="1">
      <c r="A333" s="226"/>
    </row>
    <row r="334" spans="1:1" ht="15.75" customHeight="1">
      <c r="A334" s="226"/>
    </row>
    <row r="335" spans="1:1" ht="15.75" customHeight="1">
      <c r="A335" s="226"/>
    </row>
    <row r="336" spans="1:1" ht="15.75" customHeight="1">
      <c r="A336" s="226"/>
    </row>
    <row r="337" spans="1:1" ht="15.75" customHeight="1">
      <c r="A337" s="226"/>
    </row>
    <row r="338" spans="1:1" ht="15.75" customHeight="1">
      <c r="A338" s="226"/>
    </row>
    <row r="339" spans="1:1" ht="15.75" customHeight="1">
      <c r="A339" s="226"/>
    </row>
    <row r="340" spans="1:1" ht="15.75" customHeight="1">
      <c r="A340" s="226"/>
    </row>
    <row r="341" spans="1:1" ht="15.75" customHeight="1">
      <c r="A341" s="226"/>
    </row>
    <row r="342" spans="1:1" ht="15.75" customHeight="1">
      <c r="A342" s="226"/>
    </row>
    <row r="343" spans="1:1" ht="15.75" customHeight="1">
      <c r="A343" s="226"/>
    </row>
    <row r="344" spans="1:1" ht="15.75" customHeight="1">
      <c r="A344" s="226"/>
    </row>
    <row r="345" spans="1:1" ht="15.75" customHeight="1">
      <c r="A345" s="226"/>
    </row>
    <row r="346" spans="1:1" ht="15.75" customHeight="1">
      <c r="A346" s="226"/>
    </row>
    <row r="347" spans="1:1" ht="15.75" customHeight="1">
      <c r="A347" s="226"/>
    </row>
    <row r="348" spans="1:1" ht="15.75" customHeight="1">
      <c r="A348" s="226"/>
    </row>
    <row r="349" spans="1:1" ht="15.75" customHeight="1">
      <c r="A349" s="226"/>
    </row>
    <row r="350" spans="1:1" ht="15.75" customHeight="1">
      <c r="A350" s="226"/>
    </row>
    <row r="351" spans="1:1" ht="15.75" customHeight="1">
      <c r="A351" s="226"/>
    </row>
    <row r="352" spans="1:1" ht="15.75" customHeight="1">
      <c r="A352" s="226"/>
    </row>
    <row r="353" spans="1:1" ht="15.75" customHeight="1">
      <c r="A353" s="226"/>
    </row>
    <row r="354" spans="1:1" ht="15.75" customHeight="1">
      <c r="A354" s="226"/>
    </row>
    <row r="355" spans="1:1" ht="15.75" customHeight="1">
      <c r="A355" s="226"/>
    </row>
    <row r="356" spans="1:1" ht="15.75" customHeight="1">
      <c r="A356" s="226"/>
    </row>
    <row r="357" spans="1:1" ht="15.75" customHeight="1">
      <c r="A357" s="226"/>
    </row>
    <row r="358" spans="1:1" ht="15.75" customHeight="1">
      <c r="A358" s="226"/>
    </row>
    <row r="359" spans="1:1" ht="15.75" customHeight="1">
      <c r="A359" s="226"/>
    </row>
    <row r="360" spans="1:1" ht="15.75" customHeight="1">
      <c r="A360" s="226"/>
    </row>
    <row r="361" spans="1:1" ht="15.75" customHeight="1">
      <c r="A361" s="226"/>
    </row>
    <row r="362" spans="1:1" ht="15.75" customHeight="1">
      <c r="A362" s="226"/>
    </row>
    <row r="363" spans="1:1" ht="15.75" customHeight="1">
      <c r="A363" s="226"/>
    </row>
    <row r="364" spans="1:1" ht="15.75" customHeight="1">
      <c r="A364" s="226"/>
    </row>
    <row r="365" spans="1:1" ht="15.75" customHeight="1">
      <c r="A365" s="226"/>
    </row>
    <row r="366" spans="1:1" ht="15.75" customHeight="1">
      <c r="A366" s="226"/>
    </row>
    <row r="367" spans="1:1" ht="15.75" customHeight="1">
      <c r="A367" s="226"/>
    </row>
    <row r="368" spans="1:1" ht="15.75" customHeight="1">
      <c r="A368" s="226"/>
    </row>
    <row r="369" spans="1:1" ht="15.75" customHeight="1">
      <c r="A369" s="226"/>
    </row>
    <row r="370" spans="1:1" ht="15.75" customHeight="1">
      <c r="A370" s="226"/>
    </row>
    <row r="371" spans="1:1" ht="15.75" customHeight="1">
      <c r="A371" s="226"/>
    </row>
    <row r="372" spans="1:1" ht="15.75" customHeight="1">
      <c r="A372" s="226"/>
    </row>
    <row r="373" spans="1:1" ht="15.75" customHeight="1">
      <c r="A373" s="226"/>
    </row>
    <row r="374" spans="1:1" ht="15.75" customHeight="1">
      <c r="A374" s="226"/>
    </row>
    <row r="375" spans="1:1" ht="15.75" customHeight="1">
      <c r="A375" s="226"/>
    </row>
    <row r="376" spans="1:1" ht="15.75" customHeight="1">
      <c r="A376" s="226"/>
    </row>
    <row r="377" spans="1:1" ht="15.75" customHeight="1">
      <c r="A377" s="226"/>
    </row>
    <row r="378" spans="1:1" ht="15.75" customHeight="1">
      <c r="A378" s="226"/>
    </row>
    <row r="379" spans="1:1" ht="15.75" customHeight="1">
      <c r="A379" s="226"/>
    </row>
    <row r="380" spans="1:1" ht="15.75" customHeight="1">
      <c r="A380" s="226"/>
    </row>
    <row r="381" spans="1:1" ht="15.75" customHeight="1">
      <c r="A381" s="226"/>
    </row>
    <row r="382" spans="1:1" ht="15.75" customHeight="1">
      <c r="A382" s="226"/>
    </row>
    <row r="383" spans="1:1" ht="15.75" customHeight="1">
      <c r="A383" s="226"/>
    </row>
    <row r="384" spans="1:1" ht="15.75" customHeight="1">
      <c r="A384" s="226"/>
    </row>
    <row r="385" spans="1:1" ht="15.75" customHeight="1">
      <c r="A385" s="226"/>
    </row>
    <row r="386" spans="1:1" ht="15.75" customHeight="1">
      <c r="A386" s="226"/>
    </row>
    <row r="387" spans="1:1" ht="15.75" customHeight="1">
      <c r="A387" s="226"/>
    </row>
    <row r="388" spans="1:1" ht="15.75" customHeight="1">
      <c r="A388" s="226"/>
    </row>
    <row r="389" spans="1:1" ht="15.75" customHeight="1">
      <c r="A389" s="226"/>
    </row>
    <row r="390" spans="1:1" ht="15.75" customHeight="1">
      <c r="A390" s="226"/>
    </row>
    <row r="391" spans="1:1" ht="15.75" customHeight="1">
      <c r="A391" s="226"/>
    </row>
    <row r="392" spans="1:1" ht="15.75" customHeight="1">
      <c r="A392" s="226"/>
    </row>
    <row r="393" spans="1:1" ht="15.75" customHeight="1">
      <c r="A393" s="226"/>
    </row>
    <row r="394" spans="1:1" ht="15.75" customHeight="1">
      <c r="A394" s="226"/>
    </row>
    <row r="395" spans="1:1" ht="15.75" customHeight="1">
      <c r="A395" s="226"/>
    </row>
    <row r="396" spans="1:1" ht="15.75" customHeight="1">
      <c r="A396" s="226"/>
    </row>
    <row r="397" spans="1:1" ht="15.75" customHeight="1">
      <c r="A397" s="226"/>
    </row>
    <row r="398" spans="1:1" ht="15.75" customHeight="1">
      <c r="A398" s="226"/>
    </row>
    <row r="399" spans="1:1" ht="15.75" customHeight="1">
      <c r="A399" s="226"/>
    </row>
    <row r="400" spans="1:1" ht="15.75" customHeight="1">
      <c r="A400" s="226"/>
    </row>
    <row r="401" spans="1:1" ht="15.75" customHeight="1">
      <c r="A401" s="226"/>
    </row>
    <row r="402" spans="1:1" ht="15.75" customHeight="1">
      <c r="A402" s="226"/>
    </row>
    <row r="403" spans="1:1" ht="15.75" customHeight="1">
      <c r="A403" s="226"/>
    </row>
    <row r="404" spans="1:1" ht="15.75" customHeight="1">
      <c r="A404" s="226"/>
    </row>
    <row r="405" spans="1:1" ht="15.75" customHeight="1">
      <c r="A405" s="226"/>
    </row>
    <row r="406" spans="1:1" ht="15.75" customHeight="1">
      <c r="A406" s="226"/>
    </row>
    <row r="407" spans="1:1" ht="15.75" customHeight="1">
      <c r="A407" s="226"/>
    </row>
    <row r="408" spans="1:1" ht="15.75" customHeight="1">
      <c r="A408" s="226"/>
    </row>
    <row r="409" spans="1:1" ht="15.75" customHeight="1">
      <c r="A409" s="226"/>
    </row>
    <row r="410" spans="1:1" ht="15.75" customHeight="1">
      <c r="A410" s="226"/>
    </row>
    <row r="411" spans="1:1" ht="15.75" customHeight="1">
      <c r="A411" s="226"/>
    </row>
    <row r="412" spans="1:1" ht="15.75" customHeight="1">
      <c r="A412" s="226"/>
    </row>
    <row r="413" spans="1:1" ht="15.75" customHeight="1">
      <c r="A413" s="226"/>
    </row>
    <row r="414" spans="1:1" ht="15.75" customHeight="1">
      <c r="A414" s="226"/>
    </row>
    <row r="415" spans="1:1" ht="15.75" customHeight="1">
      <c r="A415" s="226"/>
    </row>
    <row r="416" spans="1:1" ht="15.75" customHeight="1">
      <c r="A416" s="226"/>
    </row>
    <row r="417" spans="1:1" ht="15.75" customHeight="1">
      <c r="A417" s="226"/>
    </row>
    <row r="418" spans="1:1" ht="15.75" customHeight="1">
      <c r="A418" s="226"/>
    </row>
    <row r="419" spans="1:1" ht="15.75" customHeight="1">
      <c r="A419" s="226"/>
    </row>
    <row r="420" spans="1:1" ht="15.75" customHeight="1">
      <c r="A420" s="226"/>
    </row>
    <row r="421" spans="1:1" ht="15.75" customHeight="1">
      <c r="A421" s="226"/>
    </row>
    <row r="422" spans="1:1" ht="15.75" customHeight="1">
      <c r="A422" s="226"/>
    </row>
    <row r="423" spans="1:1" ht="15.75" customHeight="1">
      <c r="A423" s="226"/>
    </row>
    <row r="424" spans="1:1" ht="15.75" customHeight="1">
      <c r="A424" s="226"/>
    </row>
    <row r="425" spans="1:1" ht="15.75" customHeight="1">
      <c r="A425" s="226"/>
    </row>
    <row r="426" spans="1:1" ht="15.75" customHeight="1">
      <c r="A426" s="226"/>
    </row>
    <row r="427" spans="1:1" ht="15.75" customHeight="1">
      <c r="A427" s="226"/>
    </row>
    <row r="428" spans="1:1" ht="15.75" customHeight="1">
      <c r="A428" s="226"/>
    </row>
    <row r="429" spans="1:1" ht="15.75" customHeight="1">
      <c r="A429" s="226"/>
    </row>
    <row r="430" spans="1:1" ht="15.75" customHeight="1">
      <c r="A430" s="226"/>
    </row>
    <row r="431" spans="1:1" ht="15.75" customHeight="1">
      <c r="A431" s="226"/>
    </row>
    <row r="432" spans="1:1" ht="15.75" customHeight="1">
      <c r="A432" s="226"/>
    </row>
    <row r="433" spans="1:1" ht="15.75" customHeight="1">
      <c r="A433" s="226"/>
    </row>
    <row r="434" spans="1:1" ht="15.75" customHeight="1">
      <c r="A434" s="226"/>
    </row>
    <row r="435" spans="1:1" ht="15.75" customHeight="1">
      <c r="A435" s="226"/>
    </row>
    <row r="436" spans="1:1" ht="15.75" customHeight="1">
      <c r="A436" s="226"/>
    </row>
    <row r="437" spans="1:1" ht="15.75" customHeight="1">
      <c r="A437" s="226"/>
    </row>
    <row r="438" spans="1:1" ht="15.75" customHeight="1">
      <c r="A438" s="226"/>
    </row>
    <row r="439" spans="1:1" ht="15.75" customHeight="1">
      <c r="A439" s="226"/>
    </row>
    <row r="440" spans="1:1" ht="15.75" customHeight="1">
      <c r="A440" s="226"/>
    </row>
    <row r="441" spans="1:1" ht="15.75" customHeight="1">
      <c r="A441" s="226"/>
    </row>
    <row r="442" spans="1:1" ht="15.75" customHeight="1">
      <c r="A442" s="226"/>
    </row>
    <row r="443" spans="1:1" ht="15.75" customHeight="1">
      <c r="A443" s="226"/>
    </row>
    <row r="444" spans="1:1" ht="15.75" customHeight="1">
      <c r="A444" s="226"/>
    </row>
    <row r="445" spans="1:1" ht="15.75" customHeight="1">
      <c r="A445" s="226"/>
    </row>
    <row r="446" spans="1:1" ht="15.75" customHeight="1">
      <c r="A446" s="226"/>
    </row>
    <row r="447" spans="1:1" ht="15.75" customHeight="1">
      <c r="A447" s="226"/>
    </row>
    <row r="448" spans="1:1" ht="15.75" customHeight="1">
      <c r="A448" s="226"/>
    </row>
    <row r="449" spans="1:1" ht="15.75" customHeight="1">
      <c r="A449" s="226"/>
    </row>
    <row r="450" spans="1:1" ht="15.75" customHeight="1">
      <c r="A450" s="226"/>
    </row>
    <row r="451" spans="1:1" ht="15.75" customHeight="1">
      <c r="A451" s="226"/>
    </row>
    <row r="452" spans="1:1" ht="15.75" customHeight="1">
      <c r="A452" s="226"/>
    </row>
    <row r="453" spans="1:1" ht="15.75" customHeight="1">
      <c r="A453" s="226"/>
    </row>
    <row r="454" spans="1:1" ht="15.75" customHeight="1">
      <c r="A454" s="226"/>
    </row>
    <row r="455" spans="1:1" ht="15.75" customHeight="1">
      <c r="A455" s="226"/>
    </row>
    <row r="456" spans="1:1" ht="15.75" customHeight="1">
      <c r="A456" s="226"/>
    </row>
    <row r="457" spans="1:1" ht="15.75" customHeight="1">
      <c r="A457" s="226"/>
    </row>
    <row r="458" spans="1:1" ht="15.75" customHeight="1">
      <c r="A458" s="226"/>
    </row>
    <row r="459" spans="1:1" ht="15.75" customHeight="1">
      <c r="A459" s="226"/>
    </row>
    <row r="460" spans="1:1" ht="15.75" customHeight="1">
      <c r="A460" s="226"/>
    </row>
    <row r="461" spans="1:1" ht="15.75" customHeight="1">
      <c r="A461" s="226"/>
    </row>
    <row r="462" spans="1:1" ht="15.75" customHeight="1">
      <c r="A462" s="226"/>
    </row>
    <row r="463" spans="1:1" ht="15.75" customHeight="1">
      <c r="A463" s="226"/>
    </row>
    <row r="464" spans="1:1" ht="15.75" customHeight="1">
      <c r="A464" s="226"/>
    </row>
    <row r="465" spans="1:1" ht="15.75" customHeight="1">
      <c r="A465" s="226"/>
    </row>
    <row r="466" spans="1:1" ht="15.75" customHeight="1">
      <c r="A466" s="226"/>
    </row>
    <row r="467" spans="1:1" ht="15.75" customHeight="1">
      <c r="A467" s="226"/>
    </row>
    <row r="468" spans="1:1" ht="15.75" customHeight="1">
      <c r="A468" s="226"/>
    </row>
    <row r="469" spans="1:1" ht="15.75" customHeight="1">
      <c r="A469" s="226"/>
    </row>
    <row r="470" spans="1:1" ht="15.75" customHeight="1">
      <c r="A470" s="226"/>
    </row>
    <row r="471" spans="1:1" ht="15.75" customHeight="1">
      <c r="A471" s="226"/>
    </row>
    <row r="472" spans="1:1" ht="15.75" customHeight="1">
      <c r="A472" s="226"/>
    </row>
    <row r="473" spans="1:1" ht="15.75" customHeight="1">
      <c r="A473" s="226"/>
    </row>
    <row r="474" spans="1:1" ht="15.75" customHeight="1">
      <c r="A474" s="226"/>
    </row>
    <row r="475" spans="1:1" ht="15.75" customHeight="1">
      <c r="A475" s="226"/>
    </row>
    <row r="476" spans="1:1" ht="15.75" customHeight="1">
      <c r="A476" s="226"/>
    </row>
    <row r="477" spans="1:1" ht="15.75" customHeight="1">
      <c r="A477" s="226"/>
    </row>
    <row r="478" spans="1:1" ht="15.75" customHeight="1">
      <c r="A478" s="226"/>
    </row>
    <row r="479" spans="1:1" ht="15.75" customHeight="1">
      <c r="A479" s="226"/>
    </row>
    <row r="480" spans="1:1" ht="15.75" customHeight="1">
      <c r="A480" s="226"/>
    </row>
    <row r="481" spans="1:1" ht="15.75" customHeight="1">
      <c r="A481" s="226"/>
    </row>
    <row r="482" spans="1:1" ht="15.75" customHeight="1">
      <c r="A482" s="226"/>
    </row>
    <row r="483" spans="1:1" ht="15.75" customHeight="1">
      <c r="A483" s="226"/>
    </row>
    <row r="484" spans="1:1" ht="15.75" customHeight="1">
      <c r="A484" s="226"/>
    </row>
    <row r="485" spans="1:1" ht="15.75" customHeight="1">
      <c r="A485" s="226"/>
    </row>
    <row r="486" spans="1:1" ht="15.75" customHeight="1">
      <c r="A486" s="226"/>
    </row>
    <row r="487" spans="1:1" ht="15.75" customHeight="1">
      <c r="A487" s="226"/>
    </row>
    <row r="488" spans="1:1" ht="15.75" customHeight="1">
      <c r="A488" s="226"/>
    </row>
    <row r="489" spans="1:1" ht="15.75" customHeight="1">
      <c r="A489" s="226"/>
    </row>
    <row r="490" spans="1:1" ht="15.75" customHeight="1">
      <c r="A490" s="226"/>
    </row>
    <row r="491" spans="1:1" ht="15.75" customHeight="1">
      <c r="A491" s="226"/>
    </row>
    <row r="492" spans="1:1" ht="15.75" customHeight="1">
      <c r="A492" s="226"/>
    </row>
    <row r="493" spans="1:1" ht="15.75" customHeight="1">
      <c r="A493" s="226"/>
    </row>
    <row r="494" spans="1:1" ht="15.75" customHeight="1">
      <c r="A494" s="226"/>
    </row>
    <row r="495" spans="1:1" ht="15.75" customHeight="1">
      <c r="A495" s="226"/>
    </row>
    <row r="496" spans="1:1" ht="15.75" customHeight="1">
      <c r="A496" s="226"/>
    </row>
    <row r="497" spans="1:1" ht="15.75" customHeight="1">
      <c r="A497" s="226"/>
    </row>
    <row r="498" spans="1:1" ht="15.75" customHeight="1">
      <c r="A498" s="226"/>
    </row>
    <row r="499" spans="1:1" ht="15.75" customHeight="1">
      <c r="A499" s="226"/>
    </row>
    <row r="500" spans="1:1" ht="15.75" customHeight="1">
      <c r="A500" s="226"/>
    </row>
    <row r="501" spans="1:1" ht="15.75" customHeight="1">
      <c r="A501" s="226"/>
    </row>
    <row r="502" spans="1:1" ht="15.75" customHeight="1">
      <c r="A502" s="226"/>
    </row>
    <row r="503" spans="1:1" ht="15.75" customHeight="1">
      <c r="A503" s="226"/>
    </row>
    <row r="504" spans="1:1" ht="15.75" customHeight="1">
      <c r="A504" s="226"/>
    </row>
    <row r="505" spans="1:1" ht="15.75" customHeight="1">
      <c r="A505" s="226"/>
    </row>
    <row r="506" spans="1:1" ht="15.75" customHeight="1">
      <c r="A506" s="226"/>
    </row>
    <row r="507" spans="1:1" ht="15.75" customHeight="1">
      <c r="A507" s="226"/>
    </row>
    <row r="508" spans="1:1" ht="15.75" customHeight="1">
      <c r="A508" s="226"/>
    </row>
    <row r="509" spans="1:1" ht="15.75" customHeight="1">
      <c r="A509" s="226"/>
    </row>
    <row r="510" spans="1:1" ht="15.75" customHeight="1">
      <c r="A510" s="226"/>
    </row>
    <row r="511" spans="1:1" ht="15.75" customHeight="1">
      <c r="A511" s="226"/>
    </row>
    <row r="512" spans="1:1" ht="15.75" customHeight="1">
      <c r="A512" s="226"/>
    </row>
    <row r="513" spans="1:1" ht="15.75" customHeight="1">
      <c r="A513" s="226"/>
    </row>
    <row r="514" spans="1:1" ht="15.75" customHeight="1">
      <c r="A514" s="226"/>
    </row>
    <row r="515" spans="1:1" ht="15.75" customHeight="1">
      <c r="A515" s="226"/>
    </row>
    <row r="516" spans="1:1" ht="15.75" customHeight="1">
      <c r="A516" s="226"/>
    </row>
    <row r="517" spans="1:1" ht="15.75" customHeight="1">
      <c r="A517" s="226"/>
    </row>
    <row r="518" spans="1:1" ht="15.75" customHeight="1">
      <c r="A518" s="226"/>
    </row>
    <row r="519" spans="1:1" ht="15.75" customHeight="1">
      <c r="A519" s="226"/>
    </row>
    <row r="520" spans="1:1" ht="15.75" customHeight="1">
      <c r="A520" s="226"/>
    </row>
    <row r="521" spans="1:1" ht="15.75" customHeight="1">
      <c r="A521" s="226"/>
    </row>
    <row r="522" spans="1:1" ht="15.75" customHeight="1">
      <c r="A522" s="226"/>
    </row>
    <row r="523" spans="1:1" ht="15.75" customHeight="1">
      <c r="A523" s="226"/>
    </row>
    <row r="524" spans="1:1" ht="15.75" customHeight="1">
      <c r="A524" s="226"/>
    </row>
    <row r="525" spans="1:1" ht="15.75" customHeight="1">
      <c r="A525" s="226"/>
    </row>
    <row r="526" spans="1:1" ht="15.75" customHeight="1">
      <c r="A526" s="226"/>
    </row>
    <row r="527" spans="1:1" ht="15.75" customHeight="1">
      <c r="A527" s="226"/>
    </row>
    <row r="528" spans="1:1" ht="15.75" customHeight="1">
      <c r="A528" s="226"/>
    </row>
    <row r="529" spans="1:1" ht="15.75" customHeight="1">
      <c r="A529" s="226"/>
    </row>
    <row r="530" spans="1:1" ht="15.75" customHeight="1">
      <c r="A530" s="226"/>
    </row>
    <row r="531" spans="1:1" ht="15.75" customHeight="1">
      <c r="A531" s="226"/>
    </row>
    <row r="532" spans="1:1" ht="15.75" customHeight="1">
      <c r="A532" s="226"/>
    </row>
    <row r="533" spans="1:1" ht="15.75" customHeight="1">
      <c r="A533" s="226"/>
    </row>
    <row r="534" spans="1:1" ht="15.75" customHeight="1">
      <c r="A534" s="226"/>
    </row>
    <row r="535" spans="1:1" ht="15.75" customHeight="1">
      <c r="A535" s="226"/>
    </row>
    <row r="536" spans="1:1" ht="15.75" customHeight="1">
      <c r="A536" s="226"/>
    </row>
    <row r="537" spans="1:1" ht="15.75" customHeight="1">
      <c r="A537" s="226"/>
    </row>
    <row r="538" spans="1:1" ht="15.75" customHeight="1">
      <c r="A538" s="226"/>
    </row>
    <row r="539" spans="1:1" ht="15.75" customHeight="1">
      <c r="A539" s="226"/>
    </row>
    <row r="540" spans="1:1" ht="15.75" customHeight="1">
      <c r="A540" s="226"/>
    </row>
    <row r="541" spans="1:1" ht="15.75" customHeight="1">
      <c r="A541" s="226"/>
    </row>
    <row r="542" spans="1:1" ht="15.75" customHeight="1">
      <c r="A542" s="226"/>
    </row>
    <row r="543" spans="1:1" ht="15.75" customHeight="1">
      <c r="A543" s="226"/>
    </row>
    <row r="544" spans="1:1" ht="15.75" customHeight="1">
      <c r="A544" s="226"/>
    </row>
    <row r="545" spans="1:1" ht="15.75" customHeight="1">
      <c r="A545" s="226"/>
    </row>
    <row r="546" spans="1:1" ht="15.75" customHeight="1">
      <c r="A546" s="226"/>
    </row>
    <row r="547" spans="1:1" ht="15.75" customHeight="1">
      <c r="A547" s="226"/>
    </row>
    <row r="548" spans="1:1" ht="15.75" customHeight="1">
      <c r="A548" s="226"/>
    </row>
    <row r="549" spans="1:1" ht="15.75" customHeight="1">
      <c r="A549" s="226"/>
    </row>
    <row r="550" spans="1:1" ht="15.75" customHeight="1">
      <c r="A550" s="226"/>
    </row>
    <row r="551" spans="1:1" ht="15.75" customHeight="1">
      <c r="A551" s="226"/>
    </row>
    <row r="552" spans="1:1" ht="15.75" customHeight="1">
      <c r="A552" s="226"/>
    </row>
    <row r="553" spans="1:1" ht="15.75" customHeight="1">
      <c r="A553" s="226"/>
    </row>
    <row r="554" spans="1:1" ht="15.75" customHeight="1">
      <c r="A554" s="226"/>
    </row>
    <row r="555" spans="1:1" ht="15.75" customHeight="1">
      <c r="A555" s="226"/>
    </row>
    <row r="556" spans="1:1" ht="15.75" customHeight="1">
      <c r="A556" s="226"/>
    </row>
    <row r="557" spans="1:1" ht="15.75" customHeight="1">
      <c r="A557" s="226"/>
    </row>
    <row r="558" spans="1:1" ht="15.75" customHeight="1">
      <c r="A558" s="226"/>
    </row>
    <row r="559" spans="1:1" ht="15.75" customHeight="1">
      <c r="A559" s="226"/>
    </row>
    <row r="560" spans="1:1" ht="15.75" customHeight="1">
      <c r="A560" s="226"/>
    </row>
    <row r="561" spans="1:1" ht="15.75" customHeight="1">
      <c r="A561" s="226"/>
    </row>
    <row r="562" spans="1:1" ht="15.75" customHeight="1">
      <c r="A562" s="226"/>
    </row>
    <row r="563" spans="1:1" ht="15.75" customHeight="1">
      <c r="A563" s="226"/>
    </row>
    <row r="564" spans="1:1" ht="15.75" customHeight="1">
      <c r="A564" s="226"/>
    </row>
    <row r="565" spans="1:1" ht="15.75" customHeight="1">
      <c r="A565" s="226"/>
    </row>
    <row r="566" spans="1:1" ht="15.75" customHeight="1">
      <c r="A566" s="226"/>
    </row>
    <row r="567" spans="1:1" ht="15.75" customHeight="1">
      <c r="A567" s="226"/>
    </row>
    <row r="568" spans="1:1" ht="15.75" customHeight="1">
      <c r="A568" s="226"/>
    </row>
    <row r="569" spans="1:1" ht="15.75" customHeight="1">
      <c r="A569" s="226"/>
    </row>
    <row r="570" spans="1:1" ht="15.75" customHeight="1">
      <c r="A570" s="226"/>
    </row>
    <row r="571" spans="1:1" ht="15.75" customHeight="1">
      <c r="A571" s="226"/>
    </row>
    <row r="572" spans="1:1" ht="15.75" customHeight="1">
      <c r="A572" s="226"/>
    </row>
    <row r="573" spans="1:1" ht="15.75" customHeight="1">
      <c r="A573" s="226"/>
    </row>
    <row r="574" spans="1:1" ht="15.75" customHeight="1">
      <c r="A574" s="226"/>
    </row>
    <row r="575" spans="1:1" ht="15.75" customHeight="1">
      <c r="A575" s="226"/>
    </row>
    <row r="576" spans="1:1" ht="15.75" customHeight="1">
      <c r="A576" s="226"/>
    </row>
    <row r="577" spans="1:1" ht="15.75" customHeight="1">
      <c r="A577" s="226"/>
    </row>
    <row r="578" spans="1:1" ht="15.75" customHeight="1">
      <c r="A578" s="226"/>
    </row>
    <row r="579" spans="1:1" ht="15.75" customHeight="1">
      <c r="A579" s="226"/>
    </row>
    <row r="580" spans="1:1" ht="15.75" customHeight="1">
      <c r="A580" s="226"/>
    </row>
    <row r="581" spans="1:1" ht="15.75" customHeight="1">
      <c r="A581" s="226"/>
    </row>
    <row r="582" spans="1:1" ht="15.75" customHeight="1">
      <c r="A582" s="226"/>
    </row>
    <row r="583" spans="1:1" ht="15.75" customHeight="1">
      <c r="A583" s="226"/>
    </row>
    <row r="584" spans="1:1" ht="15.75" customHeight="1">
      <c r="A584" s="226"/>
    </row>
    <row r="585" spans="1:1" ht="15.75" customHeight="1">
      <c r="A585" s="226"/>
    </row>
    <row r="586" spans="1:1" ht="15.75" customHeight="1">
      <c r="A586" s="226"/>
    </row>
    <row r="587" spans="1:1" ht="15.75" customHeight="1">
      <c r="A587" s="226"/>
    </row>
    <row r="588" spans="1:1" ht="15.75" customHeight="1">
      <c r="A588" s="226"/>
    </row>
    <row r="589" spans="1:1" ht="15.75" customHeight="1">
      <c r="A589" s="226"/>
    </row>
    <row r="590" spans="1:1" ht="15.75" customHeight="1">
      <c r="A590" s="226"/>
    </row>
    <row r="591" spans="1:1" ht="15.75" customHeight="1">
      <c r="A591" s="226"/>
    </row>
    <row r="592" spans="1:1" ht="15.75" customHeight="1">
      <c r="A592" s="226"/>
    </row>
    <row r="593" spans="1:1" ht="15.75" customHeight="1">
      <c r="A593" s="226"/>
    </row>
    <row r="594" spans="1:1" ht="15.75" customHeight="1">
      <c r="A594" s="226"/>
    </row>
    <row r="595" spans="1:1" ht="15.75" customHeight="1">
      <c r="A595" s="226"/>
    </row>
    <row r="596" spans="1:1" ht="15.75" customHeight="1">
      <c r="A596" s="226"/>
    </row>
    <row r="597" spans="1:1" ht="15.75" customHeight="1">
      <c r="A597" s="226"/>
    </row>
    <row r="598" spans="1:1" ht="15.75" customHeight="1">
      <c r="A598" s="226"/>
    </row>
    <row r="599" spans="1:1" ht="15.75" customHeight="1">
      <c r="A599" s="226"/>
    </row>
    <row r="600" spans="1:1" ht="15.75" customHeight="1">
      <c r="A600" s="226"/>
    </row>
    <row r="601" spans="1:1" ht="15.75" customHeight="1">
      <c r="A601" s="226"/>
    </row>
    <row r="602" spans="1:1" ht="15.75" customHeight="1">
      <c r="A602" s="226"/>
    </row>
    <row r="603" spans="1:1" ht="15.75" customHeight="1">
      <c r="A603" s="226"/>
    </row>
    <row r="604" spans="1:1" ht="15.75" customHeight="1">
      <c r="A604" s="226"/>
    </row>
    <row r="605" spans="1:1" ht="15.75" customHeight="1">
      <c r="A605" s="226"/>
    </row>
    <row r="606" spans="1:1" ht="15.75" customHeight="1">
      <c r="A606" s="226"/>
    </row>
    <row r="607" spans="1:1" ht="15.75" customHeight="1">
      <c r="A607" s="226"/>
    </row>
    <row r="608" spans="1:1" ht="15.75" customHeight="1">
      <c r="A608" s="226"/>
    </row>
    <row r="609" spans="1:1" ht="15.75" customHeight="1">
      <c r="A609" s="226"/>
    </row>
    <row r="610" spans="1:1" ht="15.75" customHeight="1">
      <c r="A610" s="226"/>
    </row>
    <row r="611" spans="1:1" ht="15.75" customHeight="1">
      <c r="A611" s="226"/>
    </row>
    <row r="612" spans="1:1" ht="15.75" customHeight="1">
      <c r="A612" s="226"/>
    </row>
    <row r="613" spans="1:1" ht="15.75" customHeight="1">
      <c r="A613" s="226"/>
    </row>
    <row r="614" spans="1:1" ht="15.75" customHeight="1">
      <c r="A614" s="226"/>
    </row>
    <row r="615" spans="1:1" ht="15.75" customHeight="1">
      <c r="A615" s="226"/>
    </row>
    <row r="616" spans="1:1" ht="15.75" customHeight="1">
      <c r="A616" s="226"/>
    </row>
    <row r="617" spans="1:1" ht="15.75" customHeight="1">
      <c r="A617" s="226"/>
    </row>
    <row r="618" spans="1:1" ht="15.75" customHeight="1">
      <c r="A618" s="226"/>
    </row>
    <row r="619" spans="1:1" ht="15.75" customHeight="1">
      <c r="A619" s="226"/>
    </row>
    <row r="620" spans="1:1" ht="15.75" customHeight="1">
      <c r="A620" s="226"/>
    </row>
    <row r="621" spans="1:1" ht="15.75" customHeight="1">
      <c r="A621" s="226"/>
    </row>
    <row r="622" spans="1:1" ht="15.75" customHeight="1">
      <c r="A622" s="226"/>
    </row>
    <row r="623" spans="1:1" ht="15.75" customHeight="1">
      <c r="A623" s="226"/>
    </row>
    <row r="624" spans="1:1" ht="15.75" customHeight="1">
      <c r="A624" s="226"/>
    </row>
    <row r="625" spans="1:1" ht="15.75" customHeight="1">
      <c r="A625" s="226"/>
    </row>
    <row r="626" spans="1:1" ht="15.75" customHeight="1">
      <c r="A626" s="226"/>
    </row>
    <row r="627" spans="1:1" ht="15.75" customHeight="1">
      <c r="A627" s="226"/>
    </row>
    <row r="628" spans="1:1" ht="15.75" customHeight="1">
      <c r="A628" s="226"/>
    </row>
    <row r="629" spans="1:1" ht="15.75" customHeight="1">
      <c r="A629" s="226"/>
    </row>
    <row r="630" spans="1:1" ht="15.75" customHeight="1">
      <c r="A630" s="226"/>
    </row>
    <row r="631" spans="1:1" ht="15.75" customHeight="1">
      <c r="A631" s="226"/>
    </row>
    <row r="632" spans="1:1" ht="15.75" customHeight="1">
      <c r="A632" s="226"/>
    </row>
    <row r="633" spans="1:1" ht="15.75" customHeight="1">
      <c r="A633" s="226"/>
    </row>
    <row r="634" spans="1:1" ht="15.75" customHeight="1">
      <c r="A634" s="226"/>
    </row>
    <row r="635" spans="1:1" ht="15.75" customHeight="1">
      <c r="A635" s="226"/>
    </row>
    <row r="636" spans="1:1" ht="15.75" customHeight="1">
      <c r="A636" s="226"/>
    </row>
    <row r="637" spans="1:1" ht="15.75" customHeight="1">
      <c r="A637" s="226"/>
    </row>
    <row r="638" spans="1:1" ht="15.75" customHeight="1">
      <c r="A638" s="226"/>
    </row>
    <row r="639" spans="1:1" ht="15.75" customHeight="1">
      <c r="A639" s="226"/>
    </row>
    <row r="640" spans="1:1" ht="15.75" customHeight="1">
      <c r="A640" s="226"/>
    </row>
    <row r="641" spans="1:1" ht="15.75" customHeight="1">
      <c r="A641" s="226"/>
    </row>
    <row r="642" spans="1:1" ht="15.75" customHeight="1">
      <c r="A642" s="226"/>
    </row>
    <row r="643" spans="1:1" ht="15.75" customHeight="1">
      <c r="A643" s="226"/>
    </row>
    <row r="644" spans="1:1" ht="15.75" customHeight="1">
      <c r="A644" s="226"/>
    </row>
    <row r="645" spans="1:1" ht="15.75" customHeight="1">
      <c r="A645" s="226"/>
    </row>
    <row r="646" spans="1:1" ht="15.75" customHeight="1">
      <c r="A646" s="226"/>
    </row>
    <row r="647" spans="1:1" ht="15.75" customHeight="1">
      <c r="A647" s="226"/>
    </row>
    <row r="648" spans="1:1" ht="15.75" customHeight="1">
      <c r="A648" s="226"/>
    </row>
    <row r="649" spans="1:1" ht="15.75" customHeight="1">
      <c r="A649" s="226"/>
    </row>
    <row r="650" spans="1:1" ht="15.75" customHeight="1">
      <c r="A650" s="226"/>
    </row>
    <row r="651" spans="1:1" ht="15.75" customHeight="1">
      <c r="A651" s="226"/>
    </row>
    <row r="652" spans="1:1" ht="15.75" customHeight="1">
      <c r="A652" s="226"/>
    </row>
    <row r="653" spans="1:1" ht="15.75" customHeight="1">
      <c r="A653" s="226"/>
    </row>
    <row r="654" spans="1:1" ht="15.75" customHeight="1">
      <c r="A654" s="226"/>
    </row>
    <row r="655" spans="1:1" ht="15.75" customHeight="1">
      <c r="A655" s="226"/>
    </row>
    <row r="656" spans="1:1" ht="15.75" customHeight="1">
      <c r="A656" s="226"/>
    </row>
    <row r="657" spans="1:1" ht="15.75" customHeight="1">
      <c r="A657" s="226"/>
    </row>
    <row r="658" spans="1:1" ht="15.75" customHeight="1">
      <c r="A658" s="226"/>
    </row>
    <row r="659" spans="1:1" ht="15.75" customHeight="1">
      <c r="A659" s="226"/>
    </row>
    <row r="660" spans="1:1" ht="15.75" customHeight="1">
      <c r="A660" s="226"/>
    </row>
    <row r="661" spans="1:1" ht="15.75" customHeight="1">
      <c r="A661" s="226"/>
    </row>
    <row r="662" spans="1:1" ht="15.75" customHeight="1">
      <c r="A662" s="226"/>
    </row>
    <row r="663" spans="1:1" ht="15.75" customHeight="1">
      <c r="A663" s="226"/>
    </row>
    <row r="664" spans="1:1" ht="15.75" customHeight="1">
      <c r="A664" s="226"/>
    </row>
    <row r="665" spans="1:1" ht="15.75" customHeight="1">
      <c r="A665" s="226"/>
    </row>
    <row r="666" spans="1:1" ht="15.75" customHeight="1">
      <c r="A666" s="226"/>
    </row>
    <row r="667" spans="1:1" ht="15.75" customHeight="1">
      <c r="A667" s="226"/>
    </row>
    <row r="668" spans="1:1" ht="15.75" customHeight="1">
      <c r="A668" s="226"/>
    </row>
    <row r="669" spans="1:1" ht="15.75" customHeight="1">
      <c r="A669" s="226"/>
    </row>
    <row r="670" spans="1:1" ht="15.75" customHeight="1">
      <c r="A670" s="226"/>
    </row>
    <row r="671" spans="1:1" ht="15.75" customHeight="1">
      <c r="A671" s="226"/>
    </row>
    <row r="672" spans="1:1" ht="15.75" customHeight="1">
      <c r="A672" s="226"/>
    </row>
    <row r="673" spans="1:1" ht="15.75" customHeight="1">
      <c r="A673" s="226"/>
    </row>
    <row r="674" spans="1:1" ht="15.75" customHeight="1">
      <c r="A674" s="226"/>
    </row>
    <row r="675" spans="1:1" ht="15.75" customHeight="1">
      <c r="A675" s="226"/>
    </row>
    <row r="676" spans="1:1" ht="15.75" customHeight="1">
      <c r="A676" s="226"/>
    </row>
    <row r="677" spans="1:1" ht="15.75" customHeight="1">
      <c r="A677" s="226"/>
    </row>
    <row r="678" spans="1:1" ht="15.75" customHeight="1">
      <c r="A678" s="226"/>
    </row>
    <row r="679" spans="1:1" ht="15.75" customHeight="1">
      <c r="A679" s="226"/>
    </row>
    <row r="680" spans="1:1" ht="15.75" customHeight="1">
      <c r="A680" s="226"/>
    </row>
    <row r="681" spans="1:1" ht="15.75" customHeight="1">
      <c r="A681" s="226"/>
    </row>
    <row r="682" spans="1:1" ht="15.75" customHeight="1">
      <c r="A682" s="226"/>
    </row>
    <row r="683" spans="1:1" ht="15.75" customHeight="1">
      <c r="A683" s="226"/>
    </row>
    <row r="684" spans="1:1" ht="15.75" customHeight="1">
      <c r="A684" s="226"/>
    </row>
    <row r="685" spans="1:1" ht="15.75" customHeight="1">
      <c r="A685" s="226"/>
    </row>
    <row r="686" spans="1:1" ht="15.75" customHeight="1">
      <c r="A686" s="226"/>
    </row>
    <row r="687" spans="1:1" ht="15.75" customHeight="1">
      <c r="A687" s="226"/>
    </row>
    <row r="688" spans="1:1" ht="15.75" customHeight="1">
      <c r="A688" s="226"/>
    </row>
    <row r="689" spans="1:1" ht="15.75" customHeight="1">
      <c r="A689" s="226"/>
    </row>
    <row r="690" spans="1:1" ht="15.75" customHeight="1">
      <c r="A690" s="226"/>
    </row>
    <row r="691" spans="1:1" ht="15.75" customHeight="1">
      <c r="A691" s="226"/>
    </row>
    <row r="692" spans="1:1" ht="15.75" customHeight="1">
      <c r="A692" s="226"/>
    </row>
    <row r="693" spans="1:1" ht="15.75" customHeight="1">
      <c r="A693" s="226"/>
    </row>
    <row r="694" spans="1:1" ht="15.75" customHeight="1">
      <c r="A694" s="226"/>
    </row>
    <row r="695" spans="1:1" ht="15.75" customHeight="1">
      <c r="A695" s="226"/>
    </row>
    <row r="696" spans="1:1" ht="15.75" customHeight="1">
      <c r="A696" s="226"/>
    </row>
    <row r="697" spans="1:1" ht="15.75" customHeight="1">
      <c r="A697" s="226"/>
    </row>
    <row r="698" spans="1:1" ht="15.75" customHeight="1">
      <c r="A698" s="226"/>
    </row>
    <row r="699" spans="1:1" ht="15.75" customHeight="1">
      <c r="A699" s="226"/>
    </row>
    <row r="700" spans="1:1" ht="15.75" customHeight="1">
      <c r="A700" s="226"/>
    </row>
    <row r="701" spans="1:1" ht="15.75" customHeight="1">
      <c r="A701" s="226"/>
    </row>
    <row r="702" spans="1:1" ht="15.75" customHeight="1">
      <c r="A702" s="226"/>
    </row>
    <row r="703" spans="1:1" ht="15.75" customHeight="1">
      <c r="A703" s="226"/>
    </row>
    <row r="704" spans="1:1" ht="15.75" customHeight="1">
      <c r="A704" s="226"/>
    </row>
    <row r="705" spans="1:1" ht="15.75" customHeight="1">
      <c r="A705" s="226"/>
    </row>
    <row r="706" spans="1:1" ht="15.75" customHeight="1">
      <c r="A706" s="226"/>
    </row>
    <row r="707" spans="1:1" ht="15.75" customHeight="1">
      <c r="A707" s="226"/>
    </row>
    <row r="708" spans="1:1" ht="15.75" customHeight="1">
      <c r="A708" s="226"/>
    </row>
    <row r="709" spans="1:1" ht="15.75" customHeight="1">
      <c r="A709" s="226"/>
    </row>
    <row r="710" spans="1:1" ht="15.75" customHeight="1">
      <c r="A710" s="226"/>
    </row>
    <row r="711" spans="1:1" ht="15.75" customHeight="1">
      <c r="A711" s="226"/>
    </row>
    <row r="712" spans="1:1" ht="15.75" customHeight="1">
      <c r="A712" s="226"/>
    </row>
    <row r="713" spans="1:1" ht="15.75" customHeight="1">
      <c r="A713" s="226"/>
    </row>
    <row r="714" spans="1:1" ht="15.75" customHeight="1">
      <c r="A714" s="226"/>
    </row>
    <row r="715" spans="1:1" ht="15.75" customHeight="1">
      <c r="A715" s="226"/>
    </row>
    <row r="716" spans="1:1" ht="15.75" customHeight="1">
      <c r="A716" s="226"/>
    </row>
    <row r="717" spans="1:1" ht="15.75" customHeight="1">
      <c r="A717" s="226"/>
    </row>
    <row r="718" spans="1:1" ht="15.75" customHeight="1">
      <c r="A718" s="226"/>
    </row>
    <row r="719" spans="1:1" ht="15.75" customHeight="1">
      <c r="A719" s="226"/>
    </row>
    <row r="720" spans="1:1" ht="15.75" customHeight="1">
      <c r="A720" s="226"/>
    </row>
    <row r="721" spans="1:1" ht="15.75" customHeight="1">
      <c r="A721" s="226"/>
    </row>
    <row r="722" spans="1:1" ht="15.75" customHeight="1">
      <c r="A722" s="226"/>
    </row>
    <row r="723" spans="1:1" ht="15.75" customHeight="1">
      <c r="A723" s="226"/>
    </row>
    <row r="724" spans="1:1" ht="15.75" customHeight="1">
      <c r="A724" s="226"/>
    </row>
    <row r="725" spans="1:1" ht="15.75" customHeight="1">
      <c r="A725" s="226"/>
    </row>
    <row r="726" spans="1:1" ht="15.75" customHeight="1">
      <c r="A726" s="226"/>
    </row>
    <row r="727" spans="1:1" ht="15.75" customHeight="1">
      <c r="A727" s="226"/>
    </row>
    <row r="728" spans="1:1" ht="15.75" customHeight="1">
      <c r="A728" s="226"/>
    </row>
    <row r="729" spans="1:1" ht="15.75" customHeight="1">
      <c r="A729" s="226"/>
    </row>
    <row r="730" spans="1:1" ht="15.75" customHeight="1">
      <c r="A730" s="226"/>
    </row>
    <row r="731" spans="1:1" ht="15.75" customHeight="1">
      <c r="A731" s="226"/>
    </row>
    <row r="732" spans="1:1" ht="15.75" customHeight="1">
      <c r="A732" s="226"/>
    </row>
    <row r="733" spans="1:1" ht="15.75" customHeight="1">
      <c r="A733" s="226"/>
    </row>
    <row r="734" spans="1:1" ht="15.75" customHeight="1">
      <c r="A734" s="226"/>
    </row>
    <row r="735" spans="1:1" ht="15.75" customHeight="1">
      <c r="A735" s="226"/>
    </row>
    <row r="736" spans="1:1" ht="15.75" customHeight="1">
      <c r="A736" s="226"/>
    </row>
    <row r="737" spans="1:1" ht="15.75" customHeight="1">
      <c r="A737" s="226"/>
    </row>
    <row r="738" spans="1:1" ht="15.75" customHeight="1">
      <c r="A738" s="226"/>
    </row>
    <row r="739" spans="1:1" ht="15.75" customHeight="1">
      <c r="A739" s="226"/>
    </row>
    <row r="740" spans="1:1" ht="15.75" customHeight="1">
      <c r="A740" s="226"/>
    </row>
    <row r="741" spans="1:1" ht="15.75" customHeight="1">
      <c r="A741" s="226"/>
    </row>
    <row r="742" spans="1:1" ht="15.75" customHeight="1">
      <c r="A742" s="226"/>
    </row>
    <row r="743" spans="1:1" ht="15.75" customHeight="1">
      <c r="A743" s="226"/>
    </row>
    <row r="744" spans="1:1" ht="15.75" customHeight="1">
      <c r="A744" s="226"/>
    </row>
    <row r="745" spans="1:1" ht="15.75" customHeight="1">
      <c r="A745" s="226"/>
    </row>
    <row r="746" spans="1:1" ht="15.75" customHeight="1">
      <c r="A746" s="226"/>
    </row>
    <row r="747" spans="1:1" ht="15.75" customHeight="1">
      <c r="A747" s="226"/>
    </row>
    <row r="748" spans="1:1" ht="15.75" customHeight="1">
      <c r="A748" s="226"/>
    </row>
    <row r="749" spans="1:1" ht="15.75" customHeight="1">
      <c r="A749" s="226"/>
    </row>
    <row r="750" spans="1:1" ht="15.75" customHeight="1">
      <c r="A750" s="226"/>
    </row>
    <row r="751" spans="1:1" ht="15.75" customHeight="1">
      <c r="A751" s="226"/>
    </row>
    <row r="752" spans="1:1" ht="15.75" customHeight="1">
      <c r="A752" s="226"/>
    </row>
    <row r="753" spans="1:1" ht="15.75" customHeight="1">
      <c r="A753" s="226"/>
    </row>
    <row r="754" spans="1:1" ht="15.75" customHeight="1">
      <c r="A754" s="226"/>
    </row>
    <row r="755" spans="1:1" ht="15.75" customHeight="1">
      <c r="A755" s="226"/>
    </row>
    <row r="756" spans="1:1" ht="15.75" customHeight="1">
      <c r="A756" s="226"/>
    </row>
    <row r="757" spans="1:1" ht="15.75" customHeight="1">
      <c r="A757" s="226"/>
    </row>
    <row r="758" spans="1:1" ht="15.75" customHeight="1">
      <c r="A758" s="226"/>
    </row>
    <row r="759" spans="1:1" ht="15.75" customHeight="1">
      <c r="A759" s="226"/>
    </row>
    <row r="760" spans="1:1" ht="15.75" customHeight="1">
      <c r="A760" s="226"/>
    </row>
    <row r="761" spans="1:1" ht="15.75" customHeight="1">
      <c r="A761" s="226"/>
    </row>
    <row r="762" spans="1:1" ht="15.75" customHeight="1">
      <c r="A762" s="226"/>
    </row>
    <row r="763" spans="1:1" ht="15.75" customHeight="1">
      <c r="A763" s="226"/>
    </row>
    <row r="764" spans="1:1" ht="15.75" customHeight="1">
      <c r="A764" s="226"/>
    </row>
    <row r="765" spans="1:1" ht="15.75" customHeight="1">
      <c r="A765" s="226"/>
    </row>
    <row r="766" spans="1:1" ht="15.75" customHeight="1">
      <c r="A766" s="226"/>
    </row>
    <row r="767" spans="1:1" ht="15.75" customHeight="1">
      <c r="A767" s="226"/>
    </row>
    <row r="768" spans="1:1" ht="15.75" customHeight="1">
      <c r="A768" s="226"/>
    </row>
    <row r="769" spans="1:1" ht="15.75" customHeight="1">
      <c r="A769" s="226"/>
    </row>
    <row r="770" spans="1:1" ht="15.75" customHeight="1">
      <c r="A770" s="226"/>
    </row>
    <row r="771" spans="1:1" ht="15.75" customHeight="1">
      <c r="A771" s="226"/>
    </row>
    <row r="772" spans="1:1" ht="15.75" customHeight="1">
      <c r="A772" s="226"/>
    </row>
    <row r="773" spans="1:1" ht="15.75" customHeight="1">
      <c r="A773" s="226"/>
    </row>
    <row r="774" spans="1:1" ht="15.75" customHeight="1">
      <c r="A774" s="226"/>
    </row>
    <row r="775" spans="1:1" ht="15.75" customHeight="1">
      <c r="A775" s="226"/>
    </row>
    <row r="776" spans="1:1" ht="15.75" customHeight="1">
      <c r="A776" s="226"/>
    </row>
    <row r="777" spans="1:1" ht="15.75" customHeight="1">
      <c r="A777" s="226"/>
    </row>
    <row r="778" spans="1:1" ht="15.75" customHeight="1">
      <c r="A778" s="226"/>
    </row>
    <row r="779" spans="1:1" ht="15.75" customHeight="1">
      <c r="A779" s="226"/>
    </row>
    <row r="780" spans="1:1" ht="15.75" customHeight="1">
      <c r="A780" s="226"/>
    </row>
    <row r="781" spans="1:1" ht="15.75" customHeight="1">
      <c r="A781" s="226"/>
    </row>
    <row r="782" spans="1:1" ht="15.75" customHeight="1">
      <c r="A782" s="226"/>
    </row>
    <row r="783" spans="1:1" ht="15.75" customHeight="1">
      <c r="A783" s="226"/>
    </row>
    <row r="784" spans="1:1" ht="15.75" customHeight="1">
      <c r="A784" s="226"/>
    </row>
    <row r="785" spans="1:1" ht="15.75" customHeight="1">
      <c r="A785" s="226"/>
    </row>
    <row r="786" spans="1:1" ht="15.75" customHeight="1">
      <c r="A786" s="226"/>
    </row>
    <row r="787" spans="1:1" ht="15.75" customHeight="1">
      <c r="A787" s="226"/>
    </row>
    <row r="788" spans="1:1" ht="15.75" customHeight="1">
      <c r="A788" s="226"/>
    </row>
    <row r="789" spans="1:1" ht="15.75" customHeight="1">
      <c r="A789" s="226"/>
    </row>
    <row r="790" spans="1:1" ht="15.75" customHeight="1">
      <c r="A790" s="226"/>
    </row>
    <row r="791" spans="1:1" ht="15.75" customHeight="1">
      <c r="A791" s="226"/>
    </row>
    <row r="792" spans="1:1" ht="15.75" customHeight="1">
      <c r="A792" s="226"/>
    </row>
    <row r="793" spans="1:1" ht="15.75" customHeight="1">
      <c r="A793" s="226"/>
    </row>
    <row r="794" spans="1:1" ht="15.75" customHeight="1">
      <c r="A794" s="226"/>
    </row>
    <row r="795" spans="1:1" ht="15.75" customHeight="1">
      <c r="A795" s="226"/>
    </row>
    <row r="796" spans="1:1" ht="15.75" customHeight="1">
      <c r="A796" s="226"/>
    </row>
    <row r="797" spans="1:1" ht="15.75" customHeight="1">
      <c r="A797" s="226"/>
    </row>
    <row r="798" spans="1:1" ht="15.75" customHeight="1">
      <c r="A798" s="226"/>
    </row>
    <row r="799" spans="1:1" ht="15.75" customHeight="1">
      <c r="A799" s="226"/>
    </row>
    <row r="800" spans="1:1" ht="15.75" customHeight="1">
      <c r="A800" s="226"/>
    </row>
    <row r="801" spans="1:1" ht="15.75" customHeight="1">
      <c r="A801" s="226"/>
    </row>
    <row r="802" spans="1:1" ht="15.75" customHeight="1">
      <c r="A802" s="226"/>
    </row>
    <row r="803" spans="1:1" ht="15.75" customHeight="1">
      <c r="A803" s="226"/>
    </row>
    <row r="804" spans="1:1" ht="15.75" customHeight="1">
      <c r="A804" s="226"/>
    </row>
    <row r="805" spans="1:1" ht="15.75" customHeight="1">
      <c r="A805" s="226"/>
    </row>
    <row r="806" spans="1:1" ht="15.75" customHeight="1">
      <c r="A806" s="226"/>
    </row>
    <row r="807" spans="1:1" ht="15.75" customHeight="1">
      <c r="A807" s="226"/>
    </row>
    <row r="808" spans="1:1" ht="15.75" customHeight="1">
      <c r="A808" s="226"/>
    </row>
    <row r="809" spans="1:1" ht="15.75" customHeight="1">
      <c r="A809" s="226"/>
    </row>
    <row r="810" spans="1:1" ht="15.75" customHeight="1">
      <c r="A810" s="226"/>
    </row>
    <row r="811" spans="1:1" ht="15.75" customHeight="1">
      <c r="A811" s="226"/>
    </row>
    <row r="812" spans="1:1" ht="15.75" customHeight="1">
      <c r="A812" s="226"/>
    </row>
    <row r="813" spans="1:1" ht="15.75" customHeight="1">
      <c r="A813" s="226"/>
    </row>
    <row r="814" spans="1:1" ht="15.75" customHeight="1">
      <c r="A814" s="226"/>
    </row>
    <row r="815" spans="1:1" ht="15.75" customHeight="1">
      <c r="A815" s="226"/>
    </row>
    <row r="816" spans="1:1" ht="15.75" customHeight="1">
      <c r="A816" s="226"/>
    </row>
    <row r="817" spans="1:1" ht="15.75" customHeight="1">
      <c r="A817" s="226"/>
    </row>
    <row r="818" spans="1:1" ht="15.75" customHeight="1">
      <c r="A818" s="226"/>
    </row>
    <row r="819" spans="1:1" ht="15.75" customHeight="1">
      <c r="A819" s="226"/>
    </row>
    <row r="820" spans="1:1" ht="15.75" customHeight="1">
      <c r="A820" s="226"/>
    </row>
    <row r="821" spans="1:1" ht="15.75" customHeight="1">
      <c r="A821" s="226"/>
    </row>
    <row r="822" spans="1:1" ht="15.75" customHeight="1">
      <c r="A822" s="226"/>
    </row>
    <row r="823" spans="1:1" ht="15.75" customHeight="1">
      <c r="A823" s="226"/>
    </row>
    <row r="824" spans="1:1" ht="15.75" customHeight="1">
      <c r="A824" s="226"/>
    </row>
    <row r="825" spans="1:1" ht="15.75" customHeight="1">
      <c r="A825" s="226"/>
    </row>
    <row r="826" spans="1:1" ht="15.75" customHeight="1">
      <c r="A826" s="226"/>
    </row>
    <row r="827" spans="1:1" ht="15.75" customHeight="1">
      <c r="A827" s="226"/>
    </row>
    <row r="828" spans="1:1" ht="15.75" customHeight="1">
      <c r="A828" s="226"/>
    </row>
    <row r="829" spans="1:1" ht="15.75" customHeight="1">
      <c r="A829" s="226"/>
    </row>
    <row r="830" spans="1:1" ht="15.75" customHeight="1">
      <c r="A830" s="226"/>
    </row>
    <row r="831" spans="1:1" ht="15.75" customHeight="1">
      <c r="A831" s="226"/>
    </row>
    <row r="832" spans="1:1" ht="15.75" customHeight="1">
      <c r="A832" s="226"/>
    </row>
    <row r="833" spans="1:1" ht="15.75" customHeight="1">
      <c r="A833" s="226"/>
    </row>
    <row r="834" spans="1:1" ht="15.75" customHeight="1">
      <c r="A834" s="226"/>
    </row>
    <row r="835" spans="1:1" ht="15.75" customHeight="1">
      <c r="A835" s="226"/>
    </row>
    <row r="836" spans="1:1" ht="15.75" customHeight="1">
      <c r="A836" s="226"/>
    </row>
    <row r="837" spans="1:1" ht="15.75" customHeight="1">
      <c r="A837" s="226"/>
    </row>
    <row r="838" spans="1:1" ht="15.75" customHeight="1">
      <c r="A838" s="226"/>
    </row>
    <row r="839" spans="1:1" ht="15.75" customHeight="1">
      <c r="A839" s="226"/>
    </row>
    <row r="840" spans="1:1" ht="15.75" customHeight="1">
      <c r="A840" s="226"/>
    </row>
    <row r="841" spans="1:1" ht="15.75" customHeight="1">
      <c r="A841" s="226"/>
    </row>
    <row r="842" spans="1:1" ht="15.75" customHeight="1">
      <c r="A842" s="226"/>
    </row>
    <row r="843" spans="1:1" ht="15.75" customHeight="1">
      <c r="A843" s="226"/>
    </row>
    <row r="844" spans="1:1" ht="15.75" customHeight="1">
      <c r="A844" s="226"/>
    </row>
    <row r="845" spans="1:1" ht="15.75" customHeight="1">
      <c r="A845" s="226"/>
    </row>
    <row r="846" spans="1:1" ht="15.75" customHeight="1">
      <c r="A846" s="226"/>
    </row>
    <row r="847" spans="1:1" ht="15.75" customHeight="1">
      <c r="A847" s="226"/>
    </row>
    <row r="848" spans="1:1" ht="15.75" customHeight="1">
      <c r="A848" s="226"/>
    </row>
    <row r="849" spans="1:1" ht="15.75" customHeight="1">
      <c r="A849" s="226"/>
    </row>
    <row r="850" spans="1:1" ht="15.75" customHeight="1">
      <c r="A850" s="226"/>
    </row>
    <row r="851" spans="1:1" ht="15.75" customHeight="1">
      <c r="A851" s="226"/>
    </row>
    <row r="852" spans="1:1" ht="15.75" customHeight="1">
      <c r="A852" s="226"/>
    </row>
    <row r="853" spans="1:1" ht="15.75" customHeight="1">
      <c r="A853" s="226"/>
    </row>
    <row r="854" spans="1:1" ht="15.75" customHeight="1">
      <c r="A854" s="226"/>
    </row>
    <row r="855" spans="1:1" ht="15.75" customHeight="1">
      <c r="A855" s="226"/>
    </row>
    <row r="856" spans="1:1" ht="15.75" customHeight="1">
      <c r="A856" s="226"/>
    </row>
    <row r="857" spans="1:1" ht="15.75" customHeight="1">
      <c r="A857" s="226"/>
    </row>
    <row r="858" spans="1:1" ht="15.75" customHeight="1">
      <c r="A858" s="226"/>
    </row>
    <row r="859" spans="1:1" ht="15.75" customHeight="1">
      <c r="A859" s="226"/>
    </row>
    <row r="860" spans="1:1" ht="15.75" customHeight="1">
      <c r="A860" s="226"/>
    </row>
    <row r="861" spans="1:1" ht="15.75" customHeight="1">
      <c r="A861" s="226"/>
    </row>
    <row r="862" spans="1:1" ht="15.75" customHeight="1">
      <c r="A862" s="226"/>
    </row>
    <row r="863" spans="1:1" ht="15.75" customHeight="1">
      <c r="A863" s="226"/>
    </row>
    <row r="864" spans="1:1" ht="15.75" customHeight="1">
      <c r="A864" s="226"/>
    </row>
    <row r="865" spans="1:1" ht="15.75" customHeight="1">
      <c r="A865" s="226"/>
    </row>
    <row r="866" spans="1:1" ht="15.75" customHeight="1">
      <c r="A866" s="226"/>
    </row>
    <row r="867" spans="1:1" ht="15.75" customHeight="1">
      <c r="A867" s="226"/>
    </row>
    <row r="868" spans="1:1" ht="15.75" customHeight="1">
      <c r="A868" s="226"/>
    </row>
    <row r="869" spans="1:1" ht="15.75" customHeight="1">
      <c r="A869" s="226"/>
    </row>
    <row r="870" spans="1:1" ht="15.75" customHeight="1">
      <c r="A870" s="226"/>
    </row>
    <row r="871" spans="1:1" ht="15.75" customHeight="1">
      <c r="A871" s="226"/>
    </row>
    <row r="872" spans="1:1" ht="15.75" customHeight="1">
      <c r="A872" s="226"/>
    </row>
    <row r="873" spans="1:1" ht="15.75" customHeight="1">
      <c r="A873" s="226"/>
    </row>
    <row r="874" spans="1:1" ht="15.75" customHeight="1">
      <c r="A874" s="226"/>
    </row>
    <row r="875" spans="1:1" ht="15.75" customHeight="1">
      <c r="A875" s="226"/>
    </row>
    <row r="876" spans="1:1" ht="15.75" customHeight="1">
      <c r="A876" s="226"/>
    </row>
    <row r="877" spans="1:1" ht="15.75" customHeight="1">
      <c r="A877" s="226"/>
    </row>
    <row r="878" spans="1:1" ht="15.75" customHeight="1">
      <c r="A878" s="226"/>
    </row>
    <row r="879" spans="1:1" ht="15.75" customHeight="1">
      <c r="A879" s="226"/>
    </row>
    <row r="880" spans="1:1" ht="15.75" customHeight="1">
      <c r="A880" s="226"/>
    </row>
    <row r="881" spans="1:1" ht="15.75" customHeight="1">
      <c r="A881" s="226"/>
    </row>
    <row r="882" spans="1:1" ht="15.75" customHeight="1">
      <c r="A882" s="226"/>
    </row>
    <row r="883" spans="1:1" ht="15.75" customHeight="1">
      <c r="A883" s="226"/>
    </row>
    <row r="884" spans="1:1" ht="15.75" customHeight="1">
      <c r="A884" s="226"/>
    </row>
    <row r="885" spans="1:1" ht="15.75" customHeight="1">
      <c r="A885" s="226"/>
    </row>
    <row r="886" spans="1:1" ht="15.75" customHeight="1">
      <c r="A886" s="226"/>
    </row>
    <row r="887" spans="1:1" ht="15.75" customHeight="1">
      <c r="A887" s="226"/>
    </row>
    <row r="888" spans="1:1" ht="15.75" customHeight="1">
      <c r="A888" s="226"/>
    </row>
    <row r="889" spans="1:1" ht="15.75" customHeight="1">
      <c r="A889" s="226"/>
    </row>
    <row r="890" spans="1:1" ht="15.75" customHeight="1">
      <c r="A890" s="226"/>
    </row>
    <row r="891" spans="1:1" ht="15.75" customHeight="1">
      <c r="A891" s="226"/>
    </row>
    <row r="892" spans="1:1" ht="15.75" customHeight="1">
      <c r="A892" s="226"/>
    </row>
    <row r="893" spans="1:1" ht="15.75" customHeight="1">
      <c r="A893" s="226"/>
    </row>
    <row r="894" spans="1:1" ht="15.75" customHeight="1">
      <c r="A894" s="226"/>
    </row>
    <row r="895" spans="1:1" ht="15.75" customHeight="1">
      <c r="A895" s="226"/>
    </row>
    <row r="896" spans="1:1" ht="15.75" customHeight="1">
      <c r="A896" s="226"/>
    </row>
    <row r="897" spans="1:1" ht="15.75" customHeight="1">
      <c r="A897" s="226"/>
    </row>
    <row r="898" spans="1:1" ht="15.75" customHeight="1">
      <c r="A898" s="226"/>
    </row>
    <row r="899" spans="1:1" ht="15.75" customHeight="1">
      <c r="A899" s="226"/>
    </row>
    <row r="900" spans="1:1" ht="15.75" customHeight="1">
      <c r="A900" s="226"/>
    </row>
    <row r="901" spans="1:1" ht="15.75" customHeight="1">
      <c r="A901" s="226"/>
    </row>
    <row r="902" spans="1:1" ht="15.75" customHeight="1">
      <c r="A902" s="226"/>
    </row>
    <row r="903" spans="1:1" ht="15.75" customHeight="1">
      <c r="A903" s="226"/>
    </row>
    <row r="904" spans="1:1" ht="15.75" customHeight="1">
      <c r="A904" s="226"/>
    </row>
    <row r="905" spans="1:1" ht="15.75" customHeight="1">
      <c r="A905" s="226"/>
    </row>
    <row r="906" spans="1:1" ht="15.75" customHeight="1">
      <c r="A906" s="226"/>
    </row>
    <row r="907" spans="1:1" ht="15.75" customHeight="1">
      <c r="A907" s="226"/>
    </row>
    <row r="908" spans="1:1" ht="15.75" customHeight="1">
      <c r="A908" s="226"/>
    </row>
    <row r="909" spans="1:1" ht="15.75" customHeight="1">
      <c r="A909" s="226"/>
    </row>
    <row r="910" spans="1:1" ht="15.75" customHeight="1">
      <c r="A910" s="226"/>
    </row>
    <row r="911" spans="1:1" ht="15.75" customHeight="1">
      <c r="A911" s="226"/>
    </row>
    <row r="912" spans="1:1" ht="15.75" customHeight="1">
      <c r="A912" s="226"/>
    </row>
    <row r="913" spans="1:1" ht="15.75" customHeight="1">
      <c r="A913" s="226"/>
    </row>
    <row r="914" spans="1:1" ht="15.75" customHeight="1">
      <c r="A914" s="226"/>
    </row>
    <row r="915" spans="1:1" ht="15.75" customHeight="1">
      <c r="A915" s="226"/>
    </row>
    <row r="916" spans="1:1" ht="15.75" customHeight="1">
      <c r="A916" s="226"/>
    </row>
    <row r="917" spans="1:1" ht="15.75" customHeight="1">
      <c r="A917" s="226"/>
    </row>
    <row r="918" spans="1:1" ht="15.75" customHeight="1">
      <c r="A918" s="226"/>
    </row>
    <row r="919" spans="1:1" ht="15.75" customHeight="1">
      <c r="A919" s="226"/>
    </row>
    <row r="920" spans="1:1" ht="15.75" customHeight="1">
      <c r="A920" s="226"/>
    </row>
    <row r="921" spans="1:1" ht="15.75" customHeight="1">
      <c r="A921" s="226"/>
    </row>
    <row r="922" spans="1:1" ht="15.75" customHeight="1">
      <c r="A922" s="226"/>
    </row>
    <row r="923" spans="1:1" ht="15.75" customHeight="1">
      <c r="A923" s="226"/>
    </row>
    <row r="924" spans="1:1" ht="15.75" customHeight="1">
      <c r="A924" s="226"/>
    </row>
    <row r="925" spans="1:1" ht="15.75" customHeight="1">
      <c r="A925" s="226"/>
    </row>
    <row r="926" spans="1:1" ht="15.75" customHeight="1">
      <c r="A926" s="226"/>
    </row>
    <row r="927" spans="1:1" ht="15.75" customHeight="1">
      <c r="A927" s="226"/>
    </row>
    <row r="928" spans="1:1" ht="15.75" customHeight="1">
      <c r="A928" s="226"/>
    </row>
    <row r="929" spans="1:1" ht="15.75" customHeight="1">
      <c r="A929" s="226"/>
    </row>
    <row r="930" spans="1:1" ht="15.75" customHeight="1">
      <c r="A930" s="226"/>
    </row>
    <row r="931" spans="1:1" ht="15.75" customHeight="1">
      <c r="A931" s="226"/>
    </row>
    <row r="932" spans="1:1" ht="15.75" customHeight="1">
      <c r="A932" s="226"/>
    </row>
    <row r="933" spans="1:1" ht="15.75" customHeight="1">
      <c r="A933" s="226"/>
    </row>
    <row r="934" spans="1:1" ht="15.75" customHeight="1">
      <c r="A934" s="226"/>
    </row>
    <row r="935" spans="1:1" ht="15.75" customHeight="1">
      <c r="A935" s="226"/>
    </row>
    <row r="936" spans="1:1" ht="15.75" customHeight="1">
      <c r="A936" s="226"/>
    </row>
    <row r="937" spans="1:1" ht="15.75" customHeight="1">
      <c r="A937" s="226"/>
    </row>
    <row r="938" spans="1:1" ht="15.75" customHeight="1">
      <c r="A938" s="226"/>
    </row>
    <row r="939" spans="1:1" ht="15.75" customHeight="1">
      <c r="A939" s="226"/>
    </row>
    <row r="940" spans="1:1" ht="15.75" customHeight="1">
      <c r="A940" s="226"/>
    </row>
    <row r="941" spans="1:1" ht="15.75" customHeight="1">
      <c r="A941" s="226"/>
    </row>
    <row r="942" spans="1:1" ht="15.75" customHeight="1">
      <c r="A942" s="226"/>
    </row>
    <row r="943" spans="1:1" ht="15.75" customHeight="1">
      <c r="A943" s="226"/>
    </row>
    <row r="944" spans="1:1" ht="15.75" customHeight="1">
      <c r="A944" s="226"/>
    </row>
    <row r="945" spans="1:1" ht="15.75" customHeight="1">
      <c r="A945" s="226"/>
    </row>
    <row r="946" spans="1:1" ht="15.75" customHeight="1">
      <c r="A946" s="226"/>
    </row>
    <row r="947" spans="1:1" ht="15.75" customHeight="1">
      <c r="A947" s="226"/>
    </row>
    <row r="948" spans="1:1" ht="15.75" customHeight="1">
      <c r="A948" s="226"/>
    </row>
    <row r="949" spans="1:1" ht="15.75" customHeight="1">
      <c r="A949" s="226"/>
    </row>
    <row r="950" spans="1:1" ht="15.75" customHeight="1">
      <c r="A950" s="226"/>
    </row>
    <row r="951" spans="1:1" ht="15.75" customHeight="1">
      <c r="A951" s="226"/>
    </row>
    <row r="952" spans="1:1" ht="15.75" customHeight="1">
      <c r="A952" s="226"/>
    </row>
    <row r="953" spans="1:1" ht="15.75" customHeight="1">
      <c r="A953" s="226"/>
    </row>
    <row r="954" spans="1:1" ht="15.75" customHeight="1">
      <c r="A954" s="226"/>
    </row>
    <row r="955" spans="1:1" ht="15.75" customHeight="1">
      <c r="A955" s="226"/>
    </row>
    <row r="956" spans="1:1" ht="15.75" customHeight="1">
      <c r="A956" s="226"/>
    </row>
    <row r="957" spans="1:1" ht="15.75" customHeight="1">
      <c r="A957" s="226"/>
    </row>
    <row r="958" spans="1:1" ht="15.75" customHeight="1">
      <c r="A958" s="226"/>
    </row>
    <row r="959" spans="1:1" ht="15.75" customHeight="1">
      <c r="A959" s="226"/>
    </row>
    <row r="960" spans="1:1" ht="15.75" customHeight="1">
      <c r="A960" s="226"/>
    </row>
    <row r="961" spans="1:1" ht="15.75" customHeight="1">
      <c r="A961" s="226"/>
    </row>
    <row r="962" spans="1:1" ht="15.75" customHeight="1">
      <c r="A962" s="226"/>
    </row>
    <row r="963" spans="1:1" ht="15.75" customHeight="1">
      <c r="A963" s="226"/>
    </row>
    <row r="964" spans="1:1" ht="15.75" customHeight="1">
      <c r="A964" s="226"/>
    </row>
    <row r="965" spans="1:1" ht="15.75" customHeight="1">
      <c r="A965" s="226"/>
    </row>
    <row r="966" spans="1:1" ht="15.75" customHeight="1">
      <c r="A966" s="226"/>
    </row>
    <row r="967" spans="1:1" ht="15.75" customHeight="1">
      <c r="A967" s="226"/>
    </row>
    <row r="968" spans="1:1" ht="15.75" customHeight="1">
      <c r="A968" s="226"/>
    </row>
    <row r="969" spans="1:1" ht="15.75" customHeight="1">
      <c r="A969" s="226"/>
    </row>
    <row r="970" spans="1:1" ht="15.75" customHeight="1">
      <c r="A970" s="226"/>
    </row>
    <row r="971" spans="1:1" ht="15.75" customHeight="1">
      <c r="A971" s="226"/>
    </row>
    <row r="972" spans="1:1" ht="15.75" customHeight="1">
      <c r="A972" s="226"/>
    </row>
    <row r="973" spans="1:1" ht="15.75" customHeight="1">
      <c r="A973" s="226"/>
    </row>
    <row r="974" spans="1:1" ht="15.75" customHeight="1">
      <c r="A974" s="226"/>
    </row>
    <row r="975" spans="1:1" ht="15.75" customHeight="1">
      <c r="A975" s="226"/>
    </row>
    <row r="976" spans="1:1" ht="15.75" customHeight="1">
      <c r="A976" s="226"/>
    </row>
    <row r="977" spans="1:1" ht="15.75" customHeight="1">
      <c r="A977" s="226"/>
    </row>
    <row r="978" spans="1:1" ht="15.75" customHeight="1">
      <c r="A978" s="226"/>
    </row>
    <row r="979" spans="1:1" ht="15.75" customHeight="1">
      <c r="A979" s="226"/>
    </row>
    <row r="980" spans="1:1" ht="15.75" customHeight="1">
      <c r="A980" s="226"/>
    </row>
    <row r="981" spans="1:1" ht="15.75" customHeight="1">
      <c r="A981" s="226"/>
    </row>
    <row r="982" spans="1:1" ht="15.75" customHeight="1">
      <c r="A982" s="226"/>
    </row>
    <row r="983" spans="1:1" ht="15.75" customHeight="1">
      <c r="A983" s="226"/>
    </row>
    <row r="984" spans="1:1" ht="15.75" customHeight="1">
      <c r="A984" s="226"/>
    </row>
    <row r="985" spans="1:1" ht="15.75" customHeight="1">
      <c r="A985" s="226"/>
    </row>
    <row r="986" spans="1:1" ht="15.75" customHeight="1">
      <c r="A986" s="226"/>
    </row>
    <row r="987" spans="1:1" ht="15.75" customHeight="1">
      <c r="A987" s="226"/>
    </row>
    <row r="988" spans="1:1" ht="15.75" customHeight="1">
      <c r="A988" s="226"/>
    </row>
    <row r="989" spans="1:1" ht="15.75" customHeight="1">
      <c r="A989" s="226"/>
    </row>
    <row r="990" spans="1:1" ht="15.75" customHeight="1">
      <c r="A990" s="226"/>
    </row>
    <row r="991" spans="1:1" ht="15.75" customHeight="1">
      <c r="A991" s="226"/>
    </row>
    <row r="992" spans="1:1" ht="15.75" customHeight="1">
      <c r="A992" s="226"/>
    </row>
    <row r="993" spans="1:1" ht="15.75" customHeight="1">
      <c r="A993" s="226"/>
    </row>
    <row r="994" spans="1:1" ht="15.75" customHeight="1">
      <c r="A994" s="226"/>
    </row>
    <row r="995" spans="1:1" ht="15.75" customHeight="1">
      <c r="A995" s="226"/>
    </row>
    <row r="996" spans="1:1" ht="15.75" customHeight="1">
      <c r="A996" s="226"/>
    </row>
    <row r="997" spans="1:1" ht="15.75" customHeight="1">
      <c r="A997" s="226"/>
    </row>
    <row r="998" spans="1:1" ht="15.75" customHeight="1">
      <c r="A998" s="226"/>
    </row>
    <row r="999" spans="1:1" ht="15.75" customHeight="1">
      <c r="A999" s="226"/>
    </row>
    <row r="1000" spans="1:1" ht="15.75" customHeight="1">
      <c r="A1000" s="226"/>
    </row>
    <row r="1001" spans="1:1" ht="15.75" customHeight="1">
      <c r="A1001" s="226"/>
    </row>
    <row r="1002" spans="1:1" ht="15.75" customHeight="1">
      <c r="A1002" s="226"/>
    </row>
    <row r="1003" spans="1:1" ht="15.75" customHeight="1">
      <c r="A1003" s="226"/>
    </row>
    <row r="1004" spans="1:1" ht="15.75" customHeight="1">
      <c r="A1004" s="226"/>
    </row>
    <row r="1005" spans="1:1" ht="15.75" customHeight="1">
      <c r="A1005" s="226"/>
    </row>
    <row r="1006" spans="1:1" ht="15.75" customHeight="1">
      <c r="A1006" s="226"/>
    </row>
    <row r="1007" spans="1:1" ht="15.75" customHeight="1">
      <c r="A1007" s="226"/>
    </row>
    <row r="1008" spans="1:1" ht="15.75" customHeight="1">
      <c r="A1008" s="226"/>
    </row>
    <row r="1009" spans="1:1" ht="15.75" customHeight="1">
      <c r="A1009" s="226"/>
    </row>
    <row r="1010" spans="1:1" ht="15.75" customHeight="1">
      <c r="A1010" s="226"/>
    </row>
    <row r="1011" spans="1:1" ht="15.75" customHeight="1">
      <c r="A1011" s="226"/>
    </row>
    <row r="1012" spans="1:1" ht="15.75" customHeight="1">
      <c r="A1012" s="226"/>
    </row>
    <row r="1013" spans="1:1" ht="15.75" customHeight="1">
      <c r="A1013" s="226"/>
    </row>
    <row r="1014" spans="1:1" ht="15.75" customHeight="1">
      <c r="A1014" s="226"/>
    </row>
    <row r="1015" spans="1:1" ht="15.75" customHeight="1">
      <c r="A1015" s="226"/>
    </row>
    <row r="1016" spans="1:1" ht="15.75" customHeight="1">
      <c r="A1016" s="226"/>
    </row>
    <row r="1017" spans="1:1" ht="15.75" customHeight="1">
      <c r="A1017" s="226"/>
    </row>
    <row r="1018" spans="1:1" ht="15.75" customHeight="1">
      <c r="A1018" s="226"/>
    </row>
    <row r="1019" spans="1:1" ht="15.75" customHeight="1">
      <c r="A1019" s="226"/>
    </row>
    <row r="1020" spans="1:1" ht="15.75" customHeight="1">
      <c r="A1020" s="226"/>
    </row>
    <row r="1021" spans="1:1" ht="15.75" customHeight="1">
      <c r="A1021" s="226"/>
    </row>
    <row r="1022" spans="1:1" ht="15.75" customHeight="1">
      <c r="A1022" s="226"/>
    </row>
    <row r="1023" spans="1:1" ht="15.75" customHeight="1">
      <c r="A1023" s="226"/>
    </row>
  </sheetData>
  <mergeCells count="7">
    <mergeCell ref="I1:J1"/>
    <mergeCell ref="B5:D5"/>
    <mergeCell ref="E5:G5"/>
    <mergeCell ref="H5:J5"/>
    <mergeCell ref="H6:H7"/>
    <mergeCell ref="I6:I7"/>
    <mergeCell ref="J6:J7"/>
  </mergeCells>
  <pageMargins left="0.7" right="0.7" top="0.75" bottom="0.75" header="0" footer="0"/>
  <pageSetup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A64D79"/>
  </sheetPr>
  <dimension ref="A1:Z999"/>
  <sheetViews>
    <sheetView workbookViewId="0"/>
  </sheetViews>
  <sheetFormatPr baseColWidth="10" defaultColWidth="14.44140625" defaultRowHeight="15" customHeight="1"/>
  <cols>
    <col min="1" max="1" width="23.33203125" customWidth="1"/>
    <col min="2" max="2" width="15" customWidth="1"/>
    <col min="3" max="15" width="15.88671875" customWidth="1"/>
    <col min="16" max="16" width="19.33203125" customWidth="1"/>
  </cols>
  <sheetData>
    <row r="1" spans="1:26" ht="37.5" customHeight="1">
      <c r="B1" s="94"/>
      <c r="C1" s="94"/>
      <c r="D1" s="94"/>
      <c r="E1" s="94"/>
      <c r="F1" s="94"/>
      <c r="G1" s="94"/>
      <c r="H1" s="94"/>
      <c r="I1" s="94"/>
      <c r="J1" s="94"/>
      <c r="K1" s="94"/>
      <c r="L1" s="94"/>
      <c r="M1" s="94"/>
      <c r="N1" s="365"/>
      <c r="O1" s="341"/>
      <c r="P1" s="99"/>
      <c r="Q1" s="230"/>
      <c r="R1" s="230"/>
      <c r="S1" s="230"/>
      <c r="T1" s="230"/>
      <c r="U1" s="230"/>
      <c r="V1" s="230"/>
      <c r="W1" s="230"/>
      <c r="X1" s="230"/>
      <c r="Y1" s="230"/>
      <c r="Z1" s="230"/>
    </row>
    <row r="2" spans="1:26" ht="33.6">
      <c r="A2" s="81">
        <f>Programmation!B10</f>
        <v>0</v>
      </c>
      <c r="B2" s="231"/>
      <c r="C2" s="135"/>
      <c r="D2" s="135"/>
      <c r="E2" s="135"/>
      <c r="F2" s="135"/>
      <c r="G2" s="135"/>
      <c r="H2" s="135"/>
      <c r="I2" s="135"/>
      <c r="J2" s="135"/>
      <c r="K2" s="135"/>
      <c r="L2" s="135"/>
      <c r="M2" s="135"/>
      <c r="N2" s="135"/>
      <c r="O2" s="135"/>
      <c r="P2" s="135"/>
      <c r="Q2" s="232"/>
      <c r="R2" s="232"/>
      <c r="S2" s="232"/>
      <c r="T2" s="232"/>
      <c r="U2" s="232"/>
      <c r="V2" s="232"/>
      <c r="W2" s="232"/>
      <c r="X2" s="232"/>
      <c r="Y2" s="232"/>
      <c r="Z2" s="232"/>
    </row>
    <row r="3" spans="1:26" ht="22.5" customHeight="1">
      <c r="A3" s="96" t="s">
        <v>195</v>
      </c>
      <c r="B3" s="98">
        <f>Programmation!B11</f>
        <v>0</v>
      </c>
      <c r="C3" s="135"/>
      <c r="D3" s="135"/>
      <c r="E3" s="135"/>
      <c r="F3" s="135"/>
      <c r="G3" s="135"/>
      <c r="H3" s="135"/>
      <c r="I3" s="135"/>
      <c r="J3" s="135"/>
      <c r="K3" s="135"/>
      <c r="L3" s="135"/>
      <c r="M3" s="135"/>
      <c r="N3" s="135"/>
      <c r="O3" s="135"/>
      <c r="P3" s="135"/>
      <c r="Q3" s="232"/>
      <c r="R3" s="232"/>
      <c r="S3" s="232"/>
      <c r="T3" s="232"/>
      <c r="U3" s="232"/>
      <c r="V3" s="232"/>
      <c r="W3" s="232"/>
      <c r="X3" s="232"/>
      <c r="Y3" s="232"/>
      <c r="Z3" s="232"/>
    </row>
    <row r="4" spans="1:26" ht="15.75" customHeight="1">
      <c r="A4" s="99"/>
      <c r="B4" s="99"/>
      <c r="C4" s="99"/>
      <c r="D4" s="99"/>
      <c r="E4" s="99"/>
      <c r="F4" s="99"/>
      <c r="G4" s="99"/>
      <c r="H4" s="99"/>
      <c r="I4" s="99"/>
      <c r="J4" s="99"/>
      <c r="K4" s="99"/>
      <c r="L4" s="99"/>
      <c r="M4" s="99"/>
      <c r="N4" s="99"/>
      <c r="O4" s="99"/>
      <c r="P4" s="99"/>
      <c r="Q4" s="230"/>
      <c r="R4" s="230"/>
      <c r="S4" s="230"/>
      <c r="T4" s="230"/>
      <c r="U4" s="230"/>
      <c r="V4" s="230"/>
      <c r="W4" s="230"/>
      <c r="X4" s="230"/>
      <c r="Y4" s="230"/>
      <c r="Z4" s="230"/>
    </row>
    <row r="5" spans="1:26" ht="15.75" customHeight="1">
      <c r="A5" s="100" t="s">
        <v>196</v>
      </c>
      <c r="B5" s="99"/>
      <c r="C5" s="99"/>
      <c r="D5" s="99"/>
      <c r="E5" s="99"/>
      <c r="F5" s="99"/>
      <c r="G5" s="99"/>
      <c r="H5" s="99"/>
      <c r="I5" s="99"/>
      <c r="J5" s="99"/>
      <c r="K5" s="99"/>
      <c r="L5" s="99"/>
      <c r="M5" s="99"/>
      <c r="N5" s="99"/>
      <c r="O5" s="99"/>
      <c r="P5" s="99"/>
      <c r="Q5" s="230"/>
      <c r="R5" s="230"/>
      <c r="S5" s="230"/>
      <c r="T5" s="230"/>
      <c r="U5" s="230"/>
      <c r="V5" s="230"/>
      <c r="W5" s="230"/>
      <c r="X5" s="230"/>
      <c r="Y5" s="230"/>
      <c r="Z5" s="230"/>
    </row>
    <row r="6" spans="1:26" ht="15.75" customHeight="1">
      <c r="A6" s="233"/>
      <c r="B6" s="233"/>
      <c r="C6" s="233"/>
      <c r="D6" s="233"/>
      <c r="E6" s="233"/>
      <c r="F6" s="233"/>
      <c r="G6" s="233"/>
      <c r="H6" s="233"/>
      <c r="I6" s="233"/>
      <c r="J6" s="233"/>
      <c r="K6" s="233"/>
      <c r="L6" s="233"/>
      <c r="M6" s="233"/>
      <c r="N6" s="233"/>
      <c r="O6" s="233"/>
      <c r="P6" s="233"/>
      <c r="Q6" s="234"/>
      <c r="R6" s="234"/>
      <c r="S6" s="234"/>
      <c r="T6" s="234"/>
      <c r="U6" s="234"/>
      <c r="V6" s="234"/>
      <c r="W6" s="234"/>
      <c r="X6" s="234"/>
      <c r="Y6" s="234"/>
      <c r="Z6" s="234"/>
    </row>
    <row r="7" spans="1:26" ht="15.75" customHeight="1">
      <c r="A7" s="77"/>
      <c r="B7" s="77"/>
      <c r="C7" s="76" t="s">
        <v>20</v>
      </c>
      <c r="D7" s="76" t="s">
        <v>197</v>
      </c>
      <c r="E7" s="76" t="s">
        <v>25</v>
      </c>
      <c r="F7" s="76" t="s">
        <v>28</v>
      </c>
      <c r="G7" s="76" t="s">
        <v>31</v>
      </c>
      <c r="H7" s="76" t="s">
        <v>33</v>
      </c>
      <c r="I7" s="76" t="s">
        <v>35</v>
      </c>
      <c r="J7" s="76" t="s">
        <v>37</v>
      </c>
      <c r="K7" s="76" t="s">
        <v>198</v>
      </c>
      <c r="L7" s="76" t="s">
        <v>41</v>
      </c>
      <c r="M7" s="76" t="s">
        <v>104</v>
      </c>
      <c r="N7" s="76" t="s">
        <v>45</v>
      </c>
      <c r="O7" s="76" t="s">
        <v>199</v>
      </c>
      <c r="P7" s="77"/>
      <c r="Q7" s="235"/>
      <c r="R7" s="235"/>
      <c r="S7" s="235"/>
      <c r="T7" s="235"/>
      <c r="U7" s="235"/>
      <c r="V7" s="235"/>
      <c r="W7" s="235"/>
      <c r="X7" s="235"/>
      <c r="Y7" s="235"/>
      <c r="Z7" s="235"/>
    </row>
    <row r="8" spans="1:26" ht="15.75" customHeight="1">
      <c r="A8" s="236" t="s">
        <v>186</v>
      </c>
      <c r="B8" s="237"/>
      <c r="C8" s="238">
        <f>_xlfn.IFS(Programmation!$B$12="Québec",Revenus!E24,Programmation!$B$12="Ontario",Revenus!E24,Programmation!$B$12="Europe",Revenus!E24,Programmation!$B$12="Sans taxe",Revenus!B24)</f>
        <v>0</v>
      </c>
      <c r="D8" s="238">
        <f>_xlfn.IFS(Programmation!$B$12="Québec",Revenus!J24,Programmation!$B$12="Ontario",Revenus!J24,Programmation!$B$12="Europe",Revenus!J24,Programmation!$B$12="Sans taxe",Revenus!G24)</f>
        <v>0</v>
      </c>
      <c r="E8" s="238">
        <f>_xlfn.IFS(Programmation!$B$12="Québec",Revenus!O24,Programmation!$B$12="Ontario",Revenus!O24,Programmation!$B$12="Europe",Revenus!O24,Programmation!$B$12="Sans taxe",Revenus!L24)</f>
        <v>0</v>
      </c>
      <c r="F8" s="238">
        <f>_xlfn.IFS(Programmation!$B$12="Québec",Revenus!E45,Programmation!$B$12="Ontario",Revenus!E45,Programmation!$B$12="Europe",Revenus!E45,Programmation!$B$12="Sans taxe",Revenus!B45)</f>
        <v>0</v>
      </c>
      <c r="G8" s="238">
        <f>_xlfn.IFS(Programmation!$B$12="Québec",Revenus!J45,Programmation!$B$12="Ontario",Revenus!J45,Programmation!$B$12="Europe",Revenus!J45,Programmation!$B$12="Sans taxe",Revenus!G45)</f>
        <v>0</v>
      </c>
      <c r="H8" s="238">
        <f>_xlfn.IFS(Programmation!$B$12="Québec",Revenus!O45,Programmation!$B$12="Ontario",Revenus!O45,Programmation!$B$12="Europe",Revenus!O45,Programmation!$B$12="Sans taxe",Revenus!L45)</f>
        <v>0</v>
      </c>
      <c r="I8" s="238">
        <f>_xlfn.IFS(Programmation!$B$12="Québec",Revenus!E66,Programmation!$B$12="Ontario",Revenus!E66,Programmation!$B$12="Europe",Revenus!E66,Programmation!$B$12="Sans taxe",Revenus!B66)</f>
        <v>0</v>
      </c>
      <c r="J8" s="238">
        <f>_xlfn.IFS(Programmation!$B$12="Québec",Revenus!J66,Programmation!$B$12="Ontario",Revenus!J66,Programmation!$B$12="Europe",Revenus!J66,Programmation!$B$12="Sans taxe",Revenus!G66)</f>
        <v>0</v>
      </c>
      <c r="K8" s="238">
        <f>_xlfn.IFS(Programmation!$B$12="Québec",Revenus!O66,Programmation!$B$12="Ontario",Revenus!O66,Programmation!$B$12="Europe",Revenus!O66,Programmation!$B$12="Sans taxe",Revenus!L66)</f>
        <v>0</v>
      </c>
      <c r="L8" s="238">
        <f>_xlfn.IFS(Programmation!$B$12="Québec",Revenus!E87,Programmation!$B$12="Ontario",Revenus!E87,Programmation!$B$12="Europe",Revenus!E87,Programmation!$B$12="Sans taxe",Revenus!B87)</f>
        <v>0</v>
      </c>
      <c r="M8" s="238">
        <f>_xlfn.IFS(Programmation!$B$12="Québec",Revenus!J87,Programmation!$B$12="Ontario",Revenus!J87,Programmation!$B$12="Europe",Revenus!J87,Programmation!$B$12="Sans taxe",Revenus!G87)</f>
        <v>0</v>
      </c>
      <c r="N8" s="238">
        <f>_xlfn.IFS(Programmation!$B$12="Québec",Revenus!O87,Programmation!$B$12="Ontario",Revenus!O87,Programmation!$B$12="Europe",Revenus!O87,Programmation!$B$12="Sans taxe",Revenus!L87)</f>
        <v>0</v>
      </c>
      <c r="O8" s="239">
        <f t="shared" ref="O8:O11" si="0">SUM(C8:N8)</f>
        <v>0</v>
      </c>
      <c r="P8" s="77"/>
      <c r="Q8" s="235"/>
      <c r="R8" s="235"/>
      <c r="S8" s="235"/>
      <c r="T8" s="235"/>
      <c r="U8" s="235"/>
      <c r="V8" s="235"/>
      <c r="W8" s="235"/>
      <c r="X8" s="235"/>
      <c r="Y8" s="235"/>
      <c r="Z8" s="235"/>
    </row>
    <row r="9" spans="1:26" ht="15.75" customHeight="1">
      <c r="A9" s="240" t="s">
        <v>187</v>
      </c>
      <c r="B9" s="241" t="s">
        <v>200</v>
      </c>
      <c r="C9" s="242">
        <f>'Frais de bureau à la maison'!B27</f>
        <v>0</v>
      </c>
      <c r="D9" s="106">
        <f>'Frais de bureau à la maison'!C27</f>
        <v>0</v>
      </c>
      <c r="E9" s="243">
        <f>'Frais de bureau à la maison'!D27</f>
        <v>0</v>
      </c>
      <c r="F9" s="107">
        <f>'Frais de bureau à la maison'!E27</f>
        <v>0</v>
      </c>
      <c r="G9" s="106">
        <f>'Frais de bureau à la maison'!F27</f>
        <v>0</v>
      </c>
      <c r="H9" s="243">
        <f>'Frais de bureau à la maison'!G27</f>
        <v>0</v>
      </c>
      <c r="I9" s="107">
        <f>'Frais de bureau à la maison'!H27</f>
        <v>0</v>
      </c>
      <c r="J9" s="106">
        <f>'Frais de bureau à la maison'!I27</f>
        <v>0</v>
      </c>
      <c r="K9" s="243">
        <f>'Frais de bureau à la maison'!J27</f>
        <v>0</v>
      </c>
      <c r="L9" s="107">
        <f>'Frais de bureau à la maison'!K27</f>
        <v>0</v>
      </c>
      <c r="M9" s="106">
        <f>'Frais de bureau à la maison'!L27</f>
        <v>0</v>
      </c>
      <c r="N9" s="107">
        <f>'Frais de bureau à la maison'!M27</f>
        <v>0</v>
      </c>
      <c r="O9" s="242">
        <f t="shared" si="0"/>
        <v>0</v>
      </c>
      <c r="P9" s="77"/>
      <c r="Q9" s="235"/>
      <c r="R9" s="235"/>
      <c r="S9" s="235"/>
      <c r="T9" s="235"/>
      <c r="U9" s="235"/>
      <c r="V9" s="235"/>
      <c r="W9" s="235"/>
      <c r="X9" s="235"/>
      <c r="Y9" s="235"/>
      <c r="Z9" s="235"/>
    </row>
    <row r="10" spans="1:26" ht="15.75" customHeight="1">
      <c r="A10" s="244"/>
      <c r="B10" s="245" t="s">
        <v>201</v>
      </c>
      <c r="C10" s="246" t="e">
        <f>'Frais pour automobile'!B23</f>
        <v>#DIV/0!</v>
      </c>
      <c r="D10" s="246" t="e">
        <f>'Frais pour automobile'!C23</f>
        <v>#DIV/0!</v>
      </c>
      <c r="E10" s="246" t="e">
        <f>'Frais pour automobile'!D23</f>
        <v>#DIV/0!</v>
      </c>
      <c r="F10" s="246" t="e">
        <f>'Frais pour automobile'!E23</f>
        <v>#DIV/0!</v>
      </c>
      <c r="G10" s="246" t="e">
        <f>'Frais pour automobile'!F23</f>
        <v>#DIV/0!</v>
      </c>
      <c r="H10" s="246" t="e">
        <f>'Frais pour automobile'!G23</f>
        <v>#DIV/0!</v>
      </c>
      <c r="I10" s="246" t="e">
        <f>'Frais pour automobile'!H23</f>
        <v>#DIV/0!</v>
      </c>
      <c r="J10" s="246" t="e">
        <f>'Frais pour automobile'!I23</f>
        <v>#DIV/0!</v>
      </c>
      <c r="K10" s="246" t="e">
        <f>'Frais pour automobile'!J23</f>
        <v>#DIV/0!</v>
      </c>
      <c r="L10" s="246" t="e">
        <f>'Frais pour automobile'!K23</f>
        <v>#DIV/0!</v>
      </c>
      <c r="M10" s="246" t="e">
        <f>'Frais pour automobile'!L23</f>
        <v>#DIV/0!</v>
      </c>
      <c r="N10" s="246" t="e">
        <f>'Frais pour automobile'!M23</f>
        <v>#DIV/0!</v>
      </c>
      <c r="O10" s="246" t="e">
        <f t="shared" si="0"/>
        <v>#DIV/0!</v>
      </c>
      <c r="P10" s="77"/>
      <c r="Q10" s="235"/>
      <c r="R10" s="235"/>
      <c r="S10" s="235"/>
      <c r="T10" s="235"/>
      <c r="U10" s="235"/>
      <c r="V10" s="235"/>
      <c r="W10" s="235"/>
      <c r="X10" s="235"/>
      <c r="Y10" s="235"/>
      <c r="Z10" s="235"/>
    </row>
    <row r="11" spans="1:26" ht="15.75" customHeight="1">
      <c r="A11" s="244"/>
      <c r="B11" s="245" t="s">
        <v>202</v>
      </c>
      <c r="C11" s="247">
        <f>'Sommaire Dépenses'!S10</f>
        <v>0</v>
      </c>
      <c r="D11" s="248">
        <f>'Sommaire Dépenses'!S11</f>
        <v>0</v>
      </c>
      <c r="E11" s="248">
        <f>'Sommaire Dépenses'!S12</f>
        <v>0</v>
      </c>
      <c r="F11" s="248">
        <f>'Sommaire Dépenses'!S13</f>
        <v>0</v>
      </c>
      <c r="G11" s="248">
        <f>'Sommaire Dépenses'!S14</f>
        <v>0</v>
      </c>
      <c r="H11" s="248">
        <f>'Sommaire Dépenses'!S15</f>
        <v>0</v>
      </c>
      <c r="I11" s="248">
        <f>'Sommaire Dépenses'!S16</f>
        <v>0</v>
      </c>
      <c r="J11" s="248">
        <f>'Sommaire Dépenses'!S17</f>
        <v>0</v>
      </c>
      <c r="K11" s="248">
        <f>'Sommaire Dépenses'!S18</f>
        <v>0</v>
      </c>
      <c r="L11" s="248">
        <f>'Sommaire Dépenses'!S19</f>
        <v>0</v>
      </c>
      <c r="M11" s="248">
        <f>'Sommaire Dépenses'!S20</f>
        <v>0</v>
      </c>
      <c r="N11" s="248">
        <f>'Sommaire Dépenses'!S21</f>
        <v>0</v>
      </c>
      <c r="O11" s="247">
        <f t="shared" si="0"/>
        <v>0</v>
      </c>
      <c r="P11" s="77"/>
      <c r="Q11" s="235"/>
      <c r="R11" s="235"/>
      <c r="S11" s="235"/>
      <c r="T11" s="235"/>
      <c r="U11" s="235"/>
      <c r="V11" s="235"/>
      <c r="W11" s="235"/>
      <c r="X11" s="235"/>
      <c r="Y11" s="235"/>
      <c r="Z11" s="235"/>
    </row>
    <row r="12" spans="1:26" ht="15.75" customHeight="1">
      <c r="A12" s="249" t="s">
        <v>203</v>
      </c>
      <c r="B12" s="250"/>
      <c r="C12" s="151" t="e">
        <f t="shared" ref="C12:O12" si="1">C8-SUM(C9:C11)</f>
        <v>#DIV/0!</v>
      </c>
      <c r="D12" s="111" t="e">
        <f t="shared" si="1"/>
        <v>#DIV/0!</v>
      </c>
      <c r="E12" s="251" t="e">
        <f t="shared" si="1"/>
        <v>#DIV/0!</v>
      </c>
      <c r="F12" s="111" t="e">
        <f t="shared" si="1"/>
        <v>#DIV/0!</v>
      </c>
      <c r="G12" s="251" t="e">
        <f t="shared" si="1"/>
        <v>#DIV/0!</v>
      </c>
      <c r="H12" s="111" t="e">
        <f t="shared" si="1"/>
        <v>#DIV/0!</v>
      </c>
      <c r="I12" s="251" t="e">
        <f t="shared" si="1"/>
        <v>#DIV/0!</v>
      </c>
      <c r="J12" s="111" t="e">
        <f t="shared" si="1"/>
        <v>#DIV/0!</v>
      </c>
      <c r="K12" s="251" t="e">
        <f t="shared" si="1"/>
        <v>#DIV/0!</v>
      </c>
      <c r="L12" s="111" t="e">
        <f t="shared" si="1"/>
        <v>#DIV/0!</v>
      </c>
      <c r="M12" s="251" t="e">
        <f t="shared" si="1"/>
        <v>#DIV/0!</v>
      </c>
      <c r="N12" s="111" t="e">
        <f t="shared" si="1"/>
        <v>#DIV/0!</v>
      </c>
      <c r="O12" s="151" t="e">
        <f t="shared" si="1"/>
        <v>#DIV/0!</v>
      </c>
      <c r="P12" s="77"/>
      <c r="Q12" s="235"/>
      <c r="R12" s="235"/>
      <c r="S12" s="235"/>
      <c r="T12" s="235"/>
      <c r="U12" s="235"/>
      <c r="V12" s="235"/>
      <c r="W12" s="235"/>
      <c r="X12" s="235"/>
      <c r="Y12" s="235"/>
      <c r="Z12" s="235"/>
    </row>
    <row r="13" spans="1:26" ht="15.75" customHeight="1">
      <c r="A13" s="233" t="s">
        <v>204</v>
      </c>
      <c r="B13" s="252">
        <f>Programmation!B16</f>
        <v>0</v>
      </c>
      <c r="C13" s="253" t="e">
        <f>C12*B13</f>
        <v>#DIV/0!</v>
      </c>
      <c r="D13" s="253" t="e">
        <f>D12*B13</f>
        <v>#DIV/0!</v>
      </c>
      <c r="E13" s="253" t="e">
        <f>E12*B13</f>
        <v>#DIV/0!</v>
      </c>
      <c r="F13" s="253" t="e">
        <f>F12*B13</f>
        <v>#DIV/0!</v>
      </c>
      <c r="G13" s="253" t="e">
        <f>G12*B13</f>
        <v>#DIV/0!</v>
      </c>
      <c r="H13" s="253" t="e">
        <f>H12*B13</f>
        <v>#DIV/0!</v>
      </c>
      <c r="I13" s="253" t="e">
        <f>I12*B13</f>
        <v>#DIV/0!</v>
      </c>
      <c r="J13" s="253" t="e">
        <f>J12*B13</f>
        <v>#DIV/0!</v>
      </c>
      <c r="K13" s="253" t="e">
        <f>K12*B13</f>
        <v>#DIV/0!</v>
      </c>
      <c r="L13" s="253" t="e">
        <f>L12*B13</f>
        <v>#DIV/0!</v>
      </c>
      <c r="M13" s="253" t="e">
        <f>M12*B13</f>
        <v>#DIV/0!</v>
      </c>
      <c r="N13" s="253" t="e">
        <f>N12*B13</f>
        <v>#DIV/0!</v>
      </c>
      <c r="O13" s="254" t="e">
        <f>O12*B13</f>
        <v>#DIV/0!</v>
      </c>
      <c r="P13" s="233"/>
      <c r="Q13" s="234"/>
      <c r="R13" s="234"/>
      <c r="S13" s="234"/>
      <c r="T13" s="234"/>
      <c r="U13" s="234"/>
      <c r="V13" s="234"/>
      <c r="W13" s="234"/>
      <c r="X13" s="234"/>
      <c r="Y13" s="234"/>
      <c r="Z13" s="234"/>
    </row>
    <row r="14" spans="1:26" ht="15.75" customHeight="1">
      <c r="A14" s="233" t="s">
        <v>205</v>
      </c>
      <c r="B14" s="255"/>
      <c r="C14" s="253" t="e">
        <f t="shared" ref="C14:O14" si="2">C12-C13</f>
        <v>#DIV/0!</v>
      </c>
      <c r="D14" s="253" t="e">
        <f t="shared" si="2"/>
        <v>#DIV/0!</v>
      </c>
      <c r="E14" s="253" t="e">
        <f t="shared" si="2"/>
        <v>#DIV/0!</v>
      </c>
      <c r="F14" s="253" t="e">
        <f t="shared" si="2"/>
        <v>#DIV/0!</v>
      </c>
      <c r="G14" s="253" t="e">
        <f t="shared" si="2"/>
        <v>#DIV/0!</v>
      </c>
      <c r="H14" s="253" t="e">
        <f t="shared" si="2"/>
        <v>#DIV/0!</v>
      </c>
      <c r="I14" s="253" t="e">
        <f t="shared" si="2"/>
        <v>#DIV/0!</v>
      </c>
      <c r="J14" s="253" t="e">
        <f t="shared" si="2"/>
        <v>#DIV/0!</v>
      </c>
      <c r="K14" s="253" t="e">
        <f t="shared" si="2"/>
        <v>#DIV/0!</v>
      </c>
      <c r="L14" s="253" t="e">
        <f t="shared" si="2"/>
        <v>#DIV/0!</v>
      </c>
      <c r="M14" s="253" t="e">
        <f t="shared" si="2"/>
        <v>#DIV/0!</v>
      </c>
      <c r="N14" s="253" t="e">
        <f t="shared" si="2"/>
        <v>#DIV/0!</v>
      </c>
      <c r="O14" s="254" t="e">
        <f t="shared" si="2"/>
        <v>#DIV/0!</v>
      </c>
      <c r="P14" s="233"/>
      <c r="Q14" s="234"/>
      <c r="R14" s="234"/>
      <c r="S14" s="234"/>
      <c r="T14" s="234"/>
      <c r="U14" s="234"/>
      <c r="V14" s="234"/>
      <c r="W14" s="234"/>
      <c r="X14" s="234"/>
      <c r="Y14" s="234"/>
      <c r="Z14" s="234"/>
    </row>
    <row r="15" spans="1:26" ht="15.75" customHeight="1">
      <c r="A15" s="233"/>
      <c r="B15" s="233"/>
      <c r="C15" s="233"/>
      <c r="D15" s="233"/>
      <c r="E15" s="233"/>
      <c r="F15" s="233"/>
      <c r="G15" s="233"/>
      <c r="H15" s="233"/>
      <c r="I15" s="233"/>
      <c r="J15" s="233"/>
      <c r="K15" s="233"/>
      <c r="L15" s="233"/>
      <c r="M15" s="233"/>
      <c r="N15" s="233"/>
      <c r="O15" s="233"/>
      <c r="P15" s="233"/>
      <c r="Q15" s="234"/>
      <c r="R15" s="234"/>
      <c r="S15" s="234"/>
      <c r="T15" s="234"/>
      <c r="U15" s="234"/>
      <c r="V15" s="234"/>
      <c r="W15" s="234"/>
      <c r="X15" s="234"/>
      <c r="Y15" s="234"/>
      <c r="Z15" s="234"/>
    </row>
    <row r="16" spans="1:26" ht="15.75" customHeight="1">
      <c r="A16" s="233"/>
      <c r="B16" s="233"/>
      <c r="C16" s="233"/>
      <c r="D16" s="233"/>
      <c r="E16" s="233"/>
      <c r="F16" s="233"/>
      <c r="G16" s="233"/>
      <c r="H16" s="233"/>
      <c r="I16" s="233"/>
      <c r="J16" s="233"/>
      <c r="K16" s="233"/>
      <c r="L16" s="233"/>
      <c r="M16" s="233"/>
      <c r="N16" s="233"/>
      <c r="O16" s="233"/>
      <c r="P16" s="233"/>
      <c r="Q16" s="234"/>
      <c r="R16" s="234"/>
      <c r="S16" s="234"/>
      <c r="T16" s="234"/>
      <c r="U16" s="234"/>
      <c r="V16" s="234"/>
      <c r="W16" s="234"/>
      <c r="X16" s="234"/>
      <c r="Y16" s="234"/>
      <c r="Z16" s="234"/>
    </row>
    <row r="17" spans="1:26" ht="15.75" customHeight="1">
      <c r="A17" s="233"/>
      <c r="B17" s="233"/>
      <c r="C17" s="233"/>
      <c r="D17" s="233"/>
      <c r="E17" s="233"/>
      <c r="F17" s="233"/>
      <c r="G17" s="233"/>
      <c r="H17" s="233"/>
      <c r="I17" s="233"/>
      <c r="J17" s="233"/>
      <c r="K17" s="233"/>
      <c r="L17" s="233"/>
      <c r="M17" s="233"/>
      <c r="N17" s="233"/>
      <c r="O17" s="233"/>
      <c r="P17" s="233"/>
      <c r="Q17" s="234"/>
      <c r="R17" s="234"/>
      <c r="S17" s="234"/>
      <c r="T17" s="234"/>
      <c r="U17" s="234"/>
      <c r="V17" s="234"/>
      <c r="W17" s="234"/>
      <c r="X17" s="234"/>
      <c r="Y17" s="234"/>
      <c r="Z17" s="234"/>
    </row>
    <row r="18" spans="1:26" ht="15.75" customHeight="1">
      <c r="A18" s="233"/>
      <c r="B18" s="233"/>
      <c r="C18" s="233"/>
      <c r="D18" s="233"/>
      <c r="E18" s="233"/>
      <c r="F18" s="233"/>
      <c r="G18" s="233"/>
      <c r="H18" s="233"/>
      <c r="I18" s="233"/>
      <c r="J18" s="233"/>
      <c r="K18" s="233"/>
      <c r="L18" s="233"/>
      <c r="M18" s="233"/>
      <c r="N18" s="233"/>
      <c r="O18" s="233"/>
      <c r="P18" s="233"/>
      <c r="Q18" s="234"/>
      <c r="R18" s="234"/>
      <c r="S18" s="234"/>
      <c r="T18" s="234"/>
      <c r="U18" s="234"/>
      <c r="V18" s="234"/>
      <c r="W18" s="234"/>
      <c r="X18" s="234"/>
      <c r="Y18" s="234"/>
      <c r="Z18" s="234"/>
    </row>
    <row r="19" spans="1:26" ht="15.75" customHeight="1">
      <c r="A19" s="233"/>
      <c r="B19" s="233"/>
      <c r="C19" s="233"/>
      <c r="D19" s="233"/>
      <c r="E19" s="233"/>
      <c r="F19" s="233"/>
      <c r="G19" s="233"/>
      <c r="H19" s="233"/>
      <c r="I19" s="233"/>
      <c r="J19" s="233"/>
      <c r="K19" s="233"/>
      <c r="L19" s="233"/>
      <c r="M19" s="233"/>
      <c r="N19" s="233"/>
      <c r="O19" s="233"/>
      <c r="P19" s="233"/>
      <c r="Q19" s="234"/>
      <c r="R19" s="234"/>
      <c r="S19" s="234"/>
      <c r="T19" s="234"/>
      <c r="U19" s="234"/>
      <c r="V19" s="234"/>
      <c r="W19" s="234"/>
      <c r="X19" s="234"/>
      <c r="Y19" s="234"/>
      <c r="Z19" s="234"/>
    </row>
    <row r="20" spans="1:26" ht="15.75" customHeight="1">
      <c r="A20" s="233"/>
      <c r="B20" s="233"/>
      <c r="C20" s="233"/>
      <c r="D20" s="233"/>
      <c r="E20" s="233"/>
      <c r="F20" s="233"/>
      <c r="G20" s="233"/>
      <c r="H20" s="233"/>
      <c r="I20" s="233"/>
      <c r="J20" s="233"/>
      <c r="K20" s="233"/>
      <c r="L20" s="233"/>
      <c r="M20" s="233"/>
      <c r="N20" s="233"/>
      <c r="O20" s="233"/>
      <c r="P20" s="233"/>
      <c r="Q20" s="234"/>
      <c r="R20" s="234"/>
      <c r="S20" s="234"/>
      <c r="T20" s="234"/>
      <c r="U20" s="234"/>
      <c r="V20" s="234"/>
      <c r="W20" s="234"/>
      <c r="X20" s="234"/>
      <c r="Y20" s="234"/>
      <c r="Z20" s="234"/>
    </row>
    <row r="21" spans="1:26" ht="15.75" customHeight="1">
      <c r="A21" s="233"/>
      <c r="B21" s="233"/>
      <c r="C21" s="233"/>
      <c r="D21" s="233"/>
      <c r="E21" s="233"/>
      <c r="F21" s="233"/>
      <c r="G21" s="233"/>
      <c r="H21" s="233"/>
      <c r="I21" s="233"/>
      <c r="J21" s="233"/>
      <c r="K21" s="233"/>
      <c r="L21" s="233"/>
      <c r="M21" s="233"/>
      <c r="N21" s="233"/>
      <c r="O21" s="233"/>
      <c r="P21" s="233"/>
      <c r="Q21" s="234"/>
      <c r="R21" s="234"/>
      <c r="S21" s="234"/>
      <c r="T21" s="234"/>
      <c r="U21" s="234"/>
      <c r="V21" s="234"/>
      <c r="W21" s="234"/>
      <c r="X21" s="234"/>
      <c r="Y21" s="234"/>
      <c r="Z21" s="234"/>
    </row>
    <row r="22" spans="1:26" ht="15.75" customHeight="1">
      <c r="A22" s="233"/>
      <c r="B22" s="233"/>
      <c r="C22" s="233"/>
      <c r="D22" s="233"/>
      <c r="E22" s="233"/>
      <c r="F22" s="233"/>
      <c r="G22" s="233"/>
      <c r="H22" s="233"/>
      <c r="I22" s="233"/>
      <c r="J22" s="233"/>
      <c r="K22" s="233"/>
      <c r="L22" s="233"/>
      <c r="M22" s="233"/>
      <c r="N22" s="233"/>
      <c r="O22" s="233"/>
      <c r="P22" s="233"/>
      <c r="Q22" s="234"/>
      <c r="R22" s="234"/>
      <c r="S22" s="234"/>
      <c r="T22" s="234"/>
      <c r="U22" s="234"/>
      <c r="V22" s="234"/>
      <c r="W22" s="234"/>
      <c r="X22" s="234"/>
      <c r="Y22" s="234"/>
      <c r="Z22" s="234"/>
    </row>
    <row r="23" spans="1:26" ht="15.75" customHeight="1">
      <c r="A23" s="77" t="s">
        <v>94</v>
      </c>
      <c r="B23" s="233"/>
      <c r="C23" s="233"/>
      <c r="D23" s="233"/>
      <c r="E23" s="233"/>
      <c r="F23" s="233"/>
      <c r="G23" s="233"/>
      <c r="H23" s="233"/>
      <c r="I23" s="233"/>
      <c r="J23" s="233"/>
      <c r="K23" s="233"/>
      <c r="L23" s="233"/>
      <c r="M23" s="233"/>
      <c r="N23" s="233"/>
      <c r="O23" s="233"/>
      <c r="P23" s="233"/>
      <c r="Q23" s="234"/>
      <c r="R23" s="234"/>
      <c r="S23" s="234"/>
      <c r="T23" s="234"/>
      <c r="U23" s="234"/>
      <c r="V23" s="234"/>
      <c r="W23" s="234"/>
      <c r="X23" s="234"/>
      <c r="Y23" s="234"/>
      <c r="Z23" s="234"/>
    </row>
    <row r="24" spans="1:26" ht="15.75" customHeight="1">
      <c r="A24" s="233"/>
      <c r="B24" s="233"/>
      <c r="C24" s="233"/>
      <c r="D24" s="233"/>
      <c r="E24" s="233"/>
      <c r="F24" s="233"/>
      <c r="G24" s="233"/>
      <c r="H24" s="233"/>
      <c r="I24" s="233"/>
      <c r="J24" s="233"/>
      <c r="K24" s="233"/>
      <c r="L24" s="233"/>
      <c r="M24" s="233"/>
      <c r="N24" s="233"/>
      <c r="O24" s="233"/>
      <c r="P24" s="233"/>
      <c r="Q24" s="234"/>
      <c r="R24" s="234"/>
      <c r="S24" s="234"/>
      <c r="T24" s="234"/>
      <c r="U24" s="234"/>
      <c r="V24" s="234"/>
      <c r="W24" s="234"/>
      <c r="X24" s="234"/>
      <c r="Y24" s="234"/>
      <c r="Z24" s="234"/>
    </row>
    <row r="25" spans="1:26" ht="15.75" customHeight="1">
      <c r="A25" s="233"/>
      <c r="B25" s="233"/>
      <c r="C25" s="233"/>
      <c r="D25" s="233"/>
      <c r="E25" s="233"/>
      <c r="F25" s="233"/>
      <c r="G25" s="233"/>
      <c r="H25" s="233"/>
      <c r="I25" s="233"/>
      <c r="J25" s="233"/>
      <c r="K25" s="233"/>
      <c r="L25" s="233"/>
      <c r="M25" s="233"/>
      <c r="N25" s="233"/>
      <c r="O25" s="233"/>
      <c r="P25" s="233"/>
      <c r="Q25" s="234"/>
      <c r="R25" s="234"/>
      <c r="S25" s="234"/>
      <c r="T25" s="234"/>
      <c r="U25" s="234"/>
      <c r="V25" s="234"/>
      <c r="W25" s="234"/>
      <c r="X25" s="234"/>
      <c r="Y25" s="234"/>
      <c r="Z25" s="234"/>
    </row>
    <row r="26" spans="1:26" ht="15.75" customHeight="1">
      <c r="A26" s="233"/>
      <c r="B26" s="233"/>
      <c r="C26" s="233"/>
      <c r="D26" s="233"/>
      <c r="E26" s="233"/>
      <c r="F26" s="233"/>
      <c r="G26" s="233"/>
      <c r="H26" s="233"/>
      <c r="I26" s="233"/>
      <c r="J26" s="233"/>
      <c r="K26" s="233"/>
      <c r="L26" s="233"/>
      <c r="M26" s="233"/>
      <c r="N26" s="233"/>
      <c r="O26" s="233"/>
      <c r="P26" s="233"/>
      <c r="Q26" s="234"/>
      <c r="R26" s="234"/>
      <c r="S26" s="234"/>
      <c r="T26" s="234"/>
      <c r="U26" s="234"/>
      <c r="V26" s="234"/>
      <c r="W26" s="234"/>
      <c r="X26" s="234"/>
      <c r="Y26" s="234"/>
      <c r="Z26" s="234"/>
    </row>
    <row r="27" spans="1:26" ht="15.75" customHeight="1">
      <c r="A27" s="233"/>
      <c r="B27" s="233"/>
      <c r="C27" s="233"/>
      <c r="D27" s="233"/>
      <c r="E27" s="233"/>
      <c r="F27" s="233"/>
      <c r="G27" s="233"/>
      <c r="H27" s="233"/>
      <c r="I27" s="233"/>
      <c r="J27" s="233"/>
      <c r="K27" s="233"/>
      <c r="L27" s="233"/>
      <c r="M27" s="233"/>
      <c r="N27" s="233"/>
      <c r="O27" s="233"/>
      <c r="P27" s="233"/>
      <c r="Q27" s="234"/>
      <c r="R27" s="234"/>
      <c r="S27" s="234"/>
      <c r="T27" s="234"/>
      <c r="U27" s="234"/>
      <c r="V27" s="234"/>
      <c r="W27" s="234"/>
      <c r="X27" s="234"/>
      <c r="Y27" s="234"/>
      <c r="Z27" s="234"/>
    </row>
    <row r="28" spans="1:26" ht="15.75" customHeight="1">
      <c r="A28" s="233"/>
      <c r="B28" s="233"/>
      <c r="C28" s="233"/>
      <c r="D28" s="233"/>
      <c r="E28" s="233"/>
      <c r="F28" s="233"/>
      <c r="G28" s="233"/>
      <c r="H28" s="233"/>
      <c r="I28" s="233"/>
      <c r="J28" s="233"/>
      <c r="K28" s="233"/>
      <c r="L28" s="233"/>
      <c r="M28" s="233"/>
      <c r="N28" s="233"/>
      <c r="O28" s="233"/>
      <c r="P28" s="233"/>
      <c r="Q28" s="234"/>
      <c r="R28" s="234"/>
      <c r="S28" s="234"/>
      <c r="T28" s="234"/>
      <c r="U28" s="234"/>
      <c r="V28" s="234"/>
      <c r="W28" s="234"/>
      <c r="X28" s="234"/>
      <c r="Y28" s="234"/>
      <c r="Z28" s="234"/>
    </row>
    <row r="29" spans="1:26" ht="15.75" customHeight="1">
      <c r="A29" s="233"/>
      <c r="B29" s="233"/>
      <c r="C29" s="233"/>
      <c r="D29" s="233"/>
      <c r="E29" s="233"/>
      <c r="F29" s="233"/>
      <c r="G29" s="233"/>
      <c r="H29" s="233"/>
      <c r="I29" s="233"/>
      <c r="J29" s="233"/>
      <c r="K29" s="233"/>
      <c r="L29" s="233"/>
      <c r="M29" s="233"/>
      <c r="N29" s="233"/>
      <c r="O29" s="233"/>
      <c r="P29" s="233"/>
      <c r="Q29" s="234"/>
      <c r="R29" s="234"/>
      <c r="S29" s="234"/>
      <c r="T29" s="234"/>
      <c r="U29" s="234"/>
      <c r="V29" s="234"/>
      <c r="W29" s="234"/>
      <c r="X29" s="234"/>
      <c r="Y29" s="234"/>
      <c r="Z29" s="234"/>
    </row>
    <row r="30" spans="1:26" ht="15.75" customHeight="1">
      <c r="A30" s="233"/>
      <c r="B30" s="233"/>
      <c r="C30" s="233"/>
      <c r="D30" s="233"/>
      <c r="E30" s="233"/>
      <c r="F30" s="233"/>
      <c r="G30" s="233"/>
      <c r="H30" s="233"/>
      <c r="I30" s="233"/>
      <c r="J30" s="233"/>
      <c r="K30" s="233"/>
      <c r="L30" s="233"/>
      <c r="M30" s="233"/>
      <c r="N30" s="233"/>
      <c r="O30" s="233"/>
      <c r="P30" s="233"/>
      <c r="Q30" s="234"/>
      <c r="R30" s="234"/>
      <c r="S30" s="234"/>
      <c r="T30" s="234"/>
      <c r="U30" s="234"/>
      <c r="V30" s="234"/>
      <c r="W30" s="234"/>
      <c r="X30" s="234"/>
      <c r="Y30" s="234"/>
      <c r="Z30" s="234"/>
    </row>
    <row r="31" spans="1:26" ht="15.75" customHeight="1">
      <c r="A31" s="233"/>
      <c r="B31" s="233"/>
      <c r="C31" s="233"/>
      <c r="D31" s="233"/>
      <c r="E31" s="233"/>
      <c r="F31" s="233"/>
      <c r="G31" s="233"/>
      <c r="H31" s="233"/>
      <c r="I31" s="233"/>
      <c r="J31" s="233"/>
      <c r="K31" s="233"/>
      <c r="L31" s="233"/>
      <c r="M31" s="233"/>
      <c r="N31" s="233"/>
      <c r="O31" s="233"/>
      <c r="P31" s="233"/>
      <c r="Q31" s="234"/>
      <c r="R31" s="234"/>
      <c r="S31" s="234"/>
      <c r="T31" s="234"/>
      <c r="U31" s="234"/>
      <c r="V31" s="234"/>
      <c r="W31" s="234"/>
      <c r="X31" s="234"/>
      <c r="Y31" s="234"/>
      <c r="Z31" s="234"/>
    </row>
    <row r="32" spans="1:26" ht="15.75" customHeight="1">
      <c r="A32" s="233"/>
      <c r="B32" s="233"/>
      <c r="C32" s="233"/>
      <c r="D32" s="233"/>
      <c r="E32" s="233"/>
      <c r="F32" s="233"/>
      <c r="G32" s="233"/>
      <c r="H32" s="233"/>
      <c r="I32" s="233"/>
      <c r="J32" s="233"/>
      <c r="K32" s="233"/>
      <c r="L32" s="233"/>
      <c r="M32" s="233"/>
      <c r="N32" s="233"/>
      <c r="O32" s="233"/>
      <c r="P32" s="233"/>
      <c r="Q32" s="234"/>
      <c r="R32" s="234"/>
      <c r="S32" s="234"/>
      <c r="T32" s="234"/>
      <c r="U32" s="234"/>
      <c r="V32" s="234"/>
      <c r="W32" s="234"/>
      <c r="X32" s="234"/>
      <c r="Y32" s="234"/>
      <c r="Z32" s="234"/>
    </row>
    <row r="33" spans="1:26" ht="15.75" customHeight="1">
      <c r="A33" s="233"/>
      <c r="B33" s="233"/>
      <c r="C33" s="233"/>
      <c r="D33" s="233"/>
      <c r="E33" s="233"/>
      <c r="F33" s="233"/>
      <c r="G33" s="233"/>
      <c r="H33" s="233"/>
      <c r="I33" s="233"/>
      <c r="J33" s="233"/>
      <c r="K33" s="233"/>
      <c r="L33" s="233"/>
      <c r="M33" s="233"/>
      <c r="N33" s="233"/>
      <c r="O33" s="233"/>
      <c r="P33" s="233"/>
      <c r="Q33" s="234"/>
      <c r="R33" s="234"/>
      <c r="S33" s="234"/>
      <c r="T33" s="234"/>
      <c r="U33" s="234"/>
      <c r="V33" s="234"/>
      <c r="W33" s="234"/>
      <c r="X33" s="234"/>
      <c r="Y33" s="234"/>
      <c r="Z33" s="234"/>
    </row>
    <row r="34" spans="1:26" ht="15.75" customHeight="1">
      <c r="A34" s="233"/>
      <c r="B34" s="233"/>
      <c r="C34" s="233"/>
      <c r="D34" s="233"/>
      <c r="E34" s="233"/>
      <c r="F34" s="233"/>
      <c r="G34" s="233"/>
      <c r="H34" s="233"/>
      <c r="I34" s="233"/>
      <c r="J34" s="233"/>
      <c r="K34" s="233"/>
      <c r="L34" s="233"/>
      <c r="M34" s="233"/>
      <c r="N34" s="233"/>
      <c r="O34" s="233"/>
      <c r="P34" s="233"/>
      <c r="Q34" s="234"/>
      <c r="R34" s="234"/>
      <c r="S34" s="234"/>
      <c r="T34" s="234"/>
      <c r="U34" s="234"/>
      <c r="V34" s="234"/>
      <c r="W34" s="234"/>
      <c r="X34" s="234"/>
      <c r="Y34" s="234"/>
      <c r="Z34" s="234"/>
    </row>
    <row r="35" spans="1:26" ht="15.75" customHeight="1">
      <c r="A35" s="233"/>
      <c r="B35" s="233"/>
      <c r="C35" s="233"/>
      <c r="D35" s="233"/>
      <c r="E35" s="233"/>
      <c r="F35" s="233"/>
      <c r="G35" s="233"/>
      <c r="H35" s="233"/>
      <c r="I35" s="233"/>
      <c r="J35" s="233"/>
      <c r="K35" s="233"/>
      <c r="L35" s="233"/>
      <c r="M35" s="233"/>
      <c r="N35" s="233"/>
      <c r="O35" s="233"/>
      <c r="P35" s="233"/>
      <c r="Q35" s="234"/>
      <c r="R35" s="234"/>
      <c r="S35" s="234"/>
      <c r="T35" s="234"/>
      <c r="U35" s="234"/>
      <c r="V35" s="234"/>
      <c r="W35" s="234"/>
      <c r="X35" s="234"/>
      <c r="Y35" s="234"/>
      <c r="Z35" s="234"/>
    </row>
    <row r="36" spans="1:26" ht="15.75" customHeight="1">
      <c r="A36" s="233"/>
      <c r="B36" s="233"/>
      <c r="C36" s="233"/>
      <c r="D36" s="233"/>
      <c r="E36" s="233"/>
      <c r="F36" s="233"/>
      <c r="G36" s="233"/>
      <c r="H36" s="233"/>
      <c r="I36" s="233"/>
      <c r="J36" s="233"/>
      <c r="K36" s="233"/>
      <c r="L36" s="233"/>
      <c r="M36" s="233"/>
      <c r="N36" s="233"/>
      <c r="O36" s="233"/>
      <c r="P36" s="233"/>
      <c r="Q36" s="234"/>
      <c r="R36" s="234"/>
      <c r="S36" s="234"/>
      <c r="T36" s="234"/>
      <c r="U36" s="234"/>
      <c r="V36" s="234"/>
      <c r="W36" s="234"/>
      <c r="X36" s="234"/>
      <c r="Y36" s="234"/>
      <c r="Z36" s="234"/>
    </row>
    <row r="37" spans="1:26" ht="15.75" customHeight="1">
      <c r="A37" s="233"/>
      <c r="B37" s="233"/>
      <c r="C37" s="233"/>
      <c r="D37" s="233"/>
      <c r="E37" s="233"/>
      <c r="F37" s="233"/>
      <c r="G37" s="233"/>
      <c r="H37" s="233"/>
      <c r="I37" s="233"/>
      <c r="J37" s="233"/>
      <c r="K37" s="233"/>
      <c r="L37" s="233"/>
      <c r="M37" s="233"/>
      <c r="N37" s="233"/>
      <c r="O37" s="233"/>
      <c r="P37" s="233"/>
      <c r="Q37" s="234"/>
      <c r="R37" s="234"/>
      <c r="S37" s="234"/>
      <c r="T37" s="234"/>
      <c r="U37" s="234"/>
      <c r="V37" s="234"/>
      <c r="W37" s="234"/>
      <c r="X37" s="234"/>
      <c r="Y37" s="234"/>
      <c r="Z37" s="234"/>
    </row>
    <row r="38" spans="1:26" ht="15.75" customHeight="1">
      <c r="A38" s="233"/>
      <c r="B38" s="233"/>
      <c r="C38" s="233"/>
      <c r="D38" s="233"/>
      <c r="E38" s="233"/>
      <c r="F38" s="233"/>
      <c r="G38" s="233"/>
      <c r="H38" s="233"/>
      <c r="I38" s="233"/>
      <c r="J38" s="233"/>
      <c r="K38" s="233"/>
      <c r="L38" s="233"/>
      <c r="M38" s="233"/>
      <c r="N38" s="233"/>
      <c r="O38" s="233"/>
      <c r="P38" s="233"/>
      <c r="Q38" s="234"/>
      <c r="R38" s="234"/>
      <c r="S38" s="234"/>
      <c r="T38" s="234"/>
      <c r="U38" s="234"/>
      <c r="V38" s="234"/>
      <c r="W38" s="234"/>
      <c r="X38" s="234"/>
      <c r="Y38" s="234"/>
      <c r="Z38" s="234"/>
    </row>
    <row r="39" spans="1:26" ht="15.75" customHeight="1">
      <c r="A39" s="233"/>
      <c r="B39" s="233"/>
      <c r="C39" s="233"/>
      <c r="D39" s="233"/>
      <c r="E39" s="233"/>
      <c r="F39" s="233"/>
      <c r="G39" s="233"/>
      <c r="H39" s="233"/>
      <c r="I39" s="233"/>
      <c r="J39" s="233"/>
      <c r="K39" s="233"/>
      <c r="L39" s="233"/>
      <c r="M39" s="233"/>
      <c r="N39" s="233"/>
      <c r="O39" s="233"/>
      <c r="P39" s="233"/>
      <c r="Q39" s="234"/>
      <c r="R39" s="234"/>
      <c r="S39" s="234"/>
      <c r="T39" s="234"/>
      <c r="U39" s="234"/>
      <c r="V39" s="234"/>
      <c r="W39" s="234"/>
      <c r="X39" s="234"/>
      <c r="Y39" s="234"/>
      <c r="Z39" s="234"/>
    </row>
    <row r="40" spans="1:26" ht="15.75" customHeight="1">
      <c r="A40" s="233"/>
      <c r="B40" s="233"/>
      <c r="C40" s="233"/>
      <c r="D40" s="233"/>
      <c r="E40" s="233"/>
      <c r="F40" s="233"/>
      <c r="G40" s="233"/>
      <c r="H40" s="233"/>
      <c r="I40" s="233"/>
      <c r="J40" s="233"/>
      <c r="K40" s="233"/>
      <c r="L40" s="233"/>
      <c r="M40" s="233"/>
      <c r="N40" s="233"/>
      <c r="O40" s="233"/>
      <c r="P40" s="233"/>
      <c r="Q40" s="234"/>
      <c r="R40" s="234"/>
      <c r="S40" s="234"/>
      <c r="T40" s="234"/>
      <c r="U40" s="234"/>
      <c r="V40" s="234"/>
      <c r="W40" s="234"/>
      <c r="X40" s="234"/>
      <c r="Y40" s="234"/>
      <c r="Z40" s="234"/>
    </row>
    <row r="41" spans="1:26" ht="15.75" customHeight="1">
      <c r="A41" s="233"/>
      <c r="B41" s="233"/>
      <c r="C41" s="233"/>
      <c r="D41" s="233"/>
      <c r="E41" s="233"/>
      <c r="F41" s="233"/>
      <c r="G41" s="233"/>
      <c r="H41" s="233"/>
      <c r="I41" s="233"/>
      <c r="J41" s="233"/>
      <c r="K41" s="233"/>
      <c r="L41" s="233"/>
      <c r="M41" s="233"/>
      <c r="N41" s="233"/>
      <c r="O41" s="233"/>
      <c r="P41" s="233"/>
      <c r="Q41" s="234"/>
      <c r="R41" s="234"/>
      <c r="S41" s="234"/>
      <c r="T41" s="234"/>
      <c r="U41" s="234"/>
      <c r="V41" s="234"/>
      <c r="W41" s="234"/>
      <c r="X41" s="234"/>
      <c r="Y41" s="234"/>
      <c r="Z41" s="234"/>
    </row>
    <row r="42" spans="1:26" ht="15.75" customHeight="1">
      <c r="A42" s="233"/>
      <c r="B42" s="233"/>
      <c r="C42" s="233"/>
      <c r="D42" s="233"/>
      <c r="E42" s="233"/>
      <c r="F42" s="233"/>
      <c r="G42" s="233"/>
      <c r="H42" s="233"/>
      <c r="I42" s="233"/>
      <c r="J42" s="233"/>
      <c r="K42" s="233"/>
      <c r="L42" s="233"/>
      <c r="M42" s="233"/>
      <c r="N42" s="233"/>
      <c r="O42" s="233"/>
      <c r="P42" s="233"/>
      <c r="Q42" s="234"/>
      <c r="R42" s="234"/>
      <c r="S42" s="234"/>
      <c r="T42" s="234"/>
      <c r="U42" s="234"/>
      <c r="V42" s="234"/>
      <c r="W42" s="234"/>
      <c r="X42" s="234"/>
      <c r="Y42" s="234"/>
      <c r="Z42" s="234"/>
    </row>
    <row r="43" spans="1:26" ht="15.75" customHeight="1">
      <c r="A43" s="233"/>
      <c r="B43" s="233"/>
      <c r="C43" s="233"/>
      <c r="D43" s="233"/>
      <c r="E43" s="233"/>
      <c r="F43" s="233"/>
      <c r="G43" s="233"/>
      <c r="H43" s="233"/>
      <c r="I43" s="233"/>
      <c r="J43" s="233"/>
      <c r="K43" s="233"/>
      <c r="L43" s="233"/>
      <c r="M43" s="233"/>
      <c r="N43" s="233"/>
      <c r="O43" s="233"/>
      <c r="P43" s="233"/>
      <c r="Q43" s="234"/>
      <c r="R43" s="234"/>
      <c r="S43" s="234"/>
      <c r="T43" s="234"/>
      <c r="U43" s="234"/>
      <c r="V43" s="234"/>
      <c r="W43" s="234"/>
      <c r="X43" s="234"/>
      <c r="Y43" s="234"/>
      <c r="Z43" s="234"/>
    </row>
    <row r="44" spans="1:26" ht="15.75" customHeight="1">
      <c r="A44" s="233"/>
      <c r="B44" s="233"/>
      <c r="C44" s="233"/>
      <c r="D44" s="233"/>
      <c r="E44" s="233"/>
      <c r="F44" s="233"/>
      <c r="G44" s="233"/>
      <c r="H44" s="233"/>
      <c r="I44" s="233"/>
      <c r="J44" s="233"/>
      <c r="K44" s="233"/>
      <c r="L44" s="233"/>
      <c r="M44" s="233"/>
      <c r="N44" s="233"/>
      <c r="O44" s="233"/>
      <c r="P44" s="233"/>
      <c r="Q44" s="234"/>
      <c r="R44" s="234"/>
      <c r="S44" s="234"/>
      <c r="T44" s="234"/>
      <c r="U44" s="234"/>
      <c r="V44" s="234"/>
      <c r="W44" s="234"/>
      <c r="X44" s="234"/>
      <c r="Y44" s="234"/>
      <c r="Z44" s="234"/>
    </row>
    <row r="45" spans="1:26" ht="15.75" customHeight="1">
      <c r="A45" s="233"/>
      <c r="B45" s="233"/>
      <c r="C45" s="233"/>
      <c r="D45" s="233"/>
      <c r="E45" s="233"/>
      <c r="F45" s="233"/>
      <c r="G45" s="233"/>
      <c r="H45" s="233"/>
      <c r="I45" s="233"/>
      <c r="J45" s="233"/>
      <c r="K45" s="233"/>
      <c r="L45" s="233"/>
      <c r="M45" s="233"/>
      <c r="N45" s="233"/>
      <c r="O45" s="233"/>
      <c r="P45" s="233"/>
      <c r="Q45" s="234"/>
      <c r="R45" s="234"/>
      <c r="S45" s="234"/>
      <c r="T45" s="234"/>
      <c r="U45" s="234"/>
      <c r="V45" s="234"/>
      <c r="W45" s="234"/>
      <c r="X45" s="234"/>
      <c r="Y45" s="234"/>
      <c r="Z45" s="234"/>
    </row>
    <row r="46" spans="1:26" ht="15.75" customHeight="1">
      <c r="A46" s="233"/>
      <c r="B46" s="233"/>
      <c r="C46" s="233"/>
      <c r="D46" s="233"/>
      <c r="E46" s="233"/>
      <c r="F46" s="233"/>
      <c r="G46" s="233"/>
      <c r="H46" s="233"/>
      <c r="I46" s="233"/>
      <c r="J46" s="233"/>
      <c r="K46" s="233"/>
      <c r="L46" s="233"/>
      <c r="M46" s="233"/>
      <c r="N46" s="233"/>
      <c r="O46" s="233"/>
      <c r="P46" s="233"/>
      <c r="Q46" s="234"/>
      <c r="R46" s="234"/>
      <c r="S46" s="234"/>
      <c r="T46" s="234"/>
      <c r="U46" s="234"/>
      <c r="V46" s="234"/>
      <c r="W46" s="234"/>
      <c r="X46" s="234"/>
      <c r="Y46" s="234"/>
      <c r="Z46" s="234"/>
    </row>
    <row r="47" spans="1:26" ht="15.75" customHeight="1">
      <c r="A47" s="233"/>
      <c r="B47" s="233"/>
      <c r="C47" s="233"/>
      <c r="D47" s="233"/>
      <c r="E47" s="233"/>
      <c r="F47" s="233"/>
      <c r="G47" s="233"/>
      <c r="H47" s="233"/>
      <c r="I47" s="233"/>
      <c r="J47" s="233"/>
      <c r="K47" s="233"/>
      <c r="L47" s="233"/>
      <c r="M47" s="233"/>
      <c r="N47" s="233"/>
      <c r="O47" s="233"/>
      <c r="P47" s="233"/>
      <c r="Q47" s="234"/>
      <c r="R47" s="234"/>
      <c r="S47" s="234"/>
      <c r="T47" s="234"/>
      <c r="U47" s="234"/>
      <c r="V47" s="234"/>
      <c r="W47" s="234"/>
      <c r="X47" s="234"/>
      <c r="Y47" s="234"/>
      <c r="Z47" s="234"/>
    </row>
    <row r="48" spans="1:26" ht="15.75" customHeight="1">
      <c r="A48" s="233"/>
      <c r="B48" s="233"/>
      <c r="C48" s="233"/>
      <c r="D48" s="233"/>
      <c r="E48" s="233"/>
      <c r="F48" s="233"/>
      <c r="G48" s="233"/>
      <c r="H48" s="233"/>
      <c r="I48" s="233"/>
      <c r="J48" s="233"/>
      <c r="K48" s="233"/>
      <c r="L48" s="233"/>
      <c r="M48" s="233"/>
      <c r="N48" s="233"/>
      <c r="O48" s="233"/>
      <c r="P48" s="233"/>
      <c r="Q48" s="234"/>
      <c r="R48" s="234"/>
      <c r="S48" s="234"/>
      <c r="T48" s="234"/>
      <c r="U48" s="234"/>
      <c r="V48" s="234"/>
      <c r="W48" s="234"/>
      <c r="X48" s="234"/>
      <c r="Y48" s="234"/>
      <c r="Z48" s="234"/>
    </row>
    <row r="49" spans="1:26" ht="15.75" customHeight="1">
      <c r="A49" s="233"/>
      <c r="B49" s="233"/>
      <c r="C49" s="233"/>
      <c r="D49" s="233"/>
      <c r="E49" s="233"/>
      <c r="F49" s="233"/>
      <c r="G49" s="233"/>
      <c r="H49" s="233"/>
      <c r="I49" s="233"/>
      <c r="J49" s="233"/>
      <c r="K49" s="233"/>
      <c r="L49" s="233"/>
      <c r="M49" s="233"/>
      <c r="N49" s="233"/>
      <c r="O49" s="233"/>
      <c r="P49" s="233"/>
      <c r="Q49" s="234"/>
      <c r="R49" s="234"/>
      <c r="S49" s="234"/>
      <c r="T49" s="234"/>
      <c r="U49" s="234"/>
      <c r="V49" s="234"/>
      <c r="W49" s="234"/>
      <c r="X49" s="234"/>
      <c r="Y49" s="234"/>
      <c r="Z49" s="234"/>
    </row>
    <row r="50" spans="1:26" ht="15.75" customHeight="1">
      <c r="A50" s="233"/>
      <c r="B50" s="233"/>
      <c r="C50" s="233"/>
      <c r="D50" s="233"/>
      <c r="E50" s="233"/>
      <c r="F50" s="233"/>
      <c r="G50" s="233"/>
      <c r="H50" s="233"/>
      <c r="I50" s="233"/>
      <c r="J50" s="233"/>
      <c r="K50" s="233"/>
      <c r="L50" s="233"/>
      <c r="M50" s="233"/>
      <c r="N50" s="233"/>
      <c r="O50" s="233"/>
      <c r="P50" s="233"/>
      <c r="Q50" s="234"/>
      <c r="R50" s="234"/>
      <c r="S50" s="234"/>
      <c r="T50" s="234"/>
      <c r="U50" s="234"/>
      <c r="V50" s="234"/>
      <c r="W50" s="234"/>
      <c r="X50" s="234"/>
      <c r="Y50" s="234"/>
      <c r="Z50" s="234"/>
    </row>
    <row r="51" spans="1:26" ht="15.75" customHeight="1">
      <c r="A51" s="233"/>
      <c r="B51" s="233"/>
      <c r="C51" s="233"/>
      <c r="D51" s="233"/>
      <c r="E51" s="233"/>
      <c r="F51" s="233"/>
      <c r="G51" s="233"/>
      <c r="H51" s="233"/>
      <c r="I51" s="233"/>
      <c r="J51" s="233"/>
      <c r="K51" s="233"/>
      <c r="L51" s="233"/>
      <c r="M51" s="233"/>
      <c r="N51" s="233"/>
      <c r="O51" s="233"/>
      <c r="P51" s="233"/>
      <c r="Q51" s="234"/>
      <c r="R51" s="234"/>
      <c r="S51" s="234"/>
      <c r="T51" s="234"/>
      <c r="U51" s="234"/>
      <c r="V51" s="234"/>
      <c r="W51" s="234"/>
      <c r="X51" s="234"/>
      <c r="Y51" s="234"/>
      <c r="Z51" s="234"/>
    </row>
    <row r="52" spans="1:26" ht="15.75" customHeight="1">
      <c r="A52" s="233"/>
      <c r="B52" s="233"/>
      <c r="C52" s="233"/>
      <c r="D52" s="233"/>
      <c r="E52" s="233"/>
      <c r="F52" s="233"/>
      <c r="G52" s="233"/>
      <c r="H52" s="233"/>
      <c r="I52" s="233"/>
      <c r="J52" s="233"/>
      <c r="K52" s="233"/>
      <c r="L52" s="233"/>
      <c r="M52" s="233"/>
      <c r="N52" s="233"/>
      <c r="O52" s="233"/>
      <c r="P52" s="233"/>
      <c r="Q52" s="234"/>
      <c r="R52" s="234"/>
      <c r="S52" s="234"/>
      <c r="T52" s="234"/>
      <c r="U52" s="234"/>
      <c r="V52" s="234"/>
      <c r="W52" s="234"/>
      <c r="X52" s="234"/>
      <c r="Y52" s="234"/>
      <c r="Z52" s="234"/>
    </row>
    <row r="53" spans="1:26" ht="15.75" customHeight="1">
      <c r="A53" s="233"/>
      <c r="B53" s="233"/>
      <c r="C53" s="233"/>
      <c r="D53" s="233"/>
      <c r="E53" s="233"/>
      <c r="F53" s="233"/>
      <c r="G53" s="233"/>
      <c r="H53" s="233"/>
      <c r="I53" s="233"/>
      <c r="J53" s="233"/>
      <c r="K53" s="233"/>
      <c r="L53" s="233"/>
      <c r="M53" s="233"/>
      <c r="N53" s="233"/>
      <c r="O53" s="233"/>
      <c r="P53" s="233"/>
      <c r="Q53" s="234"/>
      <c r="R53" s="234"/>
      <c r="S53" s="234"/>
      <c r="T53" s="234"/>
      <c r="U53" s="234"/>
      <c r="V53" s="234"/>
      <c r="W53" s="234"/>
      <c r="X53" s="234"/>
      <c r="Y53" s="234"/>
      <c r="Z53" s="234"/>
    </row>
    <row r="54" spans="1:26" ht="15.75" customHeight="1">
      <c r="A54" s="233"/>
      <c r="B54" s="233"/>
      <c r="C54" s="233"/>
      <c r="D54" s="233"/>
      <c r="E54" s="233"/>
      <c r="F54" s="233"/>
      <c r="G54" s="233"/>
      <c r="H54" s="233"/>
      <c r="I54" s="233"/>
      <c r="J54" s="233"/>
      <c r="K54" s="233"/>
      <c r="L54" s="233"/>
      <c r="M54" s="233"/>
      <c r="N54" s="233"/>
      <c r="O54" s="233"/>
      <c r="P54" s="233"/>
      <c r="Q54" s="234"/>
      <c r="R54" s="234"/>
      <c r="S54" s="234"/>
      <c r="T54" s="234"/>
      <c r="U54" s="234"/>
      <c r="V54" s="234"/>
      <c r="W54" s="234"/>
      <c r="X54" s="234"/>
      <c r="Y54" s="234"/>
      <c r="Z54" s="234"/>
    </row>
    <row r="55" spans="1:26" ht="15.75" customHeight="1">
      <c r="A55" s="233"/>
      <c r="B55" s="233"/>
      <c r="C55" s="233"/>
      <c r="D55" s="233"/>
      <c r="E55" s="233"/>
      <c r="F55" s="233"/>
      <c r="G55" s="233"/>
      <c r="H55" s="233"/>
      <c r="I55" s="233"/>
      <c r="J55" s="233"/>
      <c r="K55" s="233"/>
      <c r="L55" s="233"/>
      <c r="M55" s="233"/>
      <c r="N55" s="233"/>
      <c r="O55" s="233"/>
      <c r="P55" s="233"/>
      <c r="Q55" s="234"/>
      <c r="R55" s="234"/>
      <c r="S55" s="234"/>
      <c r="T55" s="234"/>
      <c r="U55" s="234"/>
      <c r="V55" s="234"/>
      <c r="W55" s="234"/>
      <c r="X55" s="234"/>
      <c r="Y55" s="234"/>
      <c r="Z55" s="234"/>
    </row>
    <row r="56" spans="1:26" ht="15.75" customHeight="1">
      <c r="A56" s="233"/>
      <c r="B56" s="233"/>
      <c r="C56" s="233"/>
      <c r="D56" s="233"/>
      <c r="E56" s="233"/>
      <c r="F56" s="233"/>
      <c r="G56" s="233"/>
      <c r="H56" s="233"/>
      <c r="I56" s="233"/>
      <c r="J56" s="233"/>
      <c r="K56" s="233"/>
      <c r="L56" s="233"/>
      <c r="M56" s="233"/>
      <c r="N56" s="233"/>
      <c r="O56" s="233"/>
      <c r="P56" s="233"/>
      <c r="Q56" s="234"/>
      <c r="R56" s="234"/>
      <c r="S56" s="234"/>
      <c r="T56" s="234"/>
      <c r="U56" s="234"/>
      <c r="V56" s="234"/>
      <c r="W56" s="234"/>
      <c r="X56" s="234"/>
      <c r="Y56" s="234"/>
      <c r="Z56" s="234"/>
    </row>
    <row r="57" spans="1:26" ht="15.75" customHeight="1">
      <c r="A57" s="233"/>
      <c r="B57" s="233"/>
      <c r="C57" s="233"/>
      <c r="D57" s="233"/>
      <c r="E57" s="233"/>
      <c r="F57" s="233"/>
      <c r="G57" s="233"/>
      <c r="H57" s="233"/>
      <c r="I57" s="233"/>
      <c r="J57" s="233"/>
      <c r="K57" s="233"/>
      <c r="L57" s="233"/>
      <c r="M57" s="233"/>
      <c r="N57" s="233"/>
      <c r="O57" s="233"/>
      <c r="P57" s="233"/>
      <c r="Q57" s="234"/>
      <c r="R57" s="234"/>
      <c r="S57" s="234"/>
      <c r="T57" s="234"/>
      <c r="U57" s="234"/>
      <c r="V57" s="234"/>
      <c r="W57" s="234"/>
      <c r="X57" s="234"/>
      <c r="Y57" s="234"/>
      <c r="Z57" s="234"/>
    </row>
    <row r="58" spans="1:26" ht="15.75" customHeight="1">
      <c r="A58" s="233"/>
      <c r="B58" s="233"/>
      <c r="C58" s="233"/>
      <c r="D58" s="233"/>
      <c r="E58" s="233"/>
      <c r="F58" s="233"/>
      <c r="G58" s="233"/>
      <c r="H58" s="233"/>
      <c r="I58" s="233"/>
      <c r="J58" s="233"/>
      <c r="K58" s="233"/>
      <c r="L58" s="233"/>
      <c r="M58" s="233"/>
      <c r="N58" s="233"/>
      <c r="O58" s="233"/>
      <c r="P58" s="233"/>
      <c r="Q58" s="234"/>
      <c r="R58" s="234"/>
      <c r="S58" s="234"/>
      <c r="T58" s="234"/>
      <c r="U58" s="234"/>
      <c r="V58" s="234"/>
      <c r="W58" s="234"/>
      <c r="X58" s="234"/>
      <c r="Y58" s="234"/>
      <c r="Z58" s="234"/>
    </row>
    <row r="59" spans="1:26" ht="15.75" customHeight="1">
      <c r="A59" s="233"/>
      <c r="B59" s="233"/>
      <c r="C59" s="233"/>
      <c r="D59" s="233"/>
      <c r="E59" s="233"/>
      <c r="F59" s="233"/>
      <c r="G59" s="233"/>
      <c r="H59" s="233"/>
      <c r="I59" s="233"/>
      <c r="J59" s="233"/>
      <c r="K59" s="233"/>
      <c r="L59" s="233"/>
      <c r="M59" s="233"/>
      <c r="N59" s="233"/>
      <c r="O59" s="233"/>
      <c r="P59" s="233"/>
      <c r="Q59" s="234"/>
      <c r="R59" s="234"/>
      <c r="S59" s="234"/>
      <c r="T59" s="234"/>
      <c r="U59" s="234"/>
      <c r="V59" s="234"/>
      <c r="W59" s="234"/>
      <c r="X59" s="234"/>
      <c r="Y59" s="234"/>
      <c r="Z59" s="234"/>
    </row>
    <row r="60" spans="1:26" ht="15.75" customHeight="1">
      <c r="A60" s="233"/>
      <c r="B60" s="233"/>
      <c r="C60" s="233"/>
      <c r="D60" s="233"/>
      <c r="E60" s="233"/>
      <c r="F60" s="233"/>
      <c r="G60" s="233"/>
      <c r="H60" s="233"/>
      <c r="I60" s="233"/>
      <c r="J60" s="233"/>
      <c r="K60" s="233"/>
      <c r="L60" s="233"/>
      <c r="M60" s="233"/>
      <c r="N60" s="233"/>
      <c r="O60" s="233"/>
      <c r="P60" s="233"/>
      <c r="Q60" s="234"/>
      <c r="R60" s="234"/>
      <c r="S60" s="234"/>
      <c r="T60" s="234"/>
      <c r="U60" s="234"/>
      <c r="V60" s="234"/>
      <c r="W60" s="234"/>
      <c r="X60" s="234"/>
      <c r="Y60" s="234"/>
      <c r="Z60" s="234"/>
    </row>
    <row r="61" spans="1:26" ht="15.75" customHeight="1">
      <c r="A61" s="233"/>
      <c r="B61" s="233"/>
      <c r="C61" s="233"/>
      <c r="D61" s="233"/>
      <c r="E61" s="233"/>
      <c r="F61" s="233"/>
      <c r="G61" s="233"/>
      <c r="H61" s="233"/>
      <c r="I61" s="233"/>
      <c r="J61" s="233"/>
      <c r="K61" s="233"/>
      <c r="L61" s="233"/>
      <c r="M61" s="233"/>
      <c r="N61" s="233"/>
      <c r="O61" s="233"/>
      <c r="P61" s="233"/>
      <c r="Q61" s="234"/>
      <c r="R61" s="234"/>
      <c r="S61" s="234"/>
      <c r="T61" s="234"/>
      <c r="U61" s="234"/>
      <c r="V61" s="234"/>
      <c r="W61" s="234"/>
      <c r="X61" s="234"/>
      <c r="Y61" s="234"/>
      <c r="Z61" s="234"/>
    </row>
    <row r="62" spans="1:26" ht="15.75" customHeight="1">
      <c r="A62" s="233"/>
      <c r="B62" s="233"/>
      <c r="C62" s="233"/>
      <c r="D62" s="233"/>
      <c r="E62" s="233"/>
      <c r="F62" s="233"/>
      <c r="G62" s="233"/>
      <c r="H62" s="233"/>
      <c r="I62" s="233"/>
      <c r="J62" s="233"/>
      <c r="K62" s="233"/>
      <c r="L62" s="233"/>
      <c r="M62" s="233"/>
      <c r="N62" s="233"/>
      <c r="O62" s="233"/>
      <c r="P62" s="233"/>
      <c r="Q62" s="234"/>
      <c r="R62" s="234"/>
      <c r="S62" s="234"/>
      <c r="T62" s="234"/>
      <c r="U62" s="234"/>
      <c r="V62" s="234"/>
      <c r="W62" s="234"/>
      <c r="X62" s="234"/>
      <c r="Y62" s="234"/>
      <c r="Z62" s="234"/>
    </row>
    <row r="63" spans="1:26" ht="15.75" customHeight="1">
      <c r="A63" s="233"/>
      <c r="B63" s="233"/>
      <c r="C63" s="233"/>
      <c r="D63" s="233"/>
      <c r="E63" s="233"/>
      <c r="F63" s="233"/>
      <c r="G63" s="233"/>
      <c r="H63" s="233"/>
      <c r="I63" s="233"/>
      <c r="J63" s="233"/>
      <c r="K63" s="233"/>
      <c r="L63" s="233"/>
      <c r="M63" s="233"/>
      <c r="N63" s="233"/>
      <c r="O63" s="233"/>
      <c r="P63" s="233"/>
      <c r="Q63" s="234"/>
      <c r="R63" s="234"/>
      <c r="S63" s="234"/>
      <c r="T63" s="234"/>
      <c r="U63" s="234"/>
      <c r="V63" s="234"/>
      <c r="W63" s="234"/>
      <c r="X63" s="234"/>
      <c r="Y63" s="234"/>
      <c r="Z63" s="234"/>
    </row>
    <row r="64" spans="1:26" ht="15.75" customHeight="1">
      <c r="A64" s="233"/>
      <c r="B64" s="233"/>
      <c r="C64" s="233"/>
      <c r="D64" s="233"/>
      <c r="E64" s="233"/>
      <c r="F64" s="233"/>
      <c r="G64" s="233"/>
      <c r="H64" s="233"/>
      <c r="I64" s="233"/>
      <c r="J64" s="233"/>
      <c r="K64" s="233"/>
      <c r="L64" s="233"/>
      <c r="M64" s="233"/>
      <c r="N64" s="233"/>
      <c r="O64" s="233"/>
      <c r="P64" s="233"/>
      <c r="Q64" s="234"/>
      <c r="R64" s="234"/>
      <c r="S64" s="234"/>
      <c r="T64" s="234"/>
      <c r="U64" s="234"/>
      <c r="V64" s="234"/>
      <c r="W64" s="234"/>
      <c r="X64" s="234"/>
      <c r="Y64" s="234"/>
      <c r="Z64" s="234"/>
    </row>
    <row r="65" spans="1:26" ht="15.75" customHeight="1">
      <c r="A65" s="233"/>
      <c r="B65" s="233"/>
      <c r="C65" s="233"/>
      <c r="D65" s="233"/>
      <c r="E65" s="233"/>
      <c r="F65" s="233"/>
      <c r="G65" s="233"/>
      <c r="H65" s="233"/>
      <c r="I65" s="233"/>
      <c r="J65" s="233"/>
      <c r="K65" s="233"/>
      <c r="L65" s="233"/>
      <c r="M65" s="233"/>
      <c r="N65" s="233"/>
      <c r="O65" s="233"/>
      <c r="P65" s="233"/>
      <c r="Q65" s="234"/>
      <c r="R65" s="234"/>
      <c r="S65" s="234"/>
      <c r="T65" s="234"/>
      <c r="U65" s="234"/>
      <c r="V65" s="234"/>
      <c r="W65" s="234"/>
      <c r="X65" s="234"/>
      <c r="Y65" s="234"/>
      <c r="Z65" s="234"/>
    </row>
    <row r="66" spans="1:26" ht="15.75" customHeight="1">
      <c r="A66" s="233"/>
      <c r="B66" s="233"/>
      <c r="C66" s="233"/>
      <c r="D66" s="233"/>
      <c r="E66" s="233"/>
      <c r="F66" s="233"/>
      <c r="G66" s="233"/>
      <c r="H66" s="233"/>
      <c r="I66" s="233"/>
      <c r="J66" s="233"/>
      <c r="K66" s="233"/>
      <c r="L66" s="233"/>
      <c r="M66" s="233"/>
      <c r="N66" s="233"/>
      <c r="O66" s="233"/>
      <c r="P66" s="233"/>
      <c r="Q66" s="234"/>
      <c r="R66" s="234"/>
      <c r="S66" s="234"/>
      <c r="T66" s="234"/>
      <c r="U66" s="234"/>
      <c r="V66" s="234"/>
      <c r="W66" s="234"/>
      <c r="X66" s="234"/>
      <c r="Y66" s="234"/>
      <c r="Z66" s="234"/>
    </row>
    <row r="67" spans="1:26" ht="15.75" customHeight="1">
      <c r="A67" s="233"/>
      <c r="B67" s="233"/>
      <c r="C67" s="233"/>
      <c r="D67" s="233"/>
      <c r="E67" s="233"/>
      <c r="F67" s="233"/>
      <c r="G67" s="233"/>
      <c r="H67" s="233"/>
      <c r="I67" s="233"/>
      <c r="J67" s="233"/>
      <c r="K67" s="233"/>
      <c r="L67" s="233"/>
      <c r="M67" s="233"/>
      <c r="N67" s="233"/>
      <c r="O67" s="233"/>
      <c r="P67" s="233"/>
      <c r="Q67" s="234"/>
      <c r="R67" s="234"/>
      <c r="S67" s="234"/>
      <c r="T67" s="234"/>
      <c r="U67" s="234"/>
      <c r="V67" s="234"/>
      <c r="W67" s="234"/>
      <c r="X67" s="234"/>
      <c r="Y67" s="234"/>
      <c r="Z67" s="234"/>
    </row>
    <row r="68" spans="1:26" ht="15.75" customHeight="1">
      <c r="A68" s="233"/>
      <c r="B68" s="233"/>
      <c r="C68" s="233"/>
      <c r="D68" s="233"/>
      <c r="E68" s="233"/>
      <c r="F68" s="233"/>
      <c r="G68" s="233"/>
      <c r="H68" s="233"/>
      <c r="I68" s="233"/>
      <c r="J68" s="233"/>
      <c r="K68" s="233"/>
      <c r="L68" s="233"/>
      <c r="M68" s="233"/>
      <c r="N68" s="233"/>
      <c r="O68" s="233"/>
      <c r="P68" s="233"/>
      <c r="Q68" s="234"/>
      <c r="R68" s="234"/>
      <c r="S68" s="234"/>
      <c r="T68" s="234"/>
      <c r="U68" s="234"/>
      <c r="V68" s="234"/>
      <c r="W68" s="234"/>
      <c r="X68" s="234"/>
      <c r="Y68" s="234"/>
      <c r="Z68" s="234"/>
    </row>
    <row r="69" spans="1:26" ht="15.75" customHeight="1">
      <c r="A69" s="233"/>
      <c r="B69" s="233"/>
      <c r="C69" s="233"/>
      <c r="D69" s="233"/>
      <c r="E69" s="233"/>
      <c r="F69" s="233"/>
      <c r="G69" s="233"/>
      <c r="H69" s="233"/>
      <c r="I69" s="233"/>
      <c r="J69" s="233"/>
      <c r="K69" s="233"/>
      <c r="L69" s="233"/>
      <c r="M69" s="233"/>
      <c r="N69" s="233"/>
      <c r="O69" s="233"/>
      <c r="P69" s="233"/>
      <c r="Q69" s="234"/>
      <c r="R69" s="234"/>
      <c r="S69" s="234"/>
      <c r="T69" s="234"/>
      <c r="U69" s="234"/>
      <c r="V69" s="234"/>
      <c r="W69" s="234"/>
      <c r="X69" s="234"/>
      <c r="Y69" s="234"/>
      <c r="Z69" s="234"/>
    </row>
    <row r="70" spans="1:26" ht="15.75" customHeight="1">
      <c r="A70" s="233"/>
      <c r="B70" s="233"/>
      <c r="C70" s="233"/>
      <c r="D70" s="233"/>
      <c r="E70" s="233"/>
      <c r="F70" s="233"/>
      <c r="G70" s="233"/>
      <c r="H70" s="233"/>
      <c r="I70" s="233"/>
      <c r="J70" s="233"/>
      <c r="K70" s="233"/>
      <c r="L70" s="233"/>
      <c r="M70" s="233"/>
      <c r="N70" s="233"/>
      <c r="O70" s="233"/>
      <c r="P70" s="233"/>
      <c r="Q70" s="234"/>
      <c r="R70" s="234"/>
      <c r="S70" s="234"/>
      <c r="T70" s="234"/>
      <c r="U70" s="234"/>
      <c r="V70" s="234"/>
      <c r="W70" s="234"/>
      <c r="X70" s="234"/>
      <c r="Y70" s="234"/>
      <c r="Z70" s="234"/>
    </row>
    <row r="71" spans="1:26" ht="15.75" customHeight="1">
      <c r="A71" s="233"/>
      <c r="B71" s="233"/>
      <c r="C71" s="233"/>
      <c r="D71" s="233"/>
      <c r="E71" s="233"/>
      <c r="F71" s="233"/>
      <c r="G71" s="233"/>
      <c r="H71" s="233"/>
      <c r="I71" s="233"/>
      <c r="J71" s="233"/>
      <c r="K71" s="233"/>
      <c r="L71" s="233"/>
      <c r="M71" s="233"/>
      <c r="N71" s="233"/>
      <c r="O71" s="233"/>
      <c r="P71" s="233"/>
      <c r="Q71" s="234"/>
      <c r="R71" s="234"/>
      <c r="S71" s="234"/>
      <c r="T71" s="234"/>
      <c r="U71" s="234"/>
      <c r="V71" s="234"/>
      <c r="W71" s="234"/>
      <c r="X71" s="234"/>
      <c r="Y71" s="234"/>
      <c r="Z71" s="234"/>
    </row>
    <row r="72" spans="1:26" ht="15.75" customHeight="1">
      <c r="A72" s="233"/>
      <c r="B72" s="233"/>
      <c r="C72" s="233"/>
      <c r="D72" s="233"/>
      <c r="E72" s="233"/>
      <c r="F72" s="233"/>
      <c r="G72" s="233"/>
      <c r="H72" s="233"/>
      <c r="I72" s="233"/>
      <c r="J72" s="233"/>
      <c r="K72" s="233"/>
      <c r="L72" s="233"/>
      <c r="M72" s="233"/>
      <c r="N72" s="233"/>
      <c r="O72" s="233"/>
      <c r="P72" s="233"/>
      <c r="Q72" s="234"/>
      <c r="R72" s="234"/>
      <c r="S72" s="234"/>
      <c r="T72" s="234"/>
      <c r="U72" s="234"/>
      <c r="V72" s="234"/>
      <c r="W72" s="234"/>
      <c r="X72" s="234"/>
      <c r="Y72" s="234"/>
      <c r="Z72" s="234"/>
    </row>
    <row r="73" spans="1:26" ht="15.75" customHeight="1">
      <c r="A73" s="233"/>
      <c r="B73" s="233"/>
      <c r="C73" s="233"/>
      <c r="D73" s="233"/>
      <c r="E73" s="233"/>
      <c r="F73" s="233"/>
      <c r="G73" s="233"/>
      <c r="H73" s="233"/>
      <c r="I73" s="233"/>
      <c r="J73" s="233"/>
      <c r="K73" s="233"/>
      <c r="L73" s="233"/>
      <c r="M73" s="233"/>
      <c r="N73" s="233"/>
      <c r="O73" s="233"/>
      <c r="P73" s="233"/>
      <c r="Q73" s="234"/>
      <c r="R73" s="234"/>
      <c r="S73" s="234"/>
      <c r="T73" s="234"/>
      <c r="U73" s="234"/>
      <c r="V73" s="234"/>
      <c r="W73" s="234"/>
      <c r="X73" s="234"/>
      <c r="Y73" s="234"/>
      <c r="Z73" s="234"/>
    </row>
    <row r="74" spans="1:26" ht="15.75" customHeight="1">
      <c r="A74" s="233"/>
      <c r="B74" s="233"/>
      <c r="C74" s="233"/>
      <c r="D74" s="233"/>
      <c r="E74" s="233"/>
      <c r="F74" s="233"/>
      <c r="G74" s="233"/>
      <c r="H74" s="233"/>
      <c r="I74" s="233"/>
      <c r="J74" s="233"/>
      <c r="K74" s="233"/>
      <c r="L74" s="233"/>
      <c r="M74" s="233"/>
      <c r="N74" s="233"/>
      <c r="O74" s="233"/>
      <c r="P74" s="233"/>
      <c r="Q74" s="234"/>
      <c r="R74" s="234"/>
      <c r="S74" s="234"/>
      <c r="T74" s="234"/>
      <c r="U74" s="234"/>
      <c r="V74" s="234"/>
      <c r="W74" s="234"/>
      <c r="X74" s="234"/>
      <c r="Y74" s="234"/>
      <c r="Z74" s="234"/>
    </row>
    <row r="75" spans="1:26" ht="15.75" customHeight="1">
      <c r="A75" s="233"/>
      <c r="B75" s="233"/>
      <c r="C75" s="233"/>
      <c r="D75" s="233"/>
      <c r="E75" s="233"/>
      <c r="F75" s="233"/>
      <c r="G75" s="233"/>
      <c r="H75" s="233"/>
      <c r="I75" s="233"/>
      <c r="J75" s="233"/>
      <c r="K75" s="233"/>
      <c r="L75" s="233"/>
      <c r="M75" s="233"/>
      <c r="N75" s="233"/>
      <c r="O75" s="233"/>
      <c r="P75" s="233"/>
      <c r="Q75" s="234"/>
      <c r="R75" s="234"/>
      <c r="S75" s="234"/>
      <c r="T75" s="234"/>
      <c r="U75" s="234"/>
      <c r="V75" s="234"/>
      <c r="W75" s="234"/>
      <c r="X75" s="234"/>
      <c r="Y75" s="234"/>
      <c r="Z75" s="234"/>
    </row>
    <row r="76" spans="1:26" ht="15.75" customHeight="1">
      <c r="A76" s="233"/>
      <c r="B76" s="233"/>
      <c r="C76" s="233"/>
      <c r="D76" s="233"/>
      <c r="E76" s="233"/>
      <c r="F76" s="233"/>
      <c r="G76" s="233"/>
      <c r="H76" s="233"/>
      <c r="I76" s="233"/>
      <c r="J76" s="233"/>
      <c r="K76" s="233"/>
      <c r="L76" s="233"/>
      <c r="M76" s="233"/>
      <c r="N76" s="233"/>
      <c r="O76" s="233"/>
      <c r="P76" s="233"/>
      <c r="Q76" s="234"/>
      <c r="R76" s="234"/>
      <c r="S76" s="234"/>
      <c r="T76" s="234"/>
      <c r="U76" s="234"/>
      <c r="V76" s="234"/>
      <c r="W76" s="234"/>
      <c r="X76" s="234"/>
      <c r="Y76" s="234"/>
      <c r="Z76" s="234"/>
    </row>
    <row r="77" spans="1:26" ht="15.75" customHeight="1">
      <c r="A77" s="233"/>
      <c r="B77" s="233"/>
      <c r="C77" s="233"/>
      <c r="D77" s="233"/>
      <c r="E77" s="233"/>
      <c r="F77" s="233"/>
      <c r="G77" s="233"/>
      <c r="H77" s="233"/>
      <c r="I77" s="233"/>
      <c r="J77" s="233"/>
      <c r="K77" s="233"/>
      <c r="L77" s="233"/>
      <c r="M77" s="233"/>
      <c r="N77" s="233"/>
      <c r="O77" s="233"/>
      <c r="P77" s="233"/>
      <c r="Q77" s="234"/>
      <c r="R77" s="234"/>
      <c r="S77" s="234"/>
      <c r="T77" s="234"/>
      <c r="U77" s="234"/>
      <c r="V77" s="234"/>
      <c r="W77" s="234"/>
      <c r="X77" s="234"/>
      <c r="Y77" s="234"/>
      <c r="Z77" s="234"/>
    </row>
    <row r="78" spans="1:26" ht="15.75" customHeight="1">
      <c r="A78" s="233"/>
      <c r="B78" s="233"/>
      <c r="C78" s="233"/>
      <c r="D78" s="233"/>
      <c r="E78" s="233"/>
      <c r="F78" s="233"/>
      <c r="G78" s="233"/>
      <c r="H78" s="233"/>
      <c r="I78" s="233"/>
      <c r="J78" s="233"/>
      <c r="K78" s="233"/>
      <c r="L78" s="233"/>
      <c r="M78" s="233"/>
      <c r="N78" s="233"/>
      <c r="O78" s="233"/>
      <c r="P78" s="233"/>
      <c r="Q78" s="234"/>
      <c r="R78" s="234"/>
      <c r="S78" s="234"/>
      <c r="T78" s="234"/>
      <c r="U78" s="234"/>
      <c r="V78" s="234"/>
      <c r="W78" s="234"/>
      <c r="X78" s="234"/>
      <c r="Y78" s="234"/>
      <c r="Z78" s="234"/>
    </row>
    <row r="79" spans="1:26" ht="15.75" customHeight="1">
      <c r="A79" s="233"/>
      <c r="B79" s="233"/>
      <c r="C79" s="233"/>
      <c r="D79" s="233"/>
      <c r="E79" s="233"/>
      <c r="F79" s="233"/>
      <c r="G79" s="233"/>
      <c r="H79" s="233"/>
      <c r="I79" s="233"/>
      <c r="J79" s="233"/>
      <c r="K79" s="233"/>
      <c r="L79" s="233"/>
      <c r="M79" s="233"/>
      <c r="N79" s="233"/>
      <c r="O79" s="233"/>
      <c r="P79" s="233"/>
      <c r="Q79" s="234"/>
      <c r="R79" s="234"/>
      <c r="S79" s="234"/>
      <c r="T79" s="234"/>
      <c r="U79" s="234"/>
      <c r="V79" s="234"/>
      <c r="W79" s="234"/>
      <c r="X79" s="234"/>
      <c r="Y79" s="234"/>
      <c r="Z79" s="234"/>
    </row>
    <row r="80" spans="1:26" ht="15.75" customHeight="1">
      <c r="A80" s="233"/>
      <c r="B80" s="233"/>
      <c r="C80" s="233"/>
      <c r="D80" s="233"/>
      <c r="E80" s="233"/>
      <c r="F80" s="233"/>
      <c r="G80" s="233"/>
      <c r="H80" s="233"/>
      <c r="I80" s="233"/>
      <c r="J80" s="233"/>
      <c r="K80" s="233"/>
      <c r="L80" s="233"/>
      <c r="M80" s="233"/>
      <c r="N80" s="233"/>
      <c r="O80" s="233"/>
      <c r="P80" s="233"/>
      <c r="Q80" s="234"/>
      <c r="R80" s="234"/>
      <c r="S80" s="234"/>
      <c r="T80" s="234"/>
      <c r="U80" s="234"/>
      <c r="V80" s="234"/>
      <c r="W80" s="234"/>
      <c r="X80" s="234"/>
      <c r="Y80" s="234"/>
      <c r="Z80" s="234"/>
    </row>
    <row r="81" spans="1:26" ht="15.75" customHeight="1">
      <c r="A81" s="233"/>
      <c r="B81" s="233"/>
      <c r="C81" s="233"/>
      <c r="D81" s="233"/>
      <c r="E81" s="233"/>
      <c r="F81" s="233"/>
      <c r="G81" s="233"/>
      <c r="H81" s="233"/>
      <c r="I81" s="233"/>
      <c r="J81" s="233"/>
      <c r="K81" s="233"/>
      <c r="L81" s="233"/>
      <c r="M81" s="233"/>
      <c r="N81" s="233"/>
      <c r="O81" s="233"/>
      <c r="P81" s="233"/>
      <c r="Q81" s="234"/>
      <c r="R81" s="234"/>
      <c r="S81" s="234"/>
      <c r="T81" s="234"/>
      <c r="U81" s="234"/>
      <c r="V81" s="234"/>
      <c r="W81" s="234"/>
      <c r="X81" s="234"/>
      <c r="Y81" s="234"/>
      <c r="Z81" s="234"/>
    </row>
    <row r="82" spans="1:26" ht="15.75" customHeight="1">
      <c r="A82" s="233"/>
      <c r="B82" s="233"/>
      <c r="C82" s="233"/>
      <c r="D82" s="233"/>
      <c r="E82" s="233"/>
      <c r="F82" s="233"/>
      <c r="G82" s="233"/>
      <c r="H82" s="233"/>
      <c r="I82" s="233"/>
      <c r="J82" s="233"/>
      <c r="K82" s="233"/>
      <c r="L82" s="233"/>
      <c r="M82" s="233"/>
      <c r="N82" s="233"/>
      <c r="O82" s="233"/>
      <c r="P82" s="233"/>
      <c r="Q82" s="234"/>
      <c r="R82" s="234"/>
      <c r="S82" s="234"/>
      <c r="T82" s="234"/>
      <c r="U82" s="234"/>
      <c r="V82" s="234"/>
      <c r="W82" s="234"/>
      <c r="X82" s="234"/>
      <c r="Y82" s="234"/>
      <c r="Z82" s="234"/>
    </row>
    <row r="83" spans="1:26" ht="15.75" customHeight="1">
      <c r="A83" s="233"/>
      <c r="B83" s="233"/>
      <c r="C83" s="233"/>
      <c r="D83" s="233"/>
      <c r="E83" s="233"/>
      <c r="F83" s="233"/>
      <c r="G83" s="233"/>
      <c r="H83" s="233"/>
      <c r="I83" s="233"/>
      <c r="J83" s="233"/>
      <c r="K83" s="233"/>
      <c r="L83" s="233"/>
      <c r="M83" s="233"/>
      <c r="N83" s="233"/>
      <c r="O83" s="233"/>
      <c r="P83" s="233"/>
      <c r="Q83" s="234"/>
      <c r="R83" s="234"/>
      <c r="S83" s="234"/>
      <c r="T83" s="234"/>
      <c r="U83" s="234"/>
      <c r="V83" s="234"/>
      <c r="W83" s="234"/>
      <c r="X83" s="234"/>
      <c r="Y83" s="234"/>
      <c r="Z83" s="234"/>
    </row>
    <row r="84" spans="1:26" ht="15.75" customHeight="1">
      <c r="A84" s="233"/>
      <c r="B84" s="233"/>
      <c r="C84" s="233"/>
      <c r="D84" s="233"/>
      <c r="E84" s="233"/>
      <c r="F84" s="233"/>
      <c r="G84" s="233"/>
      <c r="H84" s="233"/>
      <c r="I84" s="233"/>
      <c r="J84" s="233"/>
      <c r="K84" s="233"/>
      <c r="L84" s="233"/>
      <c r="M84" s="233"/>
      <c r="N84" s="233"/>
      <c r="O84" s="233"/>
      <c r="P84" s="233"/>
      <c r="Q84" s="234"/>
      <c r="R84" s="234"/>
      <c r="S84" s="234"/>
      <c r="T84" s="234"/>
      <c r="U84" s="234"/>
      <c r="V84" s="234"/>
      <c r="W84" s="234"/>
      <c r="X84" s="234"/>
      <c r="Y84" s="234"/>
      <c r="Z84" s="234"/>
    </row>
    <row r="85" spans="1:26" ht="15.75" customHeight="1">
      <c r="A85" s="233"/>
      <c r="B85" s="233"/>
      <c r="C85" s="233"/>
      <c r="D85" s="233"/>
      <c r="E85" s="233"/>
      <c r="F85" s="233"/>
      <c r="G85" s="233"/>
      <c r="H85" s="233"/>
      <c r="I85" s="233"/>
      <c r="J85" s="233"/>
      <c r="K85" s="233"/>
      <c r="L85" s="233"/>
      <c r="M85" s="233"/>
      <c r="N85" s="233"/>
      <c r="O85" s="233"/>
      <c r="P85" s="233"/>
      <c r="Q85" s="234"/>
      <c r="R85" s="234"/>
      <c r="S85" s="234"/>
      <c r="T85" s="234"/>
      <c r="U85" s="234"/>
      <c r="V85" s="234"/>
      <c r="W85" s="234"/>
      <c r="X85" s="234"/>
      <c r="Y85" s="234"/>
      <c r="Z85" s="234"/>
    </row>
    <row r="86" spans="1:26" ht="15.75" customHeight="1">
      <c r="A86" s="233"/>
      <c r="B86" s="233"/>
      <c r="C86" s="233"/>
      <c r="D86" s="233"/>
      <c r="E86" s="233"/>
      <c r="F86" s="233"/>
      <c r="G86" s="233"/>
      <c r="H86" s="233"/>
      <c r="I86" s="233"/>
      <c r="J86" s="233"/>
      <c r="K86" s="233"/>
      <c r="L86" s="233"/>
      <c r="M86" s="233"/>
      <c r="N86" s="233"/>
      <c r="O86" s="233"/>
      <c r="P86" s="233"/>
      <c r="Q86" s="234"/>
      <c r="R86" s="234"/>
      <c r="S86" s="234"/>
      <c r="T86" s="234"/>
      <c r="U86" s="234"/>
      <c r="V86" s="234"/>
      <c r="W86" s="234"/>
      <c r="X86" s="234"/>
      <c r="Y86" s="234"/>
      <c r="Z86" s="234"/>
    </row>
    <row r="87" spans="1:26" ht="15.75" customHeight="1">
      <c r="A87" s="233"/>
      <c r="B87" s="233"/>
      <c r="C87" s="233"/>
      <c r="D87" s="233"/>
      <c r="E87" s="233"/>
      <c r="F87" s="233"/>
      <c r="G87" s="233"/>
      <c r="H87" s="233"/>
      <c r="I87" s="233"/>
      <c r="J87" s="233"/>
      <c r="K87" s="233"/>
      <c r="L87" s="233"/>
      <c r="M87" s="233"/>
      <c r="N87" s="233"/>
      <c r="O87" s="233"/>
      <c r="P87" s="233"/>
      <c r="Q87" s="234"/>
      <c r="R87" s="234"/>
      <c r="S87" s="234"/>
      <c r="T87" s="234"/>
      <c r="U87" s="234"/>
      <c r="V87" s="234"/>
      <c r="W87" s="234"/>
      <c r="X87" s="234"/>
      <c r="Y87" s="234"/>
      <c r="Z87" s="234"/>
    </row>
    <row r="88" spans="1:26" ht="15.75" customHeight="1">
      <c r="A88" s="233"/>
      <c r="B88" s="233"/>
      <c r="C88" s="233"/>
      <c r="D88" s="233"/>
      <c r="E88" s="233"/>
      <c r="F88" s="233"/>
      <c r="G88" s="233"/>
      <c r="H88" s="233"/>
      <c r="I88" s="233"/>
      <c r="J88" s="233"/>
      <c r="K88" s="233"/>
      <c r="L88" s="233"/>
      <c r="M88" s="233"/>
      <c r="N88" s="233"/>
      <c r="O88" s="233"/>
      <c r="P88" s="233"/>
      <c r="Q88" s="234"/>
      <c r="R88" s="234"/>
      <c r="S88" s="234"/>
      <c r="T88" s="234"/>
      <c r="U88" s="234"/>
      <c r="V88" s="234"/>
      <c r="W88" s="234"/>
      <c r="X88" s="234"/>
      <c r="Y88" s="234"/>
      <c r="Z88" s="234"/>
    </row>
    <row r="89" spans="1:26" ht="15.75" customHeight="1">
      <c r="A89" s="233"/>
      <c r="B89" s="233"/>
      <c r="C89" s="233"/>
      <c r="D89" s="233"/>
      <c r="E89" s="233"/>
      <c r="F89" s="233"/>
      <c r="G89" s="233"/>
      <c r="H89" s="233"/>
      <c r="I89" s="233"/>
      <c r="J89" s="233"/>
      <c r="K89" s="233"/>
      <c r="L89" s="233"/>
      <c r="M89" s="233"/>
      <c r="N89" s="233"/>
      <c r="O89" s="233"/>
      <c r="P89" s="233"/>
      <c r="Q89" s="234"/>
      <c r="R89" s="234"/>
      <c r="S89" s="234"/>
      <c r="T89" s="234"/>
      <c r="U89" s="234"/>
      <c r="V89" s="234"/>
      <c r="W89" s="234"/>
      <c r="X89" s="234"/>
      <c r="Y89" s="234"/>
      <c r="Z89" s="234"/>
    </row>
    <row r="90" spans="1:26" ht="15.75" customHeight="1">
      <c r="A90" s="233"/>
      <c r="B90" s="233"/>
      <c r="C90" s="233"/>
      <c r="D90" s="233"/>
      <c r="E90" s="233"/>
      <c r="F90" s="233"/>
      <c r="G90" s="233"/>
      <c r="H90" s="233"/>
      <c r="I90" s="233"/>
      <c r="J90" s="233"/>
      <c r="K90" s="233"/>
      <c r="L90" s="233"/>
      <c r="M90" s="233"/>
      <c r="N90" s="233"/>
      <c r="O90" s="233"/>
      <c r="P90" s="233"/>
      <c r="Q90" s="234"/>
      <c r="R90" s="234"/>
      <c r="S90" s="234"/>
      <c r="T90" s="234"/>
      <c r="U90" s="234"/>
      <c r="V90" s="234"/>
      <c r="W90" s="234"/>
      <c r="X90" s="234"/>
      <c r="Y90" s="234"/>
      <c r="Z90" s="234"/>
    </row>
    <row r="91" spans="1:26" ht="15.75" customHeight="1">
      <c r="A91" s="233"/>
      <c r="B91" s="233"/>
      <c r="C91" s="233"/>
      <c r="D91" s="233"/>
      <c r="E91" s="233"/>
      <c r="F91" s="233"/>
      <c r="G91" s="233"/>
      <c r="H91" s="233"/>
      <c r="I91" s="233"/>
      <c r="J91" s="233"/>
      <c r="K91" s="233"/>
      <c r="L91" s="233"/>
      <c r="M91" s="233"/>
      <c r="N91" s="233"/>
      <c r="O91" s="233"/>
      <c r="P91" s="233"/>
      <c r="Q91" s="234"/>
      <c r="R91" s="234"/>
      <c r="S91" s="234"/>
      <c r="T91" s="234"/>
      <c r="U91" s="234"/>
      <c r="V91" s="234"/>
      <c r="W91" s="234"/>
      <c r="X91" s="234"/>
      <c r="Y91" s="234"/>
      <c r="Z91" s="234"/>
    </row>
    <row r="92" spans="1:26" ht="15.75" customHeight="1">
      <c r="A92" s="233"/>
      <c r="B92" s="233"/>
      <c r="C92" s="233"/>
      <c r="D92" s="233"/>
      <c r="E92" s="233"/>
      <c r="F92" s="233"/>
      <c r="G92" s="233"/>
      <c r="H92" s="233"/>
      <c r="I92" s="233"/>
      <c r="J92" s="233"/>
      <c r="K92" s="233"/>
      <c r="L92" s="233"/>
      <c r="M92" s="233"/>
      <c r="N92" s="233"/>
      <c r="O92" s="233"/>
      <c r="P92" s="233"/>
      <c r="Q92" s="234"/>
      <c r="R92" s="234"/>
      <c r="S92" s="234"/>
      <c r="T92" s="234"/>
      <c r="U92" s="234"/>
      <c r="V92" s="234"/>
      <c r="W92" s="234"/>
      <c r="X92" s="234"/>
      <c r="Y92" s="234"/>
      <c r="Z92" s="234"/>
    </row>
    <row r="93" spans="1:26" ht="15.75" customHeight="1">
      <c r="A93" s="233"/>
      <c r="B93" s="233"/>
      <c r="C93" s="233"/>
      <c r="D93" s="233"/>
      <c r="E93" s="233"/>
      <c r="F93" s="233"/>
      <c r="G93" s="233"/>
      <c r="H93" s="233"/>
      <c r="I93" s="233"/>
      <c r="J93" s="233"/>
      <c r="K93" s="233"/>
      <c r="L93" s="233"/>
      <c r="M93" s="233"/>
      <c r="N93" s="233"/>
      <c r="O93" s="233"/>
      <c r="P93" s="233"/>
      <c r="Q93" s="234"/>
      <c r="R93" s="234"/>
      <c r="S93" s="234"/>
      <c r="T93" s="234"/>
      <c r="U93" s="234"/>
      <c r="V93" s="234"/>
      <c r="W93" s="234"/>
      <c r="X93" s="234"/>
      <c r="Y93" s="234"/>
      <c r="Z93" s="234"/>
    </row>
    <row r="94" spans="1:26" ht="15.75" customHeight="1">
      <c r="A94" s="233"/>
      <c r="B94" s="233"/>
      <c r="C94" s="233"/>
      <c r="D94" s="233"/>
      <c r="E94" s="233"/>
      <c r="F94" s="233"/>
      <c r="G94" s="233"/>
      <c r="H94" s="233"/>
      <c r="I94" s="233"/>
      <c r="J94" s="233"/>
      <c r="K94" s="233"/>
      <c r="L94" s="233"/>
      <c r="M94" s="233"/>
      <c r="N94" s="233"/>
      <c r="O94" s="233"/>
      <c r="P94" s="233"/>
      <c r="Q94" s="234"/>
      <c r="R94" s="234"/>
      <c r="S94" s="234"/>
      <c r="T94" s="234"/>
      <c r="U94" s="234"/>
      <c r="V94" s="234"/>
      <c r="W94" s="234"/>
      <c r="X94" s="234"/>
      <c r="Y94" s="234"/>
      <c r="Z94" s="234"/>
    </row>
    <row r="95" spans="1:26" ht="15.75" customHeight="1">
      <c r="A95" s="233"/>
      <c r="B95" s="233"/>
      <c r="C95" s="233"/>
      <c r="D95" s="233"/>
      <c r="E95" s="233"/>
      <c r="F95" s="233"/>
      <c r="G95" s="233"/>
      <c r="H95" s="233"/>
      <c r="I95" s="233"/>
      <c r="J95" s="233"/>
      <c r="K95" s="233"/>
      <c r="L95" s="233"/>
      <c r="M95" s="233"/>
      <c r="N95" s="233"/>
      <c r="O95" s="233"/>
      <c r="P95" s="233"/>
      <c r="Q95" s="234"/>
      <c r="R95" s="234"/>
      <c r="S95" s="234"/>
      <c r="T95" s="234"/>
      <c r="U95" s="234"/>
      <c r="V95" s="234"/>
      <c r="W95" s="234"/>
      <c r="X95" s="234"/>
      <c r="Y95" s="234"/>
      <c r="Z95" s="234"/>
    </row>
    <row r="96" spans="1:26" ht="15.75" customHeight="1">
      <c r="A96" s="233"/>
      <c r="B96" s="233"/>
      <c r="C96" s="233"/>
      <c r="D96" s="233"/>
      <c r="E96" s="233"/>
      <c r="F96" s="233"/>
      <c r="G96" s="233"/>
      <c r="H96" s="233"/>
      <c r="I96" s="233"/>
      <c r="J96" s="233"/>
      <c r="K96" s="233"/>
      <c r="L96" s="233"/>
      <c r="M96" s="233"/>
      <c r="N96" s="233"/>
      <c r="O96" s="233"/>
      <c r="P96" s="233"/>
      <c r="Q96" s="234"/>
      <c r="R96" s="234"/>
      <c r="S96" s="234"/>
      <c r="T96" s="234"/>
      <c r="U96" s="234"/>
      <c r="V96" s="234"/>
      <c r="W96" s="234"/>
      <c r="X96" s="234"/>
      <c r="Y96" s="234"/>
      <c r="Z96" s="234"/>
    </row>
    <row r="97" spans="1:26" ht="15.75" customHeight="1">
      <c r="A97" s="233"/>
      <c r="B97" s="233"/>
      <c r="C97" s="233"/>
      <c r="D97" s="233"/>
      <c r="E97" s="233"/>
      <c r="F97" s="233"/>
      <c r="G97" s="233"/>
      <c r="H97" s="233"/>
      <c r="I97" s="233"/>
      <c r="J97" s="233"/>
      <c r="K97" s="233"/>
      <c r="L97" s="233"/>
      <c r="M97" s="233"/>
      <c r="N97" s="233"/>
      <c r="O97" s="233"/>
      <c r="P97" s="233"/>
      <c r="Q97" s="234"/>
      <c r="R97" s="234"/>
      <c r="S97" s="234"/>
      <c r="T97" s="234"/>
      <c r="U97" s="234"/>
      <c r="V97" s="234"/>
      <c r="W97" s="234"/>
      <c r="X97" s="234"/>
      <c r="Y97" s="234"/>
      <c r="Z97" s="234"/>
    </row>
    <row r="98" spans="1:26" ht="15.75" customHeight="1">
      <c r="A98" s="233"/>
      <c r="B98" s="233"/>
      <c r="C98" s="233"/>
      <c r="D98" s="233"/>
      <c r="E98" s="233"/>
      <c r="F98" s="233"/>
      <c r="G98" s="233"/>
      <c r="H98" s="233"/>
      <c r="I98" s="233"/>
      <c r="J98" s="233"/>
      <c r="K98" s="233"/>
      <c r="L98" s="233"/>
      <c r="M98" s="233"/>
      <c r="N98" s="233"/>
      <c r="O98" s="233"/>
      <c r="P98" s="233"/>
      <c r="Q98" s="234"/>
      <c r="R98" s="234"/>
      <c r="S98" s="234"/>
      <c r="T98" s="234"/>
      <c r="U98" s="234"/>
      <c r="V98" s="234"/>
      <c r="W98" s="234"/>
      <c r="X98" s="234"/>
      <c r="Y98" s="234"/>
      <c r="Z98" s="234"/>
    </row>
    <row r="99" spans="1:26" ht="15.75" customHeight="1">
      <c r="A99" s="233"/>
      <c r="B99" s="233"/>
      <c r="C99" s="233"/>
      <c r="D99" s="233"/>
      <c r="E99" s="233"/>
      <c r="F99" s="233"/>
      <c r="G99" s="233"/>
      <c r="H99" s="233"/>
      <c r="I99" s="233"/>
      <c r="J99" s="233"/>
      <c r="K99" s="233"/>
      <c r="L99" s="233"/>
      <c r="M99" s="233"/>
      <c r="N99" s="233"/>
      <c r="O99" s="233"/>
      <c r="P99" s="233"/>
      <c r="Q99" s="234"/>
      <c r="R99" s="234"/>
      <c r="S99" s="234"/>
      <c r="T99" s="234"/>
      <c r="U99" s="234"/>
      <c r="V99" s="234"/>
      <c r="W99" s="234"/>
      <c r="X99" s="234"/>
      <c r="Y99" s="234"/>
      <c r="Z99" s="234"/>
    </row>
    <row r="100" spans="1:26" ht="15.75" customHeight="1">
      <c r="A100" s="233"/>
      <c r="B100" s="233"/>
      <c r="C100" s="233"/>
      <c r="D100" s="233"/>
      <c r="E100" s="233"/>
      <c r="F100" s="233"/>
      <c r="G100" s="233"/>
      <c r="H100" s="233"/>
      <c r="I100" s="233"/>
      <c r="J100" s="233"/>
      <c r="K100" s="233"/>
      <c r="L100" s="233"/>
      <c r="M100" s="233"/>
      <c r="N100" s="233"/>
      <c r="O100" s="233"/>
      <c r="P100" s="233"/>
      <c r="Q100" s="234"/>
      <c r="R100" s="234"/>
      <c r="S100" s="234"/>
      <c r="T100" s="234"/>
      <c r="U100" s="234"/>
      <c r="V100" s="234"/>
      <c r="W100" s="234"/>
      <c r="X100" s="234"/>
      <c r="Y100" s="234"/>
      <c r="Z100" s="234"/>
    </row>
    <row r="101" spans="1:26" ht="15.75" customHeight="1">
      <c r="A101" s="233"/>
      <c r="B101" s="233"/>
      <c r="C101" s="233"/>
      <c r="D101" s="233"/>
      <c r="E101" s="233"/>
      <c r="F101" s="233"/>
      <c r="G101" s="233"/>
      <c r="H101" s="233"/>
      <c r="I101" s="233"/>
      <c r="J101" s="233"/>
      <c r="K101" s="233"/>
      <c r="L101" s="233"/>
      <c r="M101" s="233"/>
      <c r="N101" s="233"/>
      <c r="O101" s="233"/>
      <c r="P101" s="233"/>
      <c r="Q101" s="234"/>
      <c r="R101" s="234"/>
      <c r="S101" s="234"/>
      <c r="T101" s="234"/>
      <c r="U101" s="234"/>
      <c r="V101" s="234"/>
      <c r="W101" s="234"/>
      <c r="X101" s="234"/>
      <c r="Y101" s="234"/>
      <c r="Z101" s="234"/>
    </row>
    <row r="102" spans="1:26" ht="15.75" customHeight="1">
      <c r="A102" s="233"/>
      <c r="B102" s="233"/>
      <c r="C102" s="233"/>
      <c r="D102" s="233"/>
      <c r="E102" s="233"/>
      <c r="F102" s="233"/>
      <c r="G102" s="233"/>
      <c r="H102" s="233"/>
      <c r="I102" s="233"/>
      <c r="J102" s="233"/>
      <c r="K102" s="233"/>
      <c r="L102" s="233"/>
      <c r="M102" s="233"/>
      <c r="N102" s="233"/>
      <c r="O102" s="233"/>
      <c r="P102" s="233"/>
      <c r="Q102" s="234"/>
      <c r="R102" s="234"/>
      <c r="S102" s="234"/>
      <c r="T102" s="234"/>
      <c r="U102" s="234"/>
      <c r="V102" s="234"/>
      <c r="W102" s="234"/>
      <c r="X102" s="234"/>
      <c r="Y102" s="234"/>
      <c r="Z102" s="234"/>
    </row>
    <row r="103" spans="1:26" ht="15.75" customHeight="1">
      <c r="A103" s="233"/>
      <c r="B103" s="233"/>
      <c r="C103" s="233"/>
      <c r="D103" s="233"/>
      <c r="E103" s="233"/>
      <c r="F103" s="233"/>
      <c r="G103" s="233"/>
      <c r="H103" s="233"/>
      <c r="I103" s="233"/>
      <c r="J103" s="233"/>
      <c r="K103" s="233"/>
      <c r="L103" s="233"/>
      <c r="M103" s="233"/>
      <c r="N103" s="233"/>
      <c r="O103" s="233"/>
      <c r="P103" s="233"/>
      <c r="Q103" s="234"/>
      <c r="R103" s="234"/>
      <c r="S103" s="234"/>
      <c r="T103" s="234"/>
      <c r="U103" s="234"/>
      <c r="V103" s="234"/>
      <c r="W103" s="234"/>
      <c r="X103" s="234"/>
      <c r="Y103" s="234"/>
      <c r="Z103" s="234"/>
    </row>
    <row r="104" spans="1:26" ht="15.75" customHeight="1">
      <c r="A104" s="233"/>
      <c r="B104" s="233"/>
      <c r="C104" s="233"/>
      <c r="D104" s="233"/>
      <c r="E104" s="233"/>
      <c r="F104" s="233"/>
      <c r="G104" s="233"/>
      <c r="H104" s="233"/>
      <c r="I104" s="233"/>
      <c r="J104" s="233"/>
      <c r="K104" s="233"/>
      <c r="L104" s="233"/>
      <c r="M104" s="233"/>
      <c r="N104" s="233"/>
      <c r="O104" s="233"/>
      <c r="P104" s="233"/>
      <c r="Q104" s="234"/>
      <c r="R104" s="234"/>
      <c r="S104" s="234"/>
      <c r="T104" s="234"/>
      <c r="U104" s="234"/>
      <c r="V104" s="234"/>
      <c r="W104" s="234"/>
      <c r="X104" s="234"/>
      <c r="Y104" s="234"/>
      <c r="Z104" s="234"/>
    </row>
    <row r="105" spans="1:26" ht="15.75" customHeight="1">
      <c r="A105" s="233"/>
      <c r="B105" s="233"/>
      <c r="C105" s="233"/>
      <c r="D105" s="233"/>
      <c r="E105" s="233"/>
      <c r="F105" s="233"/>
      <c r="G105" s="233"/>
      <c r="H105" s="233"/>
      <c r="I105" s="233"/>
      <c r="J105" s="233"/>
      <c r="K105" s="233"/>
      <c r="L105" s="233"/>
      <c r="M105" s="233"/>
      <c r="N105" s="233"/>
      <c r="O105" s="233"/>
      <c r="P105" s="233"/>
      <c r="Q105" s="234"/>
      <c r="R105" s="234"/>
      <c r="S105" s="234"/>
      <c r="T105" s="234"/>
      <c r="U105" s="234"/>
      <c r="V105" s="234"/>
      <c r="W105" s="234"/>
      <c r="X105" s="234"/>
      <c r="Y105" s="234"/>
      <c r="Z105" s="234"/>
    </row>
    <row r="106" spans="1:26" ht="15.75" customHeight="1">
      <c r="A106" s="233"/>
      <c r="B106" s="233"/>
      <c r="C106" s="233"/>
      <c r="D106" s="233"/>
      <c r="E106" s="233"/>
      <c r="F106" s="233"/>
      <c r="G106" s="233"/>
      <c r="H106" s="233"/>
      <c r="I106" s="233"/>
      <c r="J106" s="233"/>
      <c r="K106" s="233"/>
      <c r="L106" s="233"/>
      <c r="M106" s="233"/>
      <c r="N106" s="233"/>
      <c r="O106" s="233"/>
      <c r="P106" s="233"/>
      <c r="Q106" s="234"/>
      <c r="R106" s="234"/>
      <c r="S106" s="234"/>
      <c r="T106" s="234"/>
      <c r="U106" s="234"/>
      <c r="V106" s="234"/>
      <c r="W106" s="234"/>
      <c r="X106" s="234"/>
      <c r="Y106" s="234"/>
      <c r="Z106" s="234"/>
    </row>
    <row r="107" spans="1:26" ht="15.75" customHeight="1">
      <c r="A107" s="233"/>
      <c r="B107" s="233"/>
      <c r="C107" s="233"/>
      <c r="D107" s="233"/>
      <c r="E107" s="233"/>
      <c r="F107" s="233"/>
      <c r="G107" s="233"/>
      <c r="H107" s="233"/>
      <c r="I107" s="233"/>
      <c r="J107" s="233"/>
      <c r="K107" s="233"/>
      <c r="L107" s="233"/>
      <c r="M107" s="233"/>
      <c r="N107" s="233"/>
      <c r="O107" s="233"/>
      <c r="P107" s="233"/>
      <c r="Q107" s="234"/>
      <c r="R107" s="234"/>
      <c r="S107" s="234"/>
      <c r="T107" s="234"/>
      <c r="U107" s="234"/>
      <c r="V107" s="234"/>
      <c r="W107" s="234"/>
      <c r="X107" s="234"/>
      <c r="Y107" s="234"/>
      <c r="Z107" s="234"/>
    </row>
    <row r="108" spans="1:26" ht="15.75" customHeight="1">
      <c r="A108" s="233"/>
      <c r="B108" s="233"/>
      <c r="C108" s="233"/>
      <c r="D108" s="233"/>
      <c r="E108" s="233"/>
      <c r="F108" s="233"/>
      <c r="G108" s="233"/>
      <c r="H108" s="233"/>
      <c r="I108" s="233"/>
      <c r="J108" s="233"/>
      <c r="K108" s="233"/>
      <c r="L108" s="233"/>
      <c r="M108" s="233"/>
      <c r="N108" s="233"/>
      <c r="O108" s="233"/>
      <c r="P108" s="233"/>
      <c r="Q108" s="234"/>
      <c r="R108" s="234"/>
      <c r="S108" s="234"/>
      <c r="T108" s="234"/>
      <c r="U108" s="234"/>
      <c r="V108" s="234"/>
      <c r="W108" s="234"/>
      <c r="X108" s="234"/>
      <c r="Y108" s="234"/>
      <c r="Z108" s="234"/>
    </row>
    <row r="109" spans="1:26" ht="15.75" customHeight="1">
      <c r="A109" s="233"/>
      <c r="B109" s="233"/>
      <c r="C109" s="233"/>
      <c r="D109" s="233"/>
      <c r="E109" s="233"/>
      <c r="F109" s="233"/>
      <c r="G109" s="233"/>
      <c r="H109" s="233"/>
      <c r="I109" s="233"/>
      <c r="J109" s="233"/>
      <c r="K109" s="233"/>
      <c r="L109" s="233"/>
      <c r="M109" s="233"/>
      <c r="N109" s="233"/>
      <c r="O109" s="233"/>
      <c r="P109" s="233"/>
      <c r="Q109" s="234"/>
      <c r="R109" s="234"/>
      <c r="S109" s="234"/>
      <c r="T109" s="234"/>
      <c r="U109" s="234"/>
      <c r="V109" s="234"/>
      <c r="W109" s="234"/>
      <c r="X109" s="234"/>
      <c r="Y109" s="234"/>
      <c r="Z109" s="234"/>
    </row>
    <row r="110" spans="1:26" ht="15.75" customHeight="1">
      <c r="A110" s="233"/>
      <c r="B110" s="233"/>
      <c r="C110" s="233"/>
      <c r="D110" s="233"/>
      <c r="E110" s="233"/>
      <c r="F110" s="233"/>
      <c r="G110" s="233"/>
      <c r="H110" s="233"/>
      <c r="I110" s="233"/>
      <c r="J110" s="233"/>
      <c r="K110" s="233"/>
      <c r="L110" s="233"/>
      <c r="M110" s="233"/>
      <c r="N110" s="233"/>
      <c r="O110" s="233"/>
      <c r="P110" s="233"/>
      <c r="Q110" s="234"/>
      <c r="R110" s="234"/>
      <c r="S110" s="234"/>
      <c r="T110" s="234"/>
      <c r="U110" s="234"/>
      <c r="V110" s="234"/>
      <c r="W110" s="234"/>
      <c r="X110" s="234"/>
      <c r="Y110" s="234"/>
      <c r="Z110" s="234"/>
    </row>
    <row r="111" spans="1:26" ht="15.75" customHeight="1">
      <c r="A111" s="233"/>
      <c r="B111" s="233"/>
      <c r="C111" s="233"/>
      <c r="D111" s="233"/>
      <c r="E111" s="233"/>
      <c r="F111" s="233"/>
      <c r="G111" s="233"/>
      <c r="H111" s="233"/>
      <c r="I111" s="233"/>
      <c r="J111" s="233"/>
      <c r="K111" s="233"/>
      <c r="L111" s="233"/>
      <c r="M111" s="233"/>
      <c r="N111" s="233"/>
      <c r="O111" s="233"/>
      <c r="P111" s="233"/>
      <c r="Q111" s="234"/>
      <c r="R111" s="234"/>
      <c r="S111" s="234"/>
      <c r="T111" s="234"/>
      <c r="U111" s="234"/>
      <c r="V111" s="234"/>
      <c r="W111" s="234"/>
      <c r="X111" s="234"/>
      <c r="Y111" s="234"/>
      <c r="Z111" s="234"/>
    </row>
    <row r="112" spans="1:26" ht="15.75" customHeight="1">
      <c r="A112" s="233"/>
      <c r="B112" s="233"/>
      <c r="C112" s="233"/>
      <c r="D112" s="233"/>
      <c r="E112" s="233"/>
      <c r="F112" s="233"/>
      <c r="G112" s="233"/>
      <c r="H112" s="233"/>
      <c r="I112" s="233"/>
      <c r="J112" s="233"/>
      <c r="K112" s="233"/>
      <c r="L112" s="233"/>
      <c r="M112" s="233"/>
      <c r="N112" s="233"/>
      <c r="O112" s="233"/>
      <c r="P112" s="233"/>
      <c r="Q112" s="234"/>
      <c r="R112" s="234"/>
      <c r="S112" s="234"/>
      <c r="T112" s="234"/>
      <c r="U112" s="234"/>
      <c r="V112" s="234"/>
      <c r="W112" s="234"/>
      <c r="X112" s="234"/>
      <c r="Y112" s="234"/>
      <c r="Z112" s="234"/>
    </row>
    <row r="113" spans="1:26" ht="15.75" customHeight="1">
      <c r="A113" s="233"/>
      <c r="B113" s="233"/>
      <c r="C113" s="233"/>
      <c r="D113" s="233"/>
      <c r="E113" s="233"/>
      <c r="F113" s="233"/>
      <c r="G113" s="233"/>
      <c r="H113" s="233"/>
      <c r="I113" s="233"/>
      <c r="J113" s="233"/>
      <c r="K113" s="233"/>
      <c r="L113" s="233"/>
      <c r="M113" s="233"/>
      <c r="N113" s="233"/>
      <c r="O113" s="233"/>
      <c r="P113" s="233"/>
      <c r="Q113" s="234"/>
      <c r="R113" s="234"/>
      <c r="S113" s="234"/>
      <c r="T113" s="234"/>
      <c r="U113" s="234"/>
      <c r="V113" s="234"/>
      <c r="W113" s="234"/>
      <c r="X113" s="234"/>
      <c r="Y113" s="234"/>
      <c r="Z113" s="234"/>
    </row>
    <row r="114" spans="1:26" ht="15.75" customHeight="1">
      <c r="A114" s="233"/>
      <c r="B114" s="233"/>
      <c r="C114" s="233"/>
      <c r="D114" s="233"/>
      <c r="E114" s="233"/>
      <c r="F114" s="233"/>
      <c r="G114" s="233"/>
      <c r="H114" s="233"/>
      <c r="I114" s="233"/>
      <c r="J114" s="233"/>
      <c r="K114" s="233"/>
      <c r="L114" s="233"/>
      <c r="M114" s="233"/>
      <c r="N114" s="233"/>
      <c r="O114" s="233"/>
      <c r="P114" s="233"/>
      <c r="Q114" s="234"/>
      <c r="R114" s="234"/>
      <c r="S114" s="234"/>
      <c r="T114" s="234"/>
      <c r="U114" s="234"/>
      <c r="V114" s="234"/>
      <c r="W114" s="234"/>
      <c r="X114" s="234"/>
      <c r="Y114" s="234"/>
      <c r="Z114" s="234"/>
    </row>
    <row r="115" spans="1:26" ht="15.75" customHeight="1">
      <c r="A115" s="233"/>
      <c r="B115" s="233"/>
      <c r="C115" s="233"/>
      <c r="D115" s="233"/>
      <c r="E115" s="233"/>
      <c r="F115" s="233"/>
      <c r="G115" s="233"/>
      <c r="H115" s="233"/>
      <c r="I115" s="233"/>
      <c r="J115" s="233"/>
      <c r="K115" s="233"/>
      <c r="L115" s="233"/>
      <c r="M115" s="233"/>
      <c r="N115" s="233"/>
      <c r="O115" s="233"/>
      <c r="P115" s="233"/>
      <c r="Q115" s="234"/>
      <c r="R115" s="234"/>
      <c r="S115" s="234"/>
      <c r="T115" s="234"/>
      <c r="U115" s="234"/>
      <c r="V115" s="234"/>
      <c r="W115" s="234"/>
      <c r="X115" s="234"/>
      <c r="Y115" s="234"/>
      <c r="Z115" s="234"/>
    </row>
    <row r="116" spans="1:26" ht="15.75" customHeight="1">
      <c r="A116" s="233"/>
      <c r="B116" s="233"/>
      <c r="C116" s="233"/>
      <c r="D116" s="233"/>
      <c r="E116" s="233"/>
      <c r="F116" s="233"/>
      <c r="G116" s="233"/>
      <c r="H116" s="233"/>
      <c r="I116" s="233"/>
      <c r="J116" s="233"/>
      <c r="K116" s="233"/>
      <c r="L116" s="233"/>
      <c r="M116" s="233"/>
      <c r="N116" s="233"/>
      <c r="O116" s="233"/>
      <c r="P116" s="233"/>
      <c r="Q116" s="234"/>
      <c r="R116" s="234"/>
      <c r="S116" s="234"/>
      <c r="T116" s="234"/>
      <c r="U116" s="234"/>
      <c r="V116" s="234"/>
      <c r="W116" s="234"/>
      <c r="X116" s="234"/>
      <c r="Y116" s="234"/>
      <c r="Z116" s="234"/>
    </row>
    <row r="117" spans="1:26" ht="15.75" customHeight="1">
      <c r="A117" s="233"/>
      <c r="B117" s="233"/>
      <c r="C117" s="233"/>
      <c r="D117" s="233"/>
      <c r="E117" s="233"/>
      <c r="F117" s="233"/>
      <c r="G117" s="233"/>
      <c r="H117" s="233"/>
      <c r="I117" s="233"/>
      <c r="J117" s="233"/>
      <c r="K117" s="233"/>
      <c r="L117" s="233"/>
      <c r="M117" s="233"/>
      <c r="N117" s="233"/>
      <c r="O117" s="233"/>
      <c r="P117" s="233"/>
      <c r="Q117" s="234"/>
      <c r="R117" s="234"/>
      <c r="S117" s="234"/>
      <c r="T117" s="234"/>
      <c r="U117" s="234"/>
      <c r="V117" s="234"/>
      <c r="W117" s="234"/>
      <c r="X117" s="234"/>
      <c r="Y117" s="234"/>
      <c r="Z117" s="234"/>
    </row>
    <row r="118" spans="1:26" ht="15.75" customHeight="1">
      <c r="A118" s="233"/>
      <c r="B118" s="233"/>
      <c r="C118" s="233"/>
      <c r="D118" s="233"/>
      <c r="E118" s="233"/>
      <c r="F118" s="233"/>
      <c r="G118" s="233"/>
      <c r="H118" s="233"/>
      <c r="I118" s="233"/>
      <c r="J118" s="233"/>
      <c r="K118" s="233"/>
      <c r="L118" s="233"/>
      <c r="M118" s="233"/>
      <c r="N118" s="233"/>
      <c r="O118" s="233"/>
      <c r="P118" s="233"/>
      <c r="Q118" s="234"/>
      <c r="R118" s="234"/>
      <c r="S118" s="234"/>
      <c r="T118" s="234"/>
      <c r="U118" s="234"/>
      <c r="V118" s="234"/>
      <c r="W118" s="234"/>
      <c r="X118" s="234"/>
      <c r="Y118" s="234"/>
      <c r="Z118" s="234"/>
    </row>
    <row r="119" spans="1:26" ht="15.75" customHeight="1">
      <c r="A119" s="233"/>
      <c r="B119" s="233"/>
      <c r="C119" s="233"/>
      <c r="D119" s="233"/>
      <c r="E119" s="233"/>
      <c r="F119" s="233"/>
      <c r="G119" s="233"/>
      <c r="H119" s="233"/>
      <c r="I119" s="233"/>
      <c r="J119" s="233"/>
      <c r="K119" s="233"/>
      <c r="L119" s="233"/>
      <c r="M119" s="233"/>
      <c r="N119" s="233"/>
      <c r="O119" s="233"/>
      <c r="P119" s="233"/>
      <c r="Q119" s="234"/>
      <c r="R119" s="234"/>
      <c r="S119" s="234"/>
      <c r="T119" s="234"/>
      <c r="U119" s="234"/>
      <c r="V119" s="234"/>
      <c r="W119" s="234"/>
      <c r="X119" s="234"/>
      <c r="Y119" s="234"/>
      <c r="Z119" s="234"/>
    </row>
    <row r="120" spans="1:26" ht="15.75" customHeight="1">
      <c r="A120" s="233"/>
      <c r="B120" s="233"/>
      <c r="C120" s="233"/>
      <c r="D120" s="233"/>
      <c r="E120" s="233"/>
      <c r="F120" s="233"/>
      <c r="G120" s="233"/>
      <c r="H120" s="233"/>
      <c r="I120" s="233"/>
      <c r="J120" s="233"/>
      <c r="K120" s="233"/>
      <c r="L120" s="233"/>
      <c r="M120" s="233"/>
      <c r="N120" s="233"/>
      <c r="O120" s="233"/>
      <c r="P120" s="233"/>
      <c r="Q120" s="234"/>
      <c r="R120" s="234"/>
      <c r="S120" s="234"/>
      <c r="T120" s="234"/>
      <c r="U120" s="234"/>
      <c r="V120" s="234"/>
      <c r="W120" s="234"/>
      <c r="X120" s="234"/>
      <c r="Y120" s="234"/>
      <c r="Z120" s="234"/>
    </row>
    <row r="121" spans="1:26" ht="15.75" customHeight="1">
      <c r="A121" s="233"/>
      <c r="B121" s="233"/>
      <c r="C121" s="233"/>
      <c r="D121" s="233"/>
      <c r="E121" s="233"/>
      <c r="F121" s="233"/>
      <c r="G121" s="233"/>
      <c r="H121" s="233"/>
      <c r="I121" s="233"/>
      <c r="J121" s="233"/>
      <c r="K121" s="233"/>
      <c r="L121" s="233"/>
      <c r="M121" s="233"/>
      <c r="N121" s="233"/>
      <c r="O121" s="233"/>
      <c r="P121" s="233"/>
      <c r="Q121" s="234"/>
      <c r="R121" s="234"/>
      <c r="S121" s="234"/>
      <c r="T121" s="234"/>
      <c r="U121" s="234"/>
      <c r="V121" s="234"/>
      <c r="W121" s="234"/>
      <c r="X121" s="234"/>
      <c r="Y121" s="234"/>
      <c r="Z121" s="234"/>
    </row>
    <row r="122" spans="1:26" ht="15.75" customHeight="1">
      <c r="A122" s="233"/>
      <c r="B122" s="233"/>
      <c r="C122" s="233"/>
      <c r="D122" s="233"/>
      <c r="E122" s="233"/>
      <c r="F122" s="233"/>
      <c r="G122" s="233"/>
      <c r="H122" s="233"/>
      <c r="I122" s="233"/>
      <c r="J122" s="233"/>
      <c r="K122" s="233"/>
      <c r="L122" s="233"/>
      <c r="M122" s="233"/>
      <c r="N122" s="233"/>
      <c r="O122" s="233"/>
      <c r="P122" s="233"/>
      <c r="Q122" s="234"/>
      <c r="R122" s="234"/>
      <c r="S122" s="234"/>
      <c r="T122" s="234"/>
      <c r="U122" s="234"/>
      <c r="V122" s="234"/>
      <c r="W122" s="234"/>
      <c r="X122" s="234"/>
      <c r="Y122" s="234"/>
      <c r="Z122" s="234"/>
    </row>
    <row r="123" spans="1:26" ht="15.75" customHeight="1">
      <c r="A123" s="233"/>
      <c r="B123" s="233"/>
      <c r="C123" s="233"/>
      <c r="D123" s="233"/>
      <c r="E123" s="233"/>
      <c r="F123" s="233"/>
      <c r="G123" s="233"/>
      <c r="H123" s="233"/>
      <c r="I123" s="233"/>
      <c r="J123" s="233"/>
      <c r="K123" s="233"/>
      <c r="L123" s="233"/>
      <c r="M123" s="233"/>
      <c r="N123" s="233"/>
      <c r="O123" s="233"/>
      <c r="P123" s="233"/>
      <c r="Q123" s="234"/>
      <c r="R123" s="234"/>
      <c r="S123" s="234"/>
      <c r="T123" s="234"/>
      <c r="U123" s="234"/>
      <c r="V123" s="234"/>
      <c r="W123" s="234"/>
      <c r="X123" s="234"/>
      <c r="Y123" s="234"/>
      <c r="Z123" s="234"/>
    </row>
    <row r="124" spans="1:26" ht="15.75" customHeight="1">
      <c r="A124" s="233"/>
      <c r="B124" s="233"/>
      <c r="C124" s="233"/>
      <c r="D124" s="233"/>
      <c r="E124" s="233"/>
      <c r="F124" s="233"/>
      <c r="G124" s="233"/>
      <c r="H124" s="233"/>
      <c r="I124" s="233"/>
      <c r="J124" s="233"/>
      <c r="K124" s="233"/>
      <c r="L124" s="233"/>
      <c r="M124" s="233"/>
      <c r="N124" s="233"/>
      <c r="O124" s="233"/>
      <c r="P124" s="233"/>
      <c r="Q124" s="234"/>
      <c r="R124" s="234"/>
      <c r="S124" s="234"/>
      <c r="T124" s="234"/>
      <c r="U124" s="234"/>
      <c r="V124" s="234"/>
      <c r="W124" s="234"/>
      <c r="X124" s="234"/>
      <c r="Y124" s="234"/>
      <c r="Z124" s="234"/>
    </row>
    <row r="125" spans="1:26" ht="15.75" customHeight="1">
      <c r="A125" s="233"/>
      <c r="B125" s="233"/>
      <c r="C125" s="233"/>
      <c r="D125" s="233"/>
      <c r="E125" s="233"/>
      <c r="F125" s="233"/>
      <c r="G125" s="233"/>
      <c r="H125" s="233"/>
      <c r="I125" s="233"/>
      <c r="J125" s="233"/>
      <c r="K125" s="233"/>
      <c r="L125" s="233"/>
      <c r="M125" s="233"/>
      <c r="N125" s="233"/>
      <c r="O125" s="233"/>
      <c r="P125" s="233"/>
      <c r="Q125" s="234"/>
      <c r="R125" s="234"/>
      <c r="S125" s="234"/>
      <c r="T125" s="234"/>
      <c r="U125" s="234"/>
      <c r="V125" s="234"/>
      <c r="W125" s="234"/>
      <c r="X125" s="234"/>
      <c r="Y125" s="234"/>
      <c r="Z125" s="234"/>
    </row>
    <row r="126" spans="1:26" ht="15.75" customHeight="1">
      <c r="A126" s="233"/>
      <c r="B126" s="233"/>
      <c r="C126" s="233"/>
      <c r="D126" s="233"/>
      <c r="E126" s="233"/>
      <c r="F126" s="233"/>
      <c r="G126" s="233"/>
      <c r="H126" s="233"/>
      <c r="I126" s="233"/>
      <c r="J126" s="233"/>
      <c r="K126" s="233"/>
      <c r="L126" s="233"/>
      <c r="M126" s="233"/>
      <c r="N126" s="233"/>
      <c r="O126" s="233"/>
      <c r="P126" s="233"/>
      <c r="Q126" s="234"/>
      <c r="R126" s="234"/>
      <c r="S126" s="234"/>
      <c r="T126" s="234"/>
      <c r="U126" s="234"/>
      <c r="V126" s="234"/>
      <c r="W126" s="234"/>
      <c r="X126" s="234"/>
      <c r="Y126" s="234"/>
      <c r="Z126" s="234"/>
    </row>
    <row r="127" spans="1:26" ht="15.75" customHeight="1">
      <c r="A127" s="233"/>
      <c r="B127" s="233"/>
      <c r="C127" s="233"/>
      <c r="D127" s="233"/>
      <c r="E127" s="233"/>
      <c r="F127" s="233"/>
      <c r="G127" s="233"/>
      <c r="H127" s="233"/>
      <c r="I127" s="233"/>
      <c r="J127" s="233"/>
      <c r="K127" s="233"/>
      <c r="L127" s="233"/>
      <c r="M127" s="233"/>
      <c r="N127" s="233"/>
      <c r="O127" s="233"/>
      <c r="P127" s="233"/>
      <c r="Q127" s="234"/>
      <c r="R127" s="234"/>
      <c r="S127" s="234"/>
      <c r="T127" s="234"/>
      <c r="U127" s="234"/>
      <c r="V127" s="234"/>
      <c r="W127" s="234"/>
      <c r="X127" s="234"/>
      <c r="Y127" s="234"/>
      <c r="Z127" s="234"/>
    </row>
    <row r="128" spans="1:26" ht="15.75" customHeight="1">
      <c r="A128" s="233"/>
      <c r="B128" s="233"/>
      <c r="C128" s="233"/>
      <c r="D128" s="233"/>
      <c r="E128" s="233"/>
      <c r="F128" s="233"/>
      <c r="G128" s="233"/>
      <c r="H128" s="233"/>
      <c r="I128" s="233"/>
      <c r="J128" s="233"/>
      <c r="K128" s="233"/>
      <c r="L128" s="233"/>
      <c r="M128" s="233"/>
      <c r="N128" s="233"/>
      <c r="O128" s="233"/>
      <c r="P128" s="233"/>
      <c r="Q128" s="234"/>
      <c r="R128" s="234"/>
      <c r="S128" s="234"/>
      <c r="T128" s="234"/>
      <c r="U128" s="234"/>
      <c r="V128" s="234"/>
      <c r="W128" s="234"/>
      <c r="X128" s="234"/>
      <c r="Y128" s="234"/>
      <c r="Z128" s="234"/>
    </row>
    <row r="129" spans="1:26" ht="15.75" customHeight="1">
      <c r="A129" s="233"/>
      <c r="B129" s="233"/>
      <c r="C129" s="233"/>
      <c r="D129" s="233"/>
      <c r="E129" s="233"/>
      <c r="F129" s="233"/>
      <c r="G129" s="233"/>
      <c r="H129" s="233"/>
      <c r="I129" s="233"/>
      <c r="J129" s="233"/>
      <c r="K129" s="233"/>
      <c r="L129" s="233"/>
      <c r="M129" s="233"/>
      <c r="N129" s="233"/>
      <c r="O129" s="233"/>
      <c r="P129" s="233"/>
      <c r="Q129" s="234"/>
      <c r="R129" s="234"/>
      <c r="S129" s="234"/>
      <c r="T129" s="234"/>
      <c r="U129" s="234"/>
      <c r="V129" s="234"/>
      <c r="W129" s="234"/>
      <c r="X129" s="234"/>
      <c r="Y129" s="234"/>
      <c r="Z129" s="234"/>
    </row>
    <row r="130" spans="1:26" ht="15.75" customHeight="1">
      <c r="A130" s="233"/>
      <c r="B130" s="233"/>
      <c r="C130" s="233"/>
      <c r="D130" s="233"/>
      <c r="E130" s="233"/>
      <c r="F130" s="233"/>
      <c r="G130" s="233"/>
      <c r="H130" s="233"/>
      <c r="I130" s="233"/>
      <c r="J130" s="233"/>
      <c r="K130" s="233"/>
      <c r="L130" s="233"/>
      <c r="M130" s="233"/>
      <c r="N130" s="233"/>
      <c r="O130" s="233"/>
      <c r="P130" s="233"/>
      <c r="Q130" s="234"/>
      <c r="R130" s="234"/>
      <c r="S130" s="234"/>
      <c r="T130" s="234"/>
      <c r="U130" s="234"/>
      <c r="V130" s="234"/>
      <c r="W130" s="234"/>
      <c r="X130" s="234"/>
      <c r="Y130" s="234"/>
      <c r="Z130" s="234"/>
    </row>
    <row r="131" spans="1:26" ht="15.75" customHeight="1">
      <c r="A131" s="233"/>
      <c r="B131" s="233"/>
      <c r="C131" s="233"/>
      <c r="D131" s="233"/>
      <c r="E131" s="233"/>
      <c r="F131" s="233"/>
      <c r="G131" s="233"/>
      <c r="H131" s="233"/>
      <c r="I131" s="233"/>
      <c r="J131" s="233"/>
      <c r="K131" s="233"/>
      <c r="L131" s="233"/>
      <c r="M131" s="233"/>
      <c r="N131" s="233"/>
      <c r="O131" s="233"/>
      <c r="P131" s="233"/>
      <c r="Q131" s="234"/>
      <c r="R131" s="234"/>
      <c r="S131" s="234"/>
      <c r="T131" s="234"/>
      <c r="U131" s="234"/>
      <c r="V131" s="234"/>
      <c r="W131" s="234"/>
      <c r="X131" s="234"/>
      <c r="Y131" s="234"/>
      <c r="Z131" s="234"/>
    </row>
    <row r="132" spans="1:26" ht="15.75" customHeight="1">
      <c r="A132" s="233"/>
      <c r="B132" s="233"/>
      <c r="C132" s="233"/>
      <c r="D132" s="233"/>
      <c r="E132" s="233"/>
      <c r="F132" s="233"/>
      <c r="G132" s="233"/>
      <c r="H132" s="233"/>
      <c r="I132" s="233"/>
      <c r="J132" s="233"/>
      <c r="K132" s="233"/>
      <c r="L132" s="233"/>
      <c r="M132" s="233"/>
      <c r="N132" s="233"/>
      <c r="O132" s="233"/>
      <c r="P132" s="233"/>
      <c r="Q132" s="234"/>
      <c r="R132" s="234"/>
      <c r="S132" s="234"/>
      <c r="T132" s="234"/>
      <c r="U132" s="234"/>
      <c r="V132" s="234"/>
      <c r="W132" s="234"/>
      <c r="X132" s="234"/>
      <c r="Y132" s="234"/>
      <c r="Z132" s="234"/>
    </row>
    <row r="133" spans="1:26" ht="15.75" customHeight="1">
      <c r="A133" s="233"/>
      <c r="B133" s="233"/>
      <c r="C133" s="233"/>
      <c r="D133" s="233"/>
      <c r="E133" s="233"/>
      <c r="F133" s="233"/>
      <c r="G133" s="233"/>
      <c r="H133" s="233"/>
      <c r="I133" s="233"/>
      <c r="J133" s="233"/>
      <c r="K133" s="233"/>
      <c r="L133" s="233"/>
      <c r="M133" s="233"/>
      <c r="N133" s="233"/>
      <c r="O133" s="233"/>
      <c r="P133" s="233"/>
      <c r="Q133" s="234"/>
      <c r="R133" s="234"/>
      <c r="S133" s="234"/>
      <c r="T133" s="234"/>
      <c r="U133" s="234"/>
      <c r="V133" s="234"/>
      <c r="W133" s="234"/>
      <c r="X133" s="234"/>
      <c r="Y133" s="234"/>
      <c r="Z133" s="234"/>
    </row>
    <row r="134" spans="1:26" ht="15.75" customHeight="1">
      <c r="A134" s="233"/>
      <c r="B134" s="233"/>
      <c r="C134" s="233"/>
      <c r="D134" s="233"/>
      <c r="E134" s="233"/>
      <c r="F134" s="233"/>
      <c r="G134" s="233"/>
      <c r="H134" s="233"/>
      <c r="I134" s="233"/>
      <c r="J134" s="233"/>
      <c r="K134" s="233"/>
      <c r="L134" s="233"/>
      <c r="M134" s="233"/>
      <c r="N134" s="233"/>
      <c r="O134" s="233"/>
      <c r="P134" s="233"/>
      <c r="Q134" s="234"/>
      <c r="R134" s="234"/>
      <c r="S134" s="234"/>
      <c r="T134" s="234"/>
      <c r="U134" s="234"/>
      <c r="V134" s="234"/>
      <c r="W134" s="234"/>
      <c r="X134" s="234"/>
      <c r="Y134" s="234"/>
      <c r="Z134" s="234"/>
    </row>
    <row r="135" spans="1:26" ht="15.75" customHeight="1">
      <c r="A135" s="233"/>
      <c r="B135" s="233"/>
      <c r="C135" s="233"/>
      <c r="D135" s="233"/>
      <c r="E135" s="233"/>
      <c r="F135" s="233"/>
      <c r="G135" s="233"/>
      <c r="H135" s="233"/>
      <c r="I135" s="233"/>
      <c r="J135" s="233"/>
      <c r="K135" s="233"/>
      <c r="L135" s="233"/>
      <c r="M135" s="233"/>
      <c r="N135" s="233"/>
      <c r="O135" s="233"/>
      <c r="P135" s="233"/>
      <c r="Q135" s="234"/>
      <c r="R135" s="234"/>
      <c r="S135" s="234"/>
      <c r="T135" s="234"/>
      <c r="U135" s="234"/>
      <c r="V135" s="234"/>
      <c r="W135" s="234"/>
      <c r="X135" s="234"/>
      <c r="Y135" s="234"/>
      <c r="Z135" s="234"/>
    </row>
    <row r="136" spans="1:26" ht="15.75" customHeight="1">
      <c r="A136" s="233"/>
      <c r="B136" s="233"/>
      <c r="C136" s="233"/>
      <c r="D136" s="233"/>
      <c r="E136" s="233"/>
      <c r="F136" s="233"/>
      <c r="G136" s="233"/>
      <c r="H136" s="233"/>
      <c r="I136" s="233"/>
      <c r="J136" s="233"/>
      <c r="K136" s="233"/>
      <c r="L136" s="233"/>
      <c r="M136" s="233"/>
      <c r="N136" s="233"/>
      <c r="O136" s="233"/>
      <c r="P136" s="233"/>
      <c r="Q136" s="234"/>
      <c r="R136" s="234"/>
      <c r="S136" s="234"/>
      <c r="T136" s="234"/>
      <c r="U136" s="234"/>
      <c r="V136" s="234"/>
      <c r="W136" s="234"/>
      <c r="X136" s="234"/>
      <c r="Y136" s="234"/>
      <c r="Z136" s="234"/>
    </row>
    <row r="137" spans="1:26" ht="15.75" customHeight="1">
      <c r="A137" s="233"/>
      <c r="B137" s="233"/>
      <c r="C137" s="233"/>
      <c r="D137" s="233"/>
      <c r="E137" s="233"/>
      <c r="F137" s="233"/>
      <c r="G137" s="233"/>
      <c r="H137" s="233"/>
      <c r="I137" s="233"/>
      <c r="J137" s="233"/>
      <c r="K137" s="233"/>
      <c r="L137" s="233"/>
      <c r="M137" s="233"/>
      <c r="N137" s="233"/>
      <c r="O137" s="233"/>
      <c r="P137" s="233"/>
      <c r="Q137" s="234"/>
      <c r="R137" s="234"/>
      <c r="S137" s="234"/>
      <c r="T137" s="234"/>
      <c r="U137" s="234"/>
      <c r="V137" s="234"/>
      <c r="W137" s="234"/>
      <c r="X137" s="234"/>
      <c r="Y137" s="234"/>
      <c r="Z137" s="234"/>
    </row>
    <row r="138" spans="1:26" ht="15.75" customHeight="1">
      <c r="A138" s="233"/>
      <c r="B138" s="233"/>
      <c r="C138" s="233"/>
      <c r="D138" s="233"/>
      <c r="E138" s="233"/>
      <c r="F138" s="233"/>
      <c r="G138" s="233"/>
      <c r="H138" s="233"/>
      <c r="I138" s="233"/>
      <c r="J138" s="233"/>
      <c r="K138" s="233"/>
      <c r="L138" s="233"/>
      <c r="M138" s="233"/>
      <c r="N138" s="233"/>
      <c r="O138" s="233"/>
      <c r="P138" s="233"/>
      <c r="Q138" s="234"/>
      <c r="R138" s="234"/>
      <c r="S138" s="234"/>
      <c r="T138" s="234"/>
      <c r="U138" s="234"/>
      <c r="V138" s="234"/>
      <c r="W138" s="234"/>
      <c r="X138" s="234"/>
      <c r="Y138" s="234"/>
      <c r="Z138" s="234"/>
    </row>
    <row r="139" spans="1:26" ht="15.75" customHeight="1">
      <c r="A139" s="233"/>
      <c r="B139" s="233"/>
      <c r="C139" s="233"/>
      <c r="D139" s="233"/>
      <c r="E139" s="233"/>
      <c r="F139" s="233"/>
      <c r="G139" s="233"/>
      <c r="H139" s="233"/>
      <c r="I139" s="233"/>
      <c r="J139" s="233"/>
      <c r="K139" s="233"/>
      <c r="L139" s="233"/>
      <c r="M139" s="233"/>
      <c r="N139" s="233"/>
      <c r="O139" s="233"/>
      <c r="P139" s="233"/>
      <c r="Q139" s="234"/>
      <c r="R139" s="234"/>
      <c r="S139" s="234"/>
      <c r="T139" s="234"/>
      <c r="U139" s="234"/>
      <c r="V139" s="234"/>
      <c r="W139" s="234"/>
      <c r="X139" s="234"/>
      <c r="Y139" s="234"/>
      <c r="Z139" s="234"/>
    </row>
    <row r="140" spans="1:26" ht="15.75" customHeight="1">
      <c r="A140" s="233"/>
      <c r="B140" s="233"/>
      <c r="C140" s="233"/>
      <c r="D140" s="233"/>
      <c r="E140" s="233"/>
      <c r="F140" s="233"/>
      <c r="G140" s="233"/>
      <c r="H140" s="233"/>
      <c r="I140" s="233"/>
      <c r="J140" s="233"/>
      <c r="K140" s="233"/>
      <c r="L140" s="233"/>
      <c r="M140" s="233"/>
      <c r="N140" s="233"/>
      <c r="O140" s="233"/>
      <c r="P140" s="233"/>
      <c r="Q140" s="234"/>
      <c r="R140" s="234"/>
      <c r="S140" s="234"/>
      <c r="T140" s="234"/>
      <c r="U140" s="234"/>
      <c r="V140" s="234"/>
      <c r="W140" s="234"/>
      <c r="X140" s="234"/>
      <c r="Y140" s="234"/>
      <c r="Z140" s="234"/>
    </row>
    <row r="141" spans="1:26" ht="15.75" customHeight="1">
      <c r="A141" s="233"/>
      <c r="B141" s="233"/>
      <c r="C141" s="233"/>
      <c r="D141" s="233"/>
      <c r="E141" s="233"/>
      <c r="F141" s="233"/>
      <c r="G141" s="233"/>
      <c r="H141" s="233"/>
      <c r="I141" s="233"/>
      <c r="J141" s="233"/>
      <c r="K141" s="233"/>
      <c r="L141" s="233"/>
      <c r="M141" s="233"/>
      <c r="N141" s="233"/>
      <c r="O141" s="233"/>
      <c r="P141" s="233"/>
      <c r="Q141" s="234"/>
      <c r="R141" s="234"/>
      <c r="S141" s="234"/>
      <c r="T141" s="234"/>
      <c r="U141" s="234"/>
      <c r="V141" s="234"/>
      <c r="W141" s="234"/>
      <c r="X141" s="234"/>
      <c r="Y141" s="234"/>
      <c r="Z141" s="234"/>
    </row>
    <row r="142" spans="1:26" ht="15.75" customHeight="1">
      <c r="A142" s="233"/>
      <c r="B142" s="233"/>
      <c r="C142" s="233"/>
      <c r="D142" s="233"/>
      <c r="E142" s="233"/>
      <c r="F142" s="233"/>
      <c r="G142" s="233"/>
      <c r="H142" s="233"/>
      <c r="I142" s="233"/>
      <c r="J142" s="233"/>
      <c r="K142" s="233"/>
      <c r="L142" s="233"/>
      <c r="M142" s="233"/>
      <c r="N142" s="233"/>
      <c r="O142" s="233"/>
      <c r="P142" s="233"/>
      <c r="Q142" s="234"/>
      <c r="R142" s="234"/>
      <c r="S142" s="234"/>
      <c r="T142" s="234"/>
      <c r="U142" s="234"/>
      <c r="V142" s="234"/>
      <c r="W142" s="234"/>
      <c r="X142" s="234"/>
      <c r="Y142" s="234"/>
      <c r="Z142" s="234"/>
    </row>
    <row r="143" spans="1:26" ht="15.75" customHeight="1">
      <c r="A143" s="233"/>
      <c r="B143" s="233"/>
      <c r="C143" s="233"/>
      <c r="D143" s="233"/>
      <c r="E143" s="233"/>
      <c r="F143" s="233"/>
      <c r="G143" s="233"/>
      <c r="H143" s="233"/>
      <c r="I143" s="233"/>
      <c r="J143" s="233"/>
      <c r="K143" s="233"/>
      <c r="L143" s="233"/>
      <c r="M143" s="233"/>
      <c r="N143" s="233"/>
      <c r="O143" s="233"/>
      <c r="P143" s="233"/>
      <c r="Q143" s="234"/>
      <c r="R143" s="234"/>
      <c r="S143" s="234"/>
      <c r="T143" s="234"/>
      <c r="U143" s="234"/>
      <c r="V143" s="234"/>
      <c r="W143" s="234"/>
      <c r="X143" s="234"/>
      <c r="Y143" s="234"/>
      <c r="Z143" s="234"/>
    </row>
    <row r="144" spans="1:26" ht="15.75" customHeight="1">
      <c r="A144" s="233"/>
      <c r="B144" s="233"/>
      <c r="C144" s="233"/>
      <c r="D144" s="233"/>
      <c r="E144" s="233"/>
      <c r="F144" s="233"/>
      <c r="G144" s="233"/>
      <c r="H144" s="233"/>
      <c r="I144" s="233"/>
      <c r="J144" s="233"/>
      <c r="K144" s="233"/>
      <c r="L144" s="233"/>
      <c r="M144" s="233"/>
      <c r="N144" s="233"/>
      <c r="O144" s="233"/>
      <c r="P144" s="233"/>
      <c r="Q144" s="234"/>
      <c r="R144" s="234"/>
      <c r="S144" s="234"/>
      <c r="T144" s="234"/>
      <c r="U144" s="234"/>
      <c r="V144" s="234"/>
      <c r="W144" s="234"/>
      <c r="X144" s="234"/>
      <c r="Y144" s="234"/>
      <c r="Z144" s="234"/>
    </row>
    <row r="145" spans="1:26" ht="15.75" customHeight="1">
      <c r="A145" s="233"/>
      <c r="B145" s="233"/>
      <c r="C145" s="233"/>
      <c r="D145" s="233"/>
      <c r="E145" s="233"/>
      <c r="F145" s="233"/>
      <c r="G145" s="233"/>
      <c r="H145" s="233"/>
      <c r="I145" s="233"/>
      <c r="J145" s="233"/>
      <c r="K145" s="233"/>
      <c r="L145" s="233"/>
      <c r="M145" s="233"/>
      <c r="N145" s="233"/>
      <c r="O145" s="233"/>
      <c r="P145" s="233"/>
      <c r="Q145" s="234"/>
      <c r="R145" s="234"/>
      <c r="S145" s="234"/>
      <c r="T145" s="234"/>
      <c r="U145" s="234"/>
      <c r="V145" s="234"/>
      <c r="W145" s="234"/>
      <c r="X145" s="234"/>
      <c r="Y145" s="234"/>
      <c r="Z145" s="234"/>
    </row>
    <row r="146" spans="1:26" ht="15.75" customHeight="1">
      <c r="A146" s="233"/>
      <c r="B146" s="233"/>
      <c r="C146" s="233"/>
      <c r="D146" s="233"/>
      <c r="E146" s="233"/>
      <c r="F146" s="233"/>
      <c r="G146" s="233"/>
      <c r="H146" s="233"/>
      <c r="I146" s="233"/>
      <c r="J146" s="233"/>
      <c r="K146" s="233"/>
      <c r="L146" s="233"/>
      <c r="M146" s="233"/>
      <c r="N146" s="233"/>
      <c r="O146" s="233"/>
      <c r="P146" s="233"/>
      <c r="Q146" s="234"/>
      <c r="R146" s="234"/>
      <c r="S146" s="234"/>
      <c r="T146" s="234"/>
      <c r="U146" s="234"/>
      <c r="V146" s="234"/>
      <c r="W146" s="234"/>
      <c r="X146" s="234"/>
      <c r="Y146" s="234"/>
      <c r="Z146" s="234"/>
    </row>
    <row r="147" spans="1:26" ht="15.75" customHeight="1">
      <c r="A147" s="233"/>
      <c r="B147" s="233"/>
      <c r="C147" s="233"/>
      <c r="D147" s="233"/>
      <c r="E147" s="233"/>
      <c r="F147" s="233"/>
      <c r="G147" s="233"/>
      <c r="H147" s="233"/>
      <c r="I147" s="233"/>
      <c r="J147" s="233"/>
      <c r="K147" s="233"/>
      <c r="L147" s="233"/>
      <c r="M147" s="233"/>
      <c r="N147" s="233"/>
      <c r="O147" s="233"/>
      <c r="P147" s="233"/>
      <c r="Q147" s="234"/>
      <c r="R147" s="234"/>
      <c r="S147" s="234"/>
      <c r="T147" s="234"/>
      <c r="U147" s="234"/>
      <c r="V147" s="234"/>
      <c r="W147" s="234"/>
      <c r="X147" s="234"/>
      <c r="Y147" s="234"/>
      <c r="Z147" s="234"/>
    </row>
    <row r="148" spans="1:26" ht="15.75" customHeight="1">
      <c r="A148" s="233"/>
      <c r="B148" s="233"/>
      <c r="C148" s="233"/>
      <c r="D148" s="233"/>
      <c r="E148" s="233"/>
      <c r="F148" s="233"/>
      <c r="G148" s="233"/>
      <c r="H148" s="233"/>
      <c r="I148" s="233"/>
      <c r="J148" s="233"/>
      <c r="K148" s="233"/>
      <c r="L148" s="233"/>
      <c r="M148" s="233"/>
      <c r="N148" s="233"/>
      <c r="O148" s="233"/>
      <c r="P148" s="233"/>
      <c r="Q148" s="234"/>
      <c r="R148" s="234"/>
      <c r="S148" s="234"/>
      <c r="T148" s="234"/>
      <c r="U148" s="234"/>
      <c r="V148" s="234"/>
      <c r="W148" s="234"/>
      <c r="X148" s="234"/>
      <c r="Y148" s="234"/>
      <c r="Z148" s="234"/>
    </row>
    <row r="149" spans="1:26" ht="15.75" customHeight="1">
      <c r="A149" s="233"/>
      <c r="B149" s="233"/>
      <c r="C149" s="233"/>
      <c r="D149" s="233"/>
      <c r="E149" s="233"/>
      <c r="F149" s="233"/>
      <c r="G149" s="233"/>
      <c r="H149" s="233"/>
      <c r="I149" s="233"/>
      <c r="J149" s="233"/>
      <c r="K149" s="233"/>
      <c r="L149" s="233"/>
      <c r="M149" s="233"/>
      <c r="N149" s="233"/>
      <c r="O149" s="233"/>
      <c r="P149" s="233"/>
      <c r="Q149" s="234"/>
      <c r="R149" s="234"/>
      <c r="S149" s="234"/>
      <c r="T149" s="234"/>
      <c r="U149" s="234"/>
      <c r="V149" s="234"/>
      <c r="W149" s="234"/>
      <c r="X149" s="234"/>
      <c r="Y149" s="234"/>
      <c r="Z149" s="234"/>
    </row>
    <row r="150" spans="1:26" ht="15.75" customHeight="1">
      <c r="A150" s="233"/>
      <c r="B150" s="233"/>
      <c r="C150" s="233"/>
      <c r="D150" s="233"/>
      <c r="E150" s="233"/>
      <c r="F150" s="233"/>
      <c r="G150" s="233"/>
      <c r="H150" s="233"/>
      <c r="I150" s="233"/>
      <c r="J150" s="233"/>
      <c r="K150" s="233"/>
      <c r="L150" s="233"/>
      <c r="M150" s="233"/>
      <c r="N150" s="233"/>
      <c r="O150" s="233"/>
      <c r="P150" s="233"/>
      <c r="Q150" s="234"/>
      <c r="R150" s="234"/>
      <c r="S150" s="234"/>
      <c r="T150" s="234"/>
      <c r="U150" s="234"/>
      <c r="V150" s="234"/>
      <c r="W150" s="234"/>
      <c r="X150" s="234"/>
      <c r="Y150" s="234"/>
      <c r="Z150" s="234"/>
    </row>
    <row r="151" spans="1:26" ht="15.75" customHeight="1">
      <c r="A151" s="233"/>
      <c r="B151" s="233"/>
      <c r="C151" s="233"/>
      <c r="D151" s="233"/>
      <c r="E151" s="233"/>
      <c r="F151" s="233"/>
      <c r="G151" s="233"/>
      <c r="H151" s="233"/>
      <c r="I151" s="233"/>
      <c r="J151" s="233"/>
      <c r="K151" s="233"/>
      <c r="L151" s="233"/>
      <c r="M151" s="233"/>
      <c r="N151" s="233"/>
      <c r="O151" s="233"/>
      <c r="P151" s="233"/>
      <c r="Q151" s="234"/>
      <c r="R151" s="234"/>
      <c r="S151" s="234"/>
      <c r="T151" s="234"/>
      <c r="U151" s="234"/>
      <c r="V151" s="234"/>
      <c r="W151" s="234"/>
      <c r="X151" s="234"/>
      <c r="Y151" s="234"/>
      <c r="Z151" s="234"/>
    </row>
    <row r="152" spans="1:26" ht="15.75" customHeight="1">
      <c r="A152" s="233"/>
      <c r="B152" s="233"/>
      <c r="C152" s="233"/>
      <c r="D152" s="233"/>
      <c r="E152" s="233"/>
      <c r="F152" s="233"/>
      <c r="G152" s="233"/>
      <c r="H152" s="233"/>
      <c r="I152" s="233"/>
      <c r="J152" s="233"/>
      <c r="K152" s="233"/>
      <c r="L152" s="233"/>
      <c r="M152" s="233"/>
      <c r="N152" s="233"/>
      <c r="O152" s="233"/>
      <c r="P152" s="233"/>
      <c r="Q152" s="234"/>
      <c r="R152" s="234"/>
      <c r="S152" s="234"/>
      <c r="T152" s="234"/>
      <c r="U152" s="234"/>
      <c r="V152" s="234"/>
      <c r="W152" s="234"/>
      <c r="X152" s="234"/>
      <c r="Y152" s="234"/>
      <c r="Z152" s="234"/>
    </row>
    <row r="153" spans="1:26" ht="15.75" customHeight="1">
      <c r="A153" s="233"/>
      <c r="B153" s="233"/>
      <c r="C153" s="233"/>
      <c r="D153" s="233"/>
      <c r="E153" s="233"/>
      <c r="F153" s="233"/>
      <c r="G153" s="233"/>
      <c r="H153" s="233"/>
      <c r="I153" s="233"/>
      <c r="J153" s="233"/>
      <c r="K153" s="233"/>
      <c r="L153" s="233"/>
      <c r="M153" s="233"/>
      <c r="N153" s="233"/>
      <c r="O153" s="233"/>
      <c r="P153" s="233"/>
      <c r="Q153" s="234"/>
      <c r="R153" s="234"/>
      <c r="S153" s="234"/>
      <c r="T153" s="234"/>
      <c r="U153" s="234"/>
      <c r="V153" s="234"/>
      <c r="W153" s="234"/>
      <c r="X153" s="234"/>
      <c r="Y153" s="234"/>
      <c r="Z153" s="234"/>
    </row>
    <row r="154" spans="1:26" ht="15.75" customHeight="1">
      <c r="A154" s="233"/>
      <c r="B154" s="233"/>
      <c r="C154" s="233"/>
      <c r="D154" s="233"/>
      <c r="E154" s="233"/>
      <c r="F154" s="233"/>
      <c r="G154" s="233"/>
      <c r="H154" s="233"/>
      <c r="I154" s="233"/>
      <c r="J154" s="233"/>
      <c r="K154" s="233"/>
      <c r="L154" s="233"/>
      <c r="M154" s="233"/>
      <c r="N154" s="233"/>
      <c r="O154" s="233"/>
      <c r="P154" s="233"/>
      <c r="Q154" s="234"/>
      <c r="R154" s="234"/>
      <c r="S154" s="234"/>
      <c r="T154" s="234"/>
      <c r="U154" s="234"/>
      <c r="V154" s="234"/>
      <c r="W154" s="234"/>
      <c r="X154" s="234"/>
      <c r="Y154" s="234"/>
      <c r="Z154" s="234"/>
    </row>
    <row r="155" spans="1:26" ht="15.75" customHeight="1">
      <c r="A155" s="233"/>
      <c r="B155" s="233"/>
      <c r="C155" s="233"/>
      <c r="D155" s="233"/>
      <c r="E155" s="233"/>
      <c r="F155" s="233"/>
      <c r="G155" s="233"/>
      <c r="H155" s="233"/>
      <c r="I155" s="233"/>
      <c r="J155" s="233"/>
      <c r="K155" s="233"/>
      <c r="L155" s="233"/>
      <c r="M155" s="233"/>
      <c r="N155" s="233"/>
      <c r="O155" s="233"/>
      <c r="P155" s="233"/>
      <c r="Q155" s="234"/>
      <c r="R155" s="234"/>
      <c r="S155" s="234"/>
      <c r="T155" s="234"/>
      <c r="U155" s="234"/>
      <c r="V155" s="234"/>
      <c r="W155" s="234"/>
      <c r="X155" s="234"/>
      <c r="Y155" s="234"/>
      <c r="Z155" s="234"/>
    </row>
    <row r="156" spans="1:26" ht="15.75" customHeight="1">
      <c r="A156" s="233"/>
      <c r="B156" s="233"/>
      <c r="C156" s="233"/>
      <c r="D156" s="233"/>
      <c r="E156" s="233"/>
      <c r="F156" s="233"/>
      <c r="G156" s="233"/>
      <c r="H156" s="233"/>
      <c r="I156" s="233"/>
      <c r="J156" s="233"/>
      <c r="K156" s="233"/>
      <c r="L156" s="233"/>
      <c r="M156" s="233"/>
      <c r="N156" s="233"/>
      <c r="O156" s="233"/>
      <c r="P156" s="233"/>
      <c r="Q156" s="234"/>
      <c r="R156" s="234"/>
      <c r="S156" s="234"/>
      <c r="T156" s="234"/>
      <c r="U156" s="234"/>
      <c r="V156" s="234"/>
      <c r="W156" s="234"/>
      <c r="X156" s="234"/>
      <c r="Y156" s="234"/>
      <c r="Z156" s="234"/>
    </row>
    <row r="157" spans="1:26" ht="15.75" customHeight="1">
      <c r="A157" s="233"/>
      <c r="B157" s="233"/>
      <c r="C157" s="233"/>
      <c r="D157" s="233"/>
      <c r="E157" s="233"/>
      <c r="F157" s="233"/>
      <c r="G157" s="233"/>
      <c r="H157" s="233"/>
      <c r="I157" s="233"/>
      <c r="J157" s="233"/>
      <c r="K157" s="233"/>
      <c r="L157" s="233"/>
      <c r="M157" s="233"/>
      <c r="N157" s="233"/>
      <c r="O157" s="233"/>
      <c r="P157" s="233"/>
      <c r="Q157" s="234"/>
      <c r="R157" s="234"/>
      <c r="S157" s="234"/>
      <c r="T157" s="234"/>
      <c r="U157" s="234"/>
      <c r="V157" s="234"/>
      <c r="W157" s="234"/>
      <c r="X157" s="234"/>
      <c r="Y157" s="234"/>
      <c r="Z157" s="234"/>
    </row>
    <row r="158" spans="1:26" ht="15.75" customHeight="1">
      <c r="A158" s="233"/>
      <c r="B158" s="233"/>
      <c r="C158" s="233"/>
      <c r="D158" s="233"/>
      <c r="E158" s="233"/>
      <c r="F158" s="233"/>
      <c r="G158" s="233"/>
      <c r="H158" s="233"/>
      <c r="I158" s="233"/>
      <c r="J158" s="233"/>
      <c r="K158" s="233"/>
      <c r="L158" s="233"/>
      <c r="M158" s="233"/>
      <c r="N158" s="233"/>
      <c r="O158" s="233"/>
      <c r="P158" s="233"/>
      <c r="Q158" s="234"/>
      <c r="R158" s="234"/>
      <c r="S158" s="234"/>
      <c r="T158" s="234"/>
      <c r="U158" s="234"/>
      <c r="V158" s="234"/>
      <c r="W158" s="234"/>
      <c r="X158" s="234"/>
      <c r="Y158" s="234"/>
      <c r="Z158" s="234"/>
    </row>
    <row r="159" spans="1:26" ht="15.75" customHeight="1">
      <c r="A159" s="233"/>
      <c r="B159" s="233"/>
      <c r="C159" s="233"/>
      <c r="D159" s="233"/>
      <c r="E159" s="233"/>
      <c r="F159" s="233"/>
      <c r="G159" s="233"/>
      <c r="H159" s="233"/>
      <c r="I159" s="233"/>
      <c r="J159" s="233"/>
      <c r="K159" s="233"/>
      <c r="L159" s="233"/>
      <c r="M159" s="233"/>
      <c r="N159" s="233"/>
      <c r="O159" s="233"/>
      <c r="P159" s="233"/>
      <c r="Q159" s="234"/>
      <c r="R159" s="234"/>
      <c r="S159" s="234"/>
      <c r="T159" s="234"/>
      <c r="U159" s="234"/>
      <c r="V159" s="234"/>
      <c r="W159" s="234"/>
      <c r="X159" s="234"/>
      <c r="Y159" s="234"/>
      <c r="Z159" s="234"/>
    </row>
    <row r="160" spans="1:26" ht="15.75" customHeight="1">
      <c r="A160" s="233"/>
      <c r="B160" s="233"/>
      <c r="C160" s="233"/>
      <c r="D160" s="233"/>
      <c r="E160" s="233"/>
      <c r="F160" s="233"/>
      <c r="G160" s="233"/>
      <c r="H160" s="233"/>
      <c r="I160" s="233"/>
      <c r="J160" s="233"/>
      <c r="K160" s="233"/>
      <c r="L160" s="233"/>
      <c r="M160" s="233"/>
      <c r="N160" s="233"/>
      <c r="O160" s="233"/>
      <c r="P160" s="233"/>
      <c r="Q160" s="234"/>
      <c r="R160" s="234"/>
      <c r="S160" s="234"/>
      <c r="T160" s="234"/>
      <c r="U160" s="234"/>
      <c r="V160" s="234"/>
      <c r="W160" s="234"/>
      <c r="X160" s="234"/>
      <c r="Y160" s="234"/>
      <c r="Z160" s="234"/>
    </row>
    <row r="161" spans="1:26" ht="15.75" customHeight="1">
      <c r="A161" s="233"/>
      <c r="B161" s="233"/>
      <c r="C161" s="233"/>
      <c r="D161" s="233"/>
      <c r="E161" s="233"/>
      <c r="F161" s="233"/>
      <c r="G161" s="233"/>
      <c r="H161" s="233"/>
      <c r="I161" s="233"/>
      <c r="J161" s="233"/>
      <c r="K161" s="233"/>
      <c r="L161" s="233"/>
      <c r="M161" s="233"/>
      <c r="N161" s="233"/>
      <c r="O161" s="233"/>
      <c r="P161" s="233"/>
      <c r="Q161" s="234"/>
      <c r="R161" s="234"/>
      <c r="S161" s="234"/>
      <c r="T161" s="234"/>
      <c r="U161" s="234"/>
      <c r="V161" s="234"/>
      <c r="W161" s="234"/>
      <c r="X161" s="234"/>
      <c r="Y161" s="234"/>
      <c r="Z161" s="234"/>
    </row>
    <row r="162" spans="1:26" ht="15.75" customHeight="1">
      <c r="A162" s="233"/>
      <c r="B162" s="233"/>
      <c r="C162" s="233"/>
      <c r="D162" s="233"/>
      <c r="E162" s="233"/>
      <c r="F162" s="233"/>
      <c r="G162" s="233"/>
      <c r="H162" s="233"/>
      <c r="I162" s="233"/>
      <c r="J162" s="233"/>
      <c r="K162" s="233"/>
      <c r="L162" s="233"/>
      <c r="M162" s="233"/>
      <c r="N162" s="233"/>
      <c r="O162" s="233"/>
      <c r="P162" s="233"/>
      <c r="Q162" s="234"/>
      <c r="R162" s="234"/>
      <c r="S162" s="234"/>
      <c r="T162" s="234"/>
      <c r="U162" s="234"/>
      <c r="V162" s="234"/>
      <c r="W162" s="234"/>
      <c r="X162" s="234"/>
      <c r="Y162" s="234"/>
      <c r="Z162" s="234"/>
    </row>
    <row r="163" spans="1:26" ht="15.75" customHeight="1">
      <c r="A163" s="233"/>
      <c r="B163" s="233"/>
      <c r="C163" s="233"/>
      <c r="D163" s="233"/>
      <c r="E163" s="233"/>
      <c r="F163" s="233"/>
      <c r="G163" s="233"/>
      <c r="H163" s="233"/>
      <c r="I163" s="233"/>
      <c r="J163" s="233"/>
      <c r="K163" s="233"/>
      <c r="L163" s="233"/>
      <c r="M163" s="233"/>
      <c r="N163" s="233"/>
      <c r="O163" s="233"/>
      <c r="P163" s="233"/>
      <c r="Q163" s="234"/>
      <c r="R163" s="234"/>
      <c r="S163" s="234"/>
      <c r="T163" s="234"/>
      <c r="U163" s="234"/>
      <c r="V163" s="234"/>
      <c r="W163" s="234"/>
      <c r="X163" s="234"/>
      <c r="Y163" s="234"/>
      <c r="Z163" s="234"/>
    </row>
    <row r="164" spans="1:26" ht="15.75" customHeight="1">
      <c r="A164" s="233"/>
      <c r="B164" s="233"/>
      <c r="C164" s="233"/>
      <c r="D164" s="233"/>
      <c r="E164" s="233"/>
      <c r="F164" s="233"/>
      <c r="G164" s="233"/>
      <c r="H164" s="233"/>
      <c r="I164" s="233"/>
      <c r="J164" s="233"/>
      <c r="K164" s="233"/>
      <c r="L164" s="233"/>
      <c r="M164" s="233"/>
      <c r="N164" s="233"/>
      <c r="O164" s="233"/>
      <c r="P164" s="233"/>
      <c r="Q164" s="234"/>
      <c r="R164" s="234"/>
      <c r="S164" s="234"/>
      <c r="T164" s="234"/>
      <c r="U164" s="234"/>
      <c r="V164" s="234"/>
      <c r="W164" s="234"/>
      <c r="X164" s="234"/>
      <c r="Y164" s="234"/>
      <c r="Z164" s="234"/>
    </row>
    <row r="165" spans="1:26" ht="15.75" customHeight="1">
      <c r="A165" s="233"/>
      <c r="B165" s="233"/>
      <c r="C165" s="233"/>
      <c r="D165" s="233"/>
      <c r="E165" s="233"/>
      <c r="F165" s="233"/>
      <c r="G165" s="233"/>
      <c r="H165" s="233"/>
      <c r="I165" s="233"/>
      <c r="J165" s="233"/>
      <c r="K165" s="233"/>
      <c r="L165" s="233"/>
      <c r="M165" s="233"/>
      <c r="N165" s="233"/>
      <c r="O165" s="233"/>
      <c r="P165" s="233"/>
      <c r="Q165" s="234"/>
      <c r="R165" s="234"/>
      <c r="S165" s="234"/>
      <c r="T165" s="234"/>
      <c r="U165" s="234"/>
      <c r="V165" s="234"/>
      <c r="W165" s="234"/>
      <c r="X165" s="234"/>
      <c r="Y165" s="234"/>
      <c r="Z165" s="234"/>
    </row>
    <row r="166" spans="1:26" ht="15.75" customHeight="1">
      <c r="A166" s="233"/>
      <c r="B166" s="233"/>
      <c r="C166" s="233"/>
      <c r="D166" s="233"/>
      <c r="E166" s="233"/>
      <c r="F166" s="233"/>
      <c r="G166" s="233"/>
      <c r="H166" s="233"/>
      <c r="I166" s="233"/>
      <c r="J166" s="233"/>
      <c r="K166" s="233"/>
      <c r="L166" s="233"/>
      <c r="M166" s="233"/>
      <c r="N166" s="233"/>
      <c r="O166" s="233"/>
      <c r="P166" s="233"/>
      <c r="Q166" s="234"/>
      <c r="R166" s="234"/>
      <c r="S166" s="234"/>
      <c r="T166" s="234"/>
      <c r="U166" s="234"/>
      <c r="V166" s="234"/>
      <c r="W166" s="234"/>
      <c r="X166" s="234"/>
      <c r="Y166" s="234"/>
      <c r="Z166" s="234"/>
    </row>
    <row r="167" spans="1:26" ht="15.75" customHeight="1">
      <c r="A167" s="233"/>
      <c r="B167" s="233"/>
      <c r="C167" s="233"/>
      <c r="D167" s="233"/>
      <c r="E167" s="233"/>
      <c r="F167" s="233"/>
      <c r="G167" s="233"/>
      <c r="H167" s="233"/>
      <c r="I167" s="233"/>
      <c r="J167" s="233"/>
      <c r="K167" s="233"/>
      <c r="L167" s="233"/>
      <c r="M167" s="233"/>
      <c r="N167" s="233"/>
      <c r="O167" s="233"/>
      <c r="P167" s="233"/>
      <c r="Q167" s="234"/>
      <c r="R167" s="234"/>
      <c r="S167" s="234"/>
      <c r="T167" s="234"/>
      <c r="U167" s="234"/>
      <c r="V167" s="234"/>
      <c r="W167" s="234"/>
      <c r="X167" s="234"/>
      <c r="Y167" s="234"/>
      <c r="Z167" s="234"/>
    </row>
    <row r="168" spans="1:26" ht="15.75" customHeight="1">
      <c r="A168" s="233"/>
      <c r="B168" s="233"/>
      <c r="C168" s="233"/>
      <c r="D168" s="233"/>
      <c r="E168" s="233"/>
      <c r="F168" s="233"/>
      <c r="G168" s="233"/>
      <c r="H168" s="233"/>
      <c r="I168" s="233"/>
      <c r="J168" s="233"/>
      <c r="K168" s="233"/>
      <c r="L168" s="233"/>
      <c r="M168" s="233"/>
      <c r="N168" s="233"/>
      <c r="O168" s="233"/>
      <c r="P168" s="233"/>
      <c r="Q168" s="234"/>
      <c r="R168" s="234"/>
      <c r="S168" s="234"/>
      <c r="T168" s="234"/>
      <c r="U168" s="234"/>
      <c r="V168" s="234"/>
      <c r="W168" s="234"/>
      <c r="X168" s="234"/>
      <c r="Y168" s="234"/>
      <c r="Z168" s="234"/>
    </row>
    <row r="169" spans="1:26" ht="15.75" customHeight="1">
      <c r="A169" s="233"/>
      <c r="B169" s="233"/>
      <c r="C169" s="233"/>
      <c r="D169" s="233"/>
      <c r="E169" s="233"/>
      <c r="F169" s="233"/>
      <c r="G169" s="233"/>
      <c r="H169" s="233"/>
      <c r="I169" s="233"/>
      <c r="J169" s="233"/>
      <c r="K169" s="233"/>
      <c r="L169" s="233"/>
      <c r="M169" s="233"/>
      <c r="N169" s="233"/>
      <c r="O169" s="233"/>
      <c r="P169" s="233"/>
      <c r="Q169" s="234"/>
      <c r="R169" s="234"/>
      <c r="S169" s="234"/>
      <c r="T169" s="234"/>
      <c r="U169" s="234"/>
      <c r="V169" s="234"/>
      <c r="W169" s="234"/>
      <c r="X169" s="234"/>
      <c r="Y169" s="234"/>
      <c r="Z169" s="234"/>
    </row>
    <row r="170" spans="1:26" ht="15.75" customHeight="1">
      <c r="A170" s="233"/>
      <c r="B170" s="233"/>
      <c r="C170" s="233"/>
      <c r="D170" s="233"/>
      <c r="E170" s="233"/>
      <c r="F170" s="233"/>
      <c r="G170" s="233"/>
      <c r="H170" s="233"/>
      <c r="I170" s="233"/>
      <c r="J170" s="233"/>
      <c r="K170" s="233"/>
      <c r="L170" s="233"/>
      <c r="M170" s="233"/>
      <c r="N170" s="233"/>
      <c r="O170" s="233"/>
      <c r="P170" s="233"/>
      <c r="Q170" s="234"/>
      <c r="R170" s="234"/>
      <c r="S170" s="234"/>
      <c r="T170" s="234"/>
      <c r="U170" s="234"/>
      <c r="V170" s="234"/>
      <c r="W170" s="234"/>
      <c r="X170" s="234"/>
      <c r="Y170" s="234"/>
      <c r="Z170" s="234"/>
    </row>
    <row r="171" spans="1:26" ht="15.75" customHeight="1">
      <c r="A171" s="233"/>
      <c r="B171" s="233"/>
      <c r="C171" s="233"/>
      <c r="D171" s="233"/>
      <c r="E171" s="233"/>
      <c r="F171" s="233"/>
      <c r="G171" s="233"/>
      <c r="H171" s="233"/>
      <c r="I171" s="233"/>
      <c r="J171" s="233"/>
      <c r="K171" s="233"/>
      <c r="L171" s="233"/>
      <c r="M171" s="233"/>
      <c r="N171" s="233"/>
      <c r="O171" s="233"/>
      <c r="P171" s="233"/>
      <c r="Q171" s="234"/>
      <c r="R171" s="234"/>
      <c r="S171" s="234"/>
      <c r="T171" s="234"/>
      <c r="U171" s="234"/>
      <c r="V171" s="234"/>
      <c r="W171" s="234"/>
      <c r="X171" s="234"/>
      <c r="Y171" s="234"/>
      <c r="Z171" s="234"/>
    </row>
    <row r="172" spans="1:26" ht="15.75" customHeight="1">
      <c r="A172" s="233"/>
      <c r="B172" s="233"/>
      <c r="C172" s="233"/>
      <c r="D172" s="233"/>
      <c r="E172" s="233"/>
      <c r="F172" s="233"/>
      <c r="G172" s="233"/>
      <c r="H172" s="233"/>
      <c r="I172" s="233"/>
      <c r="J172" s="233"/>
      <c r="K172" s="233"/>
      <c r="L172" s="233"/>
      <c r="M172" s="233"/>
      <c r="N172" s="233"/>
      <c r="O172" s="233"/>
      <c r="P172" s="233"/>
      <c r="Q172" s="234"/>
      <c r="R172" s="234"/>
      <c r="S172" s="234"/>
      <c r="T172" s="234"/>
      <c r="U172" s="234"/>
      <c r="V172" s="234"/>
      <c r="W172" s="234"/>
      <c r="X172" s="234"/>
      <c r="Y172" s="234"/>
      <c r="Z172" s="234"/>
    </row>
    <row r="173" spans="1:26" ht="15.75" customHeight="1">
      <c r="A173" s="233"/>
      <c r="B173" s="233"/>
      <c r="C173" s="233"/>
      <c r="D173" s="233"/>
      <c r="E173" s="233"/>
      <c r="F173" s="233"/>
      <c r="G173" s="233"/>
      <c r="H173" s="233"/>
      <c r="I173" s="233"/>
      <c r="J173" s="233"/>
      <c r="K173" s="233"/>
      <c r="L173" s="233"/>
      <c r="M173" s="233"/>
      <c r="N173" s="233"/>
      <c r="O173" s="233"/>
      <c r="P173" s="233"/>
      <c r="Q173" s="234"/>
      <c r="R173" s="234"/>
      <c r="S173" s="234"/>
      <c r="T173" s="234"/>
      <c r="U173" s="234"/>
      <c r="V173" s="234"/>
      <c r="W173" s="234"/>
      <c r="X173" s="234"/>
      <c r="Y173" s="234"/>
      <c r="Z173" s="234"/>
    </row>
    <row r="174" spans="1:26" ht="15.75" customHeight="1">
      <c r="A174" s="233"/>
      <c r="B174" s="233"/>
      <c r="C174" s="233"/>
      <c r="D174" s="233"/>
      <c r="E174" s="233"/>
      <c r="F174" s="233"/>
      <c r="G174" s="233"/>
      <c r="H174" s="233"/>
      <c r="I174" s="233"/>
      <c r="J174" s="233"/>
      <c r="K174" s="233"/>
      <c r="L174" s="233"/>
      <c r="M174" s="233"/>
      <c r="N174" s="233"/>
      <c r="O174" s="233"/>
      <c r="P174" s="233"/>
      <c r="Q174" s="234"/>
      <c r="R174" s="234"/>
      <c r="S174" s="234"/>
      <c r="T174" s="234"/>
      <c r="U174" s="234"/>
      <c r="V174" s="234"/>
      <c r="W174" s="234"/>
      <c r="X174" s="234"/>
      <c r="Y174" s="234"/>
      <c r="Z174" s="234"/>
    </row>
    <row r="175" spans="1:26" ht="15.75" customHeight="1">
      <c r="A175" s="233"/>
      <c r="B175" s="233"/>
      <c r="C175" s="233"/>
      <c r="D175" s="233"/>
      <c r="E175" s="233"/>
      <c r="F175" s="233"/>
      <c r="G175" s="233"/>
      <c r="H175" s="233"/>
      <c r="I175" s="233"/>
      <c r="J175" s="233"/>
      <c r="K175" s="233"/>
      <c r="L175" s="233"/>
      <c r="M175" s="233"/>
      <c r="N175" s="233"/>
      <c r="O175" s="233"/>
      <c r="P175" s="233"/>
      <c r="Q175" s="234"/>
      <c r="R175" s="234"/>
      <c r="S175" s="234"/>
      <c r="T175" s="234"/>
      <c r="U175" s="234"/>
      <c r="V175" s="234"/>
      <c r="W175" s="234"/>
      <c r="X175" s="234"/>
      <c r="Y175" s="234"/>
      <c r="Z175" s="234"/>
    </row>
    <row r="176" spans="1:26" ht="15.75" customHeight="1">
      <c r="A176" s="233"/>
      <c r="B176" s="233"/>
      <c r="C176" s="233"/>
      <c r="D176" s="233"/>
      <c r="E176" s="233"/>
      <c r="F176" s="233"/>
      <c r="G176" s="233"/>
      <c r="H176" s="233"/>
      <c r="I176" s="233"/>
      <c r="J176" s="233"/>
      <c r="K176" s="233"/>
      <c r="L176" s="233"/>
      <c r="M176" s="233"/>
      <c r="N176" s="233"/>
      <c r="O176" s="233"/>
      <c r="P176" s="233"/>
      <c r="Q176" s="234"/>
      <c r="R176" s="234"/>
      <c r="S176" s="234"/>
      <c r="T176" s="234"/>
      <c r="U176" s="234"/>
      <c r="V176" s="234"/>
      <c r="W176" s="234"/>
      <c r="X176" s="234"/>
      <c r="Y176" s="234"/>
      <c r="Z176" s="234"/>
    </row>
    <row r="177" spans="1:26" ht="15.75" customHeight="1">
      <c r="A177" s="233"/>
      <c r="B177" s="233"/>
      <c r="C177" s="233"/>
      <c r="D177" s="233"/>
      <c r="E177" s="233"/>
      <c r="F177" s="233"/>
      <c r="G177" s="233"/>
      <c r="H177" s="233"/>
      <c r="I177" s="233"/>
      <c r="J177" s="233"/>
      <c r="K177" s="233"/>
      <c r="L177" s="233"/>
      <c r="M177" s="233"/>
      <c r="N177" s="233"/>
      <c r="O177" s="233"/>
      <c r="P177" s="233"/>
      <c r="Q177" s="234"/>
      <c r="R177" s="234"/>
      <c r="S177" s="234"/>
      <c r="T177" s="234"/>
      <c r="U177" s="234"/>
      <c r="V177" s="234"/>
      <c r="W177" s="234"/>
      <c r="X177" s="234"/>
      <c r="Y177" s="234"/>
      <c r="Z177" s="234"/>
    </row>
    <row r="178" spans="1:26" ht="15.75" customHeight="1">
      <c r="A178" s="233"/>
      <c r="B178" s="233"/>
      <c r="C178" s="233"/>
      <c r="D178" s="233"/>
      <c r="E178" s="233"/>
      <c r="F178" s="233"/>
      <c r="G178" s="233"/>
      <c r="H178" s="233"/>
      <c r="I178" s="233"/>
      <c r="J178" s="233"/>
      <c r="K178" s="233"/>
      <c r="L178" s="233"/>
      <c r="M178" s="233"/>
      <c r="N178" s="233"/>
      <c r="O178" s="233"/>
      <c r="P178" s="233"/>
      <c r="Q178" s="234"/>
      <c r="R178" s="234"/>
      <c r="S178" s="234"/>
      <c r="T178" s="234"/>
      <c r="U178" s="234"/>
      <c r="V178" s="234"/>
      <c r="W178" s="234"/>
      <c r="X178" s="234"/>
      <c r="Y178" s="234"/>
      <c r="Z178" s="234"/>
    </row>
    <row r="179" spans="1:26" ht="15.75" customHeight="1">
      <c r="A179" s="233"/>
      <c r="B179" s="233"/>
      <c r="C179" s="233"/>
      <c r="D179" s="233"/>
      <c r="E179" s="233"/>
      <c r="F179" s="233"/>
      <c r="G179" s="233"/>
      <c r="H179" s="233"/>
      <c r="I179" s="233"/>
      <c r="J179" s="233"/>
      <c r="K179" s="233"/>
      <c r="L179" s="233"/>
      <c r="M179" s="233"/>
      <c r="N179" s="233"/>
      <c r="O179" s="233"/>
      <c r="P179" s="233"/>
      <c r="Q179" s="234"/>
      <c r="R179" s="234"/>
      <c r="S179" s="234"/>
      <c r="T179" s="234"/>
      <c r="U179" s="234"/>
      <c r="V179" s="234"/>
      <c r="W179" s="234"/>
      <c r="X179" s="234"/>
      <c r="Y179" s="234"/>
      <c r="Z179" s="234"/>
    </row>
    <row r="180" spans="1:26" ht="15.75" customHeight="1">
      <c r="A180" s="233"/>
      <c r="B180" s="233"/>
      <c r="C180" s="233"/>
      <c r="D180" s="233"/>
      <c r="E180" s="233"/>
      <c r="F180" s="233"/>
      <c r="G180" s="233"/>
      <c r="H180" s="233"/>
      <c r="I180" s="233"/>
      <c r="J180" s="233"/>
      <c r="K180" s="233"/>
      <c r="L180" s="233"/>
      <c r="M180" s="233"/>
      <c r="N180" s="233"/>
      <c r="O180" s="233"/>
      <c r="P180" s="233"/>
      <c r="Q180" s="234"/>
      <c r="R180" s="234"/>
      <c r="S180" s="234"/>
      <c r="T180" s="234"/>
      <c r="U180" s="234"/>
      <c r="V180" s="234"/>
      <c r="W180" s="234"/>
      <c r="X180" s="234"/>
      <c r="Y180" s="234"/>
      <c r="Z180" s="234"/>
    </row>
    <row r="181" spans="1:26" ht="15.75" customHeight="1">
      <c r="A181" s="233"/>
      <c r="B181" s="233"/>
      <c r="C181" s="233"/>
      <c r="D181" s="233"/>
      <c r="E181" s="233"/>
      <c r="F181" s="233"/>
      <c r="G181" s="233"/>
      <c r="H181" s="233"/>
      <c r="I181" s="233"/>
      <c r="J181" s="233"/>
      <c r="K181" s="233"/>
      <c r="L181" s="233"/>
      <c r="M181" s="233"/>
      <c r="N181" s="233"/>
      <c r="O181" s="233"/>
      <c r="P181" s="233"/>
      <c r="Q181" s="234"/>
      <c r="R181" s="234"/>
      <c r="S181" s="234"/>
      <c r="T181" s="234"/>
      <c r="U181" s="234"/>
      <c r="V181" s="234"/>
      <c r="W181" s="234"/>
      <c r="X181" s="234"/>
      <c r="Y181" s="234"/>
      <c r="Z181" s="234"/>
    </row>
    <row r="182" spans="1:26" ht="15.75" customHeight="1">
      <c r="A182" s="233"/>
      <c r="B182" s="233"/>
      <c r="C182" s="233"/>
      <c r="D182" s="233"/>
      <c r="E182" s="233"/>
      <c r="F182" s="233"/>
      <c r="G182" s="233"/>
      <c r="H182" s="233"/>
      <c r="I182" s="233"/>
      <c r="J182" s="233"/>
      <c r="K182" s="233"/>
      <c r="L182" s="233"/>
      <c r="M182" s="233"/>
      <c r="N182" s="233"/>
      <c r="O182" s="233"/>
      <c r="P182" s="233"/>
      <c r="Q182" s="234"/>
      <c r="R182" s="234"/>
      <c r="S182" s="234"/>
      <c r="T182" s="234"/>
      <c r="U182" s="234"/>
      <c r="V182" s="234"/>
      <c r="W182" s="234"/>
      <c r="X182" s="234"/>
      <c r="Y182" s="234"/>
      <c r="Z182" s="234"/>
    </row>
    <row r="183" spans="1:26" ht="15.75" customHeight="1">
      <c r="A183" s="233"/>
      <c r="B183" s="233"/>
      <c r="C183" s="233"/>
      <c r="D183" s="233"/>
      <c r="E183" s="233"/>
      <c r="F183" s="233"/>
      <c r="G183" s="233"/>
      <c r="H183" s="233"/>
      <c r="I183" s="233"/>
      <c r="J183" s="233"/>
      <c r="K183" s="233"/>
      <c r="L183" s="233"/>
      <c r="M183" s="233"/>
      <c r="N183" s="233"/>
      <c r="O183" s="233"/>
      <c r="P183" s="233"/>
      <c r="Q183" s="234"/>
      <c r="R183" s="234"/>
      <c r="S183" s="234"/>
      <c r="T183" s="234"/>
      <c r="U183" s="234"/>
      <c r="V183" s="234"/>
      <c r="W183" s="234"/>
      <c r="X183" s="234"/>
      <c r="Y183" s="234"/>
      <c r="Z183" s="234"/>
    </row>
    <row r="184" spans="1:26" ht="15.75" customHeight="1">
      <c r="A184" s="233"/>
      <c r="B184" s="233"/>
      <c r="C184" s="233"/>
      <c r="D184" s="233"/>
      <c r="E184" s="233"/>
      <c r="F184" s="233"/>
      <c r="G184" s="233"/>
      <c r="H184" s="233"/>
      <c r="I184" s="233"/>
      <c r="J184" s="233"/>
      <c r="K184" s="233"/>
      <c r="L184" s="233"/>
      <c r="M184" s="233"/>
      <c r="N184" s="233"/>
      <c r="O184" s="233"/>
      <c r="P184" s="233"/>
      <c r="Q184" s="234"/>
      <c r="R184" s="234"/>
      <c r="S184" s="234"/>
      <c r="T184" s="234"/>
      <c r="U184" s="234"/>
      <c r="V184" s="234"/>
      <c r="W184" s="234"/>
      <c r="X184" s="234"/>
      <c r="Y184" s="234"/>
      <c r="Z184" s="234"/>
    </row>
    <row r="185" spans="1:26" ht="15.75" customHeight="1">
      <c r="A185" s="233"/>
      <c r="B185" s="233"/>
      <c r="C185" s="233"/>
      <c r="D185" s="233"/>
      <c r="E185" s="233"/>
      <c r="F185" s="233"/>
      <c r="G185" s="233"/>
      <c r="H185" s="233"/>
      <c r="I185" s="233"/>
      <c r="J185" s="233"/>
      <c r="K185" s="233"/>
      <c r="L185" s="233"/>
      <c r="M185" s="233"/>
      <c r="N185" s="233"/>
      <c r="O185" s="233"/>
      <c r="P185" s="233"/>
      <c r="Q185" s="234"/>
      <c r="R185" s="234"/>
      <c r="S185" s="234"/>
      <c r="T185" s="234"/>
      <c r="U185" s="234"/>
      <c r="V185" s="234"/>
      <c r="W185" s="234"/>
      <c r="X185" s="234"/>
      <c r="Y185" s="234"/>
      <c r="Z185" s="234"/>
    </row>
    <row r="186" spans="1:26" ht="15.75" customHeight="1">
      <c r="A186" s="233"/>
      <c r="B186" s="233"/>
      <c r="C186" s="233"/>
      <c r="D186" s="233"/>
      <c r="E186" s="233"/>
      <c r="F186" s="233"/>
      <c r="G186" s="233"/>
      <c r="H186" s="233"/>
      <c r="I186" s="233"/>
      <c r="J186" s="233"/>
      <c r="K186" s="233"/>
      <c r="L186" s="233"/>
      <c r="M186" s="233"/>
      <c r="N186" s="233"/>
      <c r="O186" s="233"/>
      <c r="P186" s="233"/>
      <c r="Q186" s="234"/>
      <c r="R186" s="234"/>
      <c r="S186" s="234"/>
      <c r="T186" s="234"/>
      <c r="U186" s="234"/>
      <c r="V186" s="234"/>
      <c r="W186" s="234"/>
      <c r="X186" s="234"/>
      <c r="Y186" s="234"/>
      <c r="Z186" s="234"/>
    </row>
    <row r="187" spans="1:26" ht="15.75" customHeight="1">
      <c r="A187" s="233"/>
      <c r="B187" s="233"/>
      <c r="C187" s="233"/>
      <c r="D187" s="233"/>
      <c r="E187" s="233"/>
      <c r="F187" s="233"/>
      <c r="G187" s="233"/>
      <c r="H187" s="233"/>
      <c r="I187" s="233"/>
      <c r="J187" s="233"/>
      <c r="K187" s="233"/>
      <c r="L187" s="233"/>
      <c r="M187" s="233"/>
      <c r="N187" s="233"/>
      <c r="O187" s="233"/>
      <c r="P187" s="233"/>
      <c r="Q187" s="234"/>
      <c r="R187" s="234"/>
      <c r="S187" s="234"/>
      <c r="T187" s="234"/>
      <c r="U187" s="234"/>
      <c r="V187" s="234"/>
      <c r="W187" s="234"/>
      <c r="X187" s="234"/>
      <c r="Y187" s="234"/>
      <c r="Z187" s="234"/>
    </row>
    <row r="188" spans="1:26" ht="15.75" customHeight="1">
      <c r="A188" s="233"/>
      <c r="B188" s="233"/>
      <c r="C188" s="233"/>
      <c r="D188" s="233"/>
      <c r="E188" s="233"/>
      <c r="F188" s="233"/>
      <c r="G188" s="233"/>
      <c r="H188" s="233"/>
      <c r="I188" s="233"/>
      <c r="J188" s="233"/>
      <c r="K188" s="233"/>
      <c r="L188" s="233"/>
      <c r="M188" s="233"/>
      <c r="N188" s="233"/>
      <c r="O188" s="233"/>
      <c r="P188" s="233"/>
      <c r="Q188" s="234"/>
      <c r="R188" s="234"/>
      <c r="S188" s="234"/>
      <c r="T188" s="234"/>
      <c r="U188" s="234"/>
      <c r="V188" s="234"/>
      <c r="W188" s="234"/>
      <c r="X188" s="234"/>
      <c r="Y188" s="234"/>
      <c r="Z188" s="234"/>
    </row>
    <row r="189" spans="1:26" ht="15.75" customHeight="1">
      <c r="A189" s="233"/>
      <c r="B189" s="233"/>
      <c r="C189" s="233"/>
      <c r="D189" s="233"/>
      <c r="E189" s="233"/>
      <c r="F189" s="233"/>
      <c r="G189" s="233"/>
      <c r="H189" s="233"/>
      <c r="I189" s="233"/>
      <c r="J189" s="233"/>
      <c r="K189" s="233"/>
      <c r="L189" s="233"/>
      <c r="M189" s="233"/>
      <c r="N189" s="233"/>
      <c r="O189" s="233"/>
      <c r="P189" s="233"/>
      <c r="Q189" s="234"/>
      <c r="R189" s="234"/>
      <c r="S189" s="234"/>
      <c r="T189" s="234"/>
      <c r="U189" s="234"/>
      <c r="V189" s="234"/>
      <c r="W189" s="234"/>
      <c r="X189" s="234"/>
      <c r="Y189" s="234"/>
      <c r="Z189" s="234"/>
    </row>
    <row r="190" spans="1:26" ht="15.75" customHeight="1">
      <c r="A190" s="233"/>
      <c r="B190" s="233"/>
      <c r="C190" s="233"/>
      <c r="D190" s="233"/>
      <c r="E190" s="233"/>
      <c r="F190" s="233"/>
      <c r="G190" s="233"/>
      <c r="H190" s="233"/>
      <c r="I190" s="233"/>
      <c r="J190" s="233"/>
      <c r="K190" s="233"/>
      <c r="L190" s="233"/>
      <c r="M190" s="233"/>
      <c r="N190" s="233"/>
      <c r="O190" s="233"/>
      <c r="P190" s="233"/>
      <c r="Q190" s="234"/>
      <c r="R190" s="234"/>
      <c r="S190" s="234"/>
      <c r="T190" s="234"/>
      <c r="U190" s="234"/>
      <c r="V190" s="234"/>
      <c r="W190" s="234"/>
      <c r="X190" s="234"/>
      <c r="Y190" s="234"/>
      <c r="Z190" s="234"/>
    </row>
    <row r="191" spans="1:26" ht="15.75" customHeight="1">
      <c r="A191" s="233"/>
      <c r="B191" s="233"/>
      <c r="C191" s="233"/>
      <c r="D191" s="233"/>
      <c r="E191" s="233"/>
      <c r="F191" s="233"/>
      <c r="G191" s="233"/>
      <c r="H191" s="233"/>
      <c r="I191" s="233"/>
      <c r="J191" s="233"/>
      <c r="K191" s="233"/>
      <c r="L191" s="233"/>
      <c r="M191" s="233"/>
      <c r="N191" s="233"/>
      <c r="O191" s="233"/>
      <c r="P191" s="233"/>
      <c r="Q191" s="234"/>
      <c r="R191" s="234"/>
      <c r="S191" s="234"/>
      <c r="T191" s="234"/>
      <c r="U191" s="234"/>
      <c r="V191" s="234"/>
      <c r="W191" s="234"/>
      <c r="X191" s="234"/>
      <c r="Y191" s="234"/>
      <c r="Z191" s="234"/>
    </row>
    <row r="192" spans="1:26" ht="15.75" customHeight="1">
      <c r="A192" s="233"/>
      <c r="B192" s="233"/>
      <c r="C192" s="233"/>
      <c r="D192" s="233"/>
      <c r="E192" s="233"/>
      <c r="F192" s="233"/>
      <c r="G192" s="233"/>
      <c r="H192" s="233"/>
      <c r="I192" s="233"/>
      <c r="J192" s="233"/>
      <c r="K192" s="233"/>
      <c r="L192" s="233"/>
      <c r="M192" s="233"/>
      <c r="N192" s="233"/>
      <c r="O192" s="233"/>
      <c r="P192" s="233"/>
      <c r="Q192" s="234"/>
      <c r="R192" s="234"/>
      <c r="S192" s="234"/>
      <c r="T192" s="234"/>
      <c r="U192" s="234"/>
      <c r="V192" s="234"/>
      <c r="W192" s="234"/>
      <c r="X192" s="234"/>
      <c r="Y192" s="234"/>
      <c r="Z192" s="234"/>
    </row>
    <row r="193" spans="1:26" ht="15.75" customHeight="1">
      <c r="A193" s="233"/>
      <c r="B193" s="233"/>
      <c r="C193" s="233"/>
      <c r="D193" s="233"/>
      <c r="E193" s="233"/>
      <c r="F193" s="233"/>
      <c r="G193" s="233"/>
      <c r="H193" s="233"/>
      <c r="I193" s="233"/>
      <c r="J193" s="233"/>
      <c r="K193" s="233"/>
      <c r="L193" s="233"/>
      <c r="M193" s="233"/>
      <c r="N193" s="233"/>
      <c r="O193" s="233"/>
      <c r="P193" s="233"/>
      <c r="Q193" s="234"/>
      <c r="R193" s="234"/>
      <c r="S193" s="234"/>
      <c r="T193" s="234"/>
      <c r="U193" s="234"/>
      <c r="V193" s="234"/>
      <c r="W193" s="234"/>
      <c r="X193" s="234"/>
      <c r="Y193" s="234"/>
      <c r="Z193" s="234"/>
    </row>
    <row r="194" spans="1:26" ht="15.75" customHeight="1">
      <c r="A194" s="233"/>
      <c r="B194" s="233"/>
      <c r="C194" s="233"/>
      <c r="D194" s="233"/>
      <c r="E194" s="233"/>
      <c r="F194" s="233"/>
      <c r="G194" s="233"/>
      <c r="H194" s="233"/>
      <c r="I194" s="233"/>
      <c r="J194" s="233"/>
      <c r="K194" s="233"/>
      <c r="L194" s="233"/>
      <c r="M194" s="233"/>
      <c r="N194" s="233"/>
      <c r="O194" s="233"/>
      <c r="P194" s="233"/>
      <c r="Q194" s="234"/>
      <c r="R194" s="234"/>
      <c r="S194" s="234"/>
      <c r="T194" s="234"/>
      <c r="U194" s="234"/>
      <c r="V194" s="234"/>
      <c r="W194" s="234"/>
      <c r="X194" s="234"/>
      <c r="Y194" s="234"/>
      <c r="Z194" s="234"/>
    </row>
    <row r="195" spans="1:26" ht="15.75" customHeight="1">
      <c r="A195" s="233"/>
      <c r="B195" s="233"/>
      <c r="C195" s="233"/>
      <c r="D195" s="233"/>
      <c r="E195" s="233"/>
      <c r="F195" s="233"/>
      <c r="G195" s="233"/>
      <c r="H195" s="233"/>
      <c r="I195" s="233"/>
      <c r="J195" s="233"/>
      <c r="K195" s="233"/>
      <c r="L195" s="233"/>
      <c r="M195" s="233"/>
      <c r="N195" s="233"/>
      <c r="O195" s="233"/>
      <c r="P195" s="233"/>
      <c r="Q195" s="234"/>
      <c r="R195" s="234"/>
      <c r="S195" s="234"/>
      <c r="T195" s="234"/>
      <c r="U195" s="234"/>
      <c r="V195" s="234"/>
      <c r="W195" s="234"/>
      <c r="X195" s="234"/>
      <c r="Y195" s="234"/>
      <c r="Z195" s="234"/>
    </row>
    <row r="196" spans="1:26" ht="15.75" customHeight="1">
      <c r="A196" s="233"/>
      <c r="B196" s="233"/>
      <c r="C196" s="233"/>
      <c r="D196" s="233"/>
      <c r="E196" s="233"/>
      <c r="F196" s="233"/>
      <c r="G196" s="233"/>
      <c r="H196" s="233"/>
      <c r="I196" s="233"/>
      <c r="J196" s="233"/>
      <c r="K196" s="233"/>
      <c r="L196" s="233"/>
      <c r="M196" s="233"/>
      <c r="N196" s="233"/>
      <c r="O196" s="233"/>
      <c r="P196" s="233"/>
      <c r="Q196" s="234"/>
      <c r="R196" s="234"/>
      <c r="S196" s="234"/>
      <c r="T196" s="234"/>
      <c r="U196" s="234"/>
      <c r="V196" s="234"/>
      <c r="W196" s="234"/>
      <c r="X196" s="234"/>
      <c r="Y196" s="234"/>
      <c r="Z196" s="234"/>
    </row>
    <row r="197" spans="1:26" ht="15.75" customHeight="1">
      <c r="A197" s="233"/>
      <c r="B197" s="233"/>
      <c r="C197" s="233"/>
      <c r="D197" s="233"/>
      <c r="E197" s="233"/>
      <c r="F197" s="233"/>
      <c r="G197" s="233"/>
      <c r="H197" s="233"/>
      <c r="I197" s="233"/>
      <c r="J197" s="233"/>
      <c r="K197" s="233"/>
      <c r="L197" s="233"/>
      <c r="M197" s="233"/>
      <c r="N197" s="233"/>
      <c r="O197" s="233"/>
      <c r="P197" s="233"/>
      <c r="Q197" s="234"/>
      <c r="R197" s="234"/>
      <c r="S197" s="234"/>
      <c r="T197" s="234"/>
      <c r="U197" s="234"/>
      <c r="V197" s="234"/>
      <c r="W197" s="234"/>
      <c r="X197" s="234"/>
      <c r="Y197" s="234"/>
      <c r="Z197" s="234"/>
    </row>
    <row r="198" spans="1:26" ht="15.75" customHeight="1">
      <c r="A198" s="233"/>
      <c r="B198" s="233"/>
      <c r="C198" s="233"/>
      <c r="D198" s="233"/>
      <c r="E198" s="233"/>
      <c r="F198" s="233"/>
      <c r="G198" s="233"/>
      <c r="H198" s="233"/>
      <c r="I198" s="233"/>
      <c r="J198" s="233"/>
      <c r="K198" s="233"/>
      <c r="L198" s="233"/>
      <c r="M198" s="233"/>
      <c r="N198" s="233"/>
      <c r="O198" s="233"/>
      <c r="P198" s="233"/>
      <c r="Q198" s="234"/>
      <c r="R198" s="234"/>
      <c r="S198" s="234"/>
      <c r="T198" s="234"/>
      <c r="U198" s="234"/>
      <c r="V198" s="234"/>
      <c r="W198" s="234"/>
      <c r="X198" s="234"/>
      <c r="Y198" s="234"/>
      <c r="Z198" s="234"/>
    </row>
    <row r="199" spans="1:26" ht="15.75" customHeight="1">
      <c r="A199" s="233"/>
      <c r="B199" s="233"/>
      <c r="C199" s="233"/>
      <c r="D199" s="233"/>
      <c r="E199" s="233"/>
      <c r="F199" s="233"/>
      <c r="G199" s="233"/>
      <c r="H199" s="233"/>
      <c r="I199" s="233"/>
      <c r="J199" s="233"/>
      <c r="K199" s="233"/>
      <c r="L199" s="233"/>
      <c r="M199" s="233"/>
      <c r="N199" s="233"/>
      <c r="O199" s="233"/>
      <c r="P199" s="233"/>
      <c r="Q199" s="234"/>
      <c r="R199" s="234"/>
      <c r="S199" s="234"/>
      <c r="T199" s="234"/>
      <c r="U199" s="234"/>
      <c r="V199" s="234"/>
      <c r="W199" s="234"/>
      <c r="X199" s="234"/>
      <c r="Y199" s="234"/>
      <c r="Z199" s="234"/>
    </row>
    <row r="200" spans="1:26" ht="15.75" customHeight="1">
      <c r="A200" s="233"/>
      <c r="B200" s="233"/>
      <c r="C200" s="233"/>
      <c r="D200" s="233"/>
      <c r="E200" s="233"/>
      <c r="F200" s="233"/>
      <c r="G200" s="233"/>
      <c r="H200" s="233"/>
      <c r="I200" s="233"/>
      <c r="J200" s="233"/>
      <c r="K200" s="233"/>
      <c r="L200" s="233"/>
      <c r="M200" s="233"/>
      <c r="N200" s="233"/>
      <c r="O200" s="233"/>
      <c r="P200" s="233"/>
      <c r="Q200" s="234"/>
      <c r="R200" s="234"/>
      <c r="S200" s="234"/>
      <c r="T200" s="234"/>
      <c r="U200" s="234"/>
      <c r="V200" s="234"/>
      <c r="W200" s="234"/>
      <c r="X200" s="234"/>
      <c r="Y200" s="234"/>
      <c r="Z200" s="234"/>
    </row>
    <row r="201" spans="1:26" ht="15.75" customHeight="1">
      <c r="A201" s="233"/>
      <c r="B201" s="233"/>
      <c r="C201" s="233"/>
      <c r="D201" s="233"/>
      <c r="E201" s="233"/>
      <c r="F201" s="233"/>
      <c r="G201" s="233"/>
      <c r="H201" s="233"/>
      <c r="I201" s="233"/>
      <c r="J201" s="233"/>
      <c r="K201" s="233"/>
      <c r="L201" s="233"/>
      <c r="M201" s="233"/>
      <c r="N201" s="233"/>
      <c r="O201" s="233"/>
      <c r="P201" s="233"/>
      <c r="Q201" s="234"/>
      <c r="R201" s="234"/>
      <c r="S201" s="234"/>
      <c r="T201" s="234"/>
      <c r="U201" s="234"/>
      <c r="V201" s="234"/>
      <c r="W201" s="234"/>
      <c r="X201" s="234"/>
      <c r="Y201" s="234"/>
      <c r="Z201" s="234"/>
    </row>
    <row r="202" spans="1:26" ht="15.75" customHeight="1">
      <c r="A202" s="233"/>
      <c r="B202" s="233"/>
      <c r="C202" s="233"/>
      <c r="D202" s="233"/>
      <c r="E202" s="233"/>
      <c r="F202" s="233"/>
      <c r="G202" s="233"/>
      <c r="H202" s="233"/>
      <c r="I202" s="233"/>
      <c r="J202" s="233"/>
      <c r="K202" s="233"/>
      <c r="L202" s="233"/>
      <c r="M202" s="233"/>
      <c r="N202" s="233"/>
      <c r="O202" s="233"/>
      <c r="P202" s="233"/>
      <c r="Q202" s="234"/>
      <c r="R202" s="234"/>
      <c r="S202" s="234"/>
      <c r="T202" s="234"/>
      <c r="U202" s="234"/>
      <c r="V202" s="234"/>
      <c r="W202" s="234"/>
      <c r="X202" s="234"/>
      <c r="Y202" s="234"/>
      <c r="Z202" s="234"/>
    </row>
    <row r="203" spans="1:26" ht="15.75" customHeight="1">
      <c r="A203" s="233"/>
      <c r="B203" s="233"/>
      <c r="C203" s="233"/>
      <c r="D203" s="233"/>
      <c r="E203" s="233"/>
      <c r="F203" s="233"/>
      <c r="G203" s="233"/>
      <c r="H203" s="233"/>
      <c r="I203" s="233"/>
      <c r="J203" s="233"/>
      <c r="K203" s="233"/>
      <c r="L203" s="233"/>
      <c r="M203" s="233"/>
      <c r="N203" s="233"/>
      <c r="O203" s="233"/>
      <c r="P203" s="233"/>
      <c r="Q203" s="234"/>
      <c r="R203" s="234"/>
      <c r="S203" s="234"/>
      <c r="T203" s="234"/>
      <c r="U203" s="234"/>
      <c r="V203" s="234"/>
      <c r="W203" s="234"/>
      <c r="X203" s="234"/>
      <c r="Y203" s="234"/>
      <c r="Z203" s="234"/>
    </row>
    <row r="204" spans="1:26" ht="15.75" customHeight="1">
      <c r="A204" s="233"/>
      <c r="B204" s="233"/>
      <c r="C204" s="233"/>
      <c r="D204" s="233"/>
      <c r="E204" s="233"/>
      <c r="F204" s="233"/>
      <c r="G204" s="233"/>
      <c r="H204" s="233"/>
      <c r="I204" s="233"/>
      <c r="J204" s="233"/>
      <c r="K204" s="233"/>
      <c r="L204" s="233"/>
      <c r="M204" s="233"/>
      <c r="N204" s="233"/>
      <c r="O204" s="233"/>
      <c r="P204" s="233"/>
      <c r="Q204" s="234"/>
      <c r="R204" s="234"/>
      <c r="S204" s="234"/>
      <c r="T204" s="234"/>
      <c r="U204" s="234"/>
      <c r="V204" s="234"/>
      <c r="W204" s="234"/>
      <c r="X204" s="234"/>
      <c r="Y204" s="234"/>
      <c r="Z204" s="234"/>
    </row>
    <row r="205" spans="1:26" ht="15.75" customHeight="1">
      <c r="A205" s="233"/>
      <c r="B205" s="233"/>
      <c r="C205" s="233"/>
      <c r="D205" s="233"/>
      <c r="E205" s="233"/>
      <c r="F205" s="233"/>
      <c r="G205" s="233"/>
      <c r="H205" s="233"/>
      <c r="I205" s="233"/>
      <c r="J205" s="233"/>
      <c r="K205" s="233"/>
      <c r="L205" s="233"/>
      <c r="M205" s="233"/>
      <c r="N205" s="233"/>
      <c r="O205" s="233"/>
      <c r="P205" s="233"/>
      <c r="Q205" s="234"/>
      <c r="R205" s="234"/>
      <c r="S205" s="234"/>
      <c r="T205" s="234"/>
      <c r="U205" s="234"/>
      <c r="V205" s="234"/>
      <c r="W205" s="234"/>
      <c r="X205" s="234"/>
      <c r="Y205" s="234"/>
      <c r="Z205" s="234"/>
    </row>
    <row r="206" spans="1:26" ht="15.75" customHeight="1">
      <c r="A206" s="233"/>
      <c r="B206" s="233"/>
      <c r="C206" s="233"/>
      <c r="D206" s="233"/>
      <c r="E206" s="233"/>
      <c r="F206" s="233"/>
      <c r="G206" s="233"/>
      <c r="H206" s="233"/>
      <c r="I206" s="233"/>
      <c r="J206" s="233"/>
      <c r="K206" s="233"/>
      <c r="L206" s="233"/>
      <c r="M206" s="233"/>
      <c r="N206" s="233"/>
      <c r="O206" s="233"/>
      <c r="P206" s="233"/>
      <c r="Q206" s="234"/>
      <c r="R206" s="234"/>
      <c r="S206" s="234"/>
      <c r="T206" s="234"/>
      <c r="U206" s="234"/>
      <c r="V206" s="234"/>
      <c r="W206" s="234"/>
      <c r="X206" s="234"/>
      <c r="Y206" s="234"/>
      <c r="Z206" s="234"/>
    </row>
    <row r="207" spans="1:26" ht="15.75" customHeight="1">
      <c r="A207" s="233"/>
      <c r="B207" s="233"/>
      <c r="C207" s="233"/>
      <c r="D207" s="233"/>
      <c r="E207" s="233"/>
      <c r="F207" s="233"/>
      <c r="G207" s="233"/>
      <c r="H207" s="233"/>
      <c r="I207" s="233"/>
      <c r="J207" s="233"/>
      <c r="K207" s="233"/>
      <c r="L207" s="233"/>
      <c r="M207" s="233"/>
      <c r="N207" s="233"/>
      <c r="O207" s="233"/>
      <c r="P207" s="233"/>
      <c r="Q207" s="234"/>
      <c r="R207" s="234"/>
      <c r="S207" s="234"/>
      <c r="T207" s="234"/>
      <c r="U207" s="234"/>
      <c r="V207" s="234"/>
      <c r="W207" s="234"/>
      <c r="X207" s="234"/>
      <c r="Y207" s="234"/>
      <c r="Z207" s="234"/>
    </row>
    <row r="208" spans="1:26" ht="15.75" customHeight="1">
      <c r="A208" s="233"/>
      <c r="B208" s="233"/>
      <c r="C208" s="233"/>
      <c r="D208" s="233"/>
      <c r="E208" s="233"/>
      <c r="F208" s="233"/>
      <c r="G208" s="233"/>
      <c r="H208" s="233"/>
      <c r="I208" s="233"/>
      <c r="J208" s="233"/>
      <c r="K208" s="233"/>
      <c r="L208" s="233"/>
      <c r="M208" s="233"/>
      <c r="N208" s="233"/>
      <c r="O208" s="233"/>
      <c r="P208" s="233"/>
      <c r="Q208" s="234"/>
      <c r="R208" s="234"/>
      <c r="S208" s="234"/>
      <c r="T208" s="234"/>
      <c r="U208" s="234"/>
      <c r="V208" s="234"/>
      <c r="W208" s="234"/>
      <c r="X208" s="234"/>
      <c r="Y208" s="234"/>
      <c r="Z208" s="234"/>
    </row>
    <row r="209" spans="1:26" ht="15.75" customHeight="1">
      <c r="A209" s="233"/>
      <c r="B209" s="233"/>
      <c r="C209" s="233"/>
      <c r="D209" s="233"/>
      <c r="E209" s="233"/>
      <c r="F209" s="233"/>
      <c r="G209" s="233"/>
      <c r="H209" s="233"/>
      <c r="I209" s="233"/>
      <c r="J209" s="233"/>
      <c r="K209" s="233"/>
      <c r="L209" s="233"/>
      <c r="M209" s="233"/>
      <c r="N209" s="233"/>
      <c r="O209" s="233"/>
      <c r="P209" s="233"/>
      <c r="Q209" s="234"/>
      <c r="R209" s="234"/>
      <c r="S209" s="234"/>
      <c r="T209" s="234"/>
      <c r="U209" s="234"/>
      <c r="V209" s="234"/>
      <c r="W209" s="234"/>
      <c r="X209" s="234"/>
      <c r="Y209" s="234"/>
      <c r="Z209" s="234"/>
    </row>
    <row r="210" spans="1:26" ht="15.75" customHeight="1">
      <c r="A210" s="233"/>
      <c r="B210" s="233"/>
      <c r="C210" s="233"/>
      <c r="D210" s="233"/>
      <c r="E210" s="233"/>
      <c r="F210" s="233"/>
      <c r="G210" s="233"/>
      <c r="H210" s="233"/>
      <c r="I210" s="233"/>
      <c r="J210" s="233"/>
      <c r="K210" s="233"/>
      <c r="L210" s="233"/>
      <c r="M210" s="233"/>
      <c r="N210" s="233"/>
      <c r="O210" s="233"/>
      <c r="P210" s="233"/>
      <c r="Q210" s="234"/>
      <c r="R210" s="234"/>
      <c r="S210" s="234"/>
      <c r="T210" s="234"/>
      <c r="U210" s="234"/>
      <c r="V210" s="234"/>
      <c r="W210" s="234"/>
      <c r="X210" s="234"/>
      <c r="Y210" s="234"/>
      <c r="Z210" s="234"/>
    </row>
    <row r="211" spans="1:26" ht="15.75" customHeight="1">
      <c r="A211" s="233"/>
      <c r="B211" s="233"/>
      <c r="C211" s="233"/>
      <c r="D211" s="233"/>
      <c r="E211" s="233"/>
      <c r="F211" s="233"/>
      <c r="G211" s="233"/>
      <c r="H211" s="233"/>
      <c r="I211" s="233"/>
      <c r="J211" s="233"/>
      <c r="K211" s="233"/>
      <c r="L211" s="233"/>
      <c r="M211" s="233"/>
      <c r="N211" s="233"/>
      <c r="O211" s="233"/>
      <c r="P211" s="233"/>
      <c r="Q211" s="234"/>
      <c r="R211" s="234"/>
      <c r="S211" s="234"/>
      <c r="T211" s="234"/>
      <c r="U211" s="234"/>
      <c r="V211" s="234"/>
      <c r="W211" s="234"/>
      <c r="X211" s="234"/>
      <c r="Y211" s="234"/>
      <c r="Z211" s="234"/>
    </row>
    <row r="212" spans="1:26" ht="15.75" customHeight="1">
      <c r="A212" s="233"/>
      <c r="B212" s="233"/>
      <c r="C212" s="233"/>
      <c r="D212" s="233"/>
      <c r="E212" s="233"/>
      <c r="F212" s="233"/>
      <c r="G212" s="233"/>
      <c r="H212" s="233"/>
      <c r="I212" s="233"/>
      <c r="J212" s="233"/>
      <c r="K212" s="233"/>
      <c r="L212" s="233"/>
      <c r="M212" s="233"/>
      <c r="N212" s="233"/>
      <c r="O212" s="233"/>
      <c r="P212" s="233"/>
      <c r="Q212" s="234"/>
      <c r="R212" s="234"/>
      <c r="S212" s="234"/>
      <c r="T212" s="234"/>
      <c r="U212" s="234"/>
      <c r="V212" s="234"/>
      <c r="W212" s="234"/>
      <c r="X212" s="234"/>
      <c r="Y212" s="234"/>
      <c r="Z212" s="234"/>
    </row>
    <row r="213" spans="1:26" ht="15.75" customHeight="1">
      <c r="A213" s="233"/>
      <c r="B213" s="233"/>
      <c r="C213" s="233"/>
      <c r="D213" s="233"/>
      <c r="E213" s="233"/>
      <c r="F213" s="233"/>
      <c r="G213" s="233"/>
      <c r="H213" s="233"/>
      <c r="I213" s="233"/>
      <c r="J213" s="233"/>
      <c r="K213" s="233"/>
      <c r="L213" s="233"/>
      <c r="M213" s="233"/>
      <c r="N213" s="233"/>
      <c r="O213" s="233"/>
      <c r="P213" s="233"/>
      <c r="Q213" s="234"/>
      <c r="R213" s="234"/>
      <c r="S213" s="234"/>
      <c r="T213" s="234"/>
      <c r="U213" s="234"/>
      <c r="V213" s="234"/>
      <c r="W213" s="234"/>
      <c r="X213" s="234"/>
      <c r="Y213" s="234"/>
      <c r="Z213" s="234"/>
    </row>
    <row r="214" spans="1:26" ht="15.75" customHeight="1">
      <c r="A214" s="233"/>
      <c r="B214" s="233"/>
      <c r="C214" s="233"/>
      <c r="D214" s="233"/>
      <c r="E214" s="233"/>
      <c r="F214" s="233"/>
      <c r="G214" s="233"/>
      <c r="H214" s="233"/>
      <c r="I214" s="233"/>
      <c r="J214" s="233"/>
      <c r="K214" s="233"/>
      <c r="L214" s="233"/>
      <c r="M214" s="233"/>
      <c r="N214" s="233"/>
      <c r="O214" s="233"/>
      <c r="P214" s="233"/>
      <c r="Q214" s="234"/>
      <c r="R214" s="234"/>
      <c r="S214" s="234"/>
      <c r="T214" s="234"/>
      <c r="U214" s="234"/>
      <c r="V214" s="234"/>
      <c r="W214" s="234"/>
      <c r="X214" s="234"/>
      <c r="Y214" s="234"/>
      <c r="Z214" s="234"/>
    </row>
    <row r="215" spans="1:26" ht="15.75" customHeight="1">
      <c r="A215" s="233"/>
      <c r="B215" s="233"/>
      <c r="C215" s="233"/>
      <c r="D215" s="233"/>
      <c r="E215" s="233"/>
      <c r="F215" s="233"/>
      <c r="G215" s="233"/>
      <c r="H215" s="233"/>
      <c r="I215" s="233"/>
      <c r="J215" s="233"/>
      <c r="K215" s="233"/>
      <c r="L215" s="233"/>
      <c r="M215" s="233"/>
      <c r="N215" s="233"/>
      <c r="O215" s="233"/>
      <c r="P215" s="233"/>
      <c r="Q215" s="234"/>
      <c r="R215" s="234"/>
      <c r="S215" s="234"/>
      <c r="T215" s="234"/>
      <c r="U215" s="234"/>
      <c r="V215" s="234"/>
      <c r="W215" s="234"/>
      <c r="X215" s="234"/>
      <c r="Y215" s="234"/>
      <c r="Z215" s="234"/>
    </row>
    <row r="216" spans="1:26" ht="15.75" customHeight="1">
      <c r="A216" s="233"/>
      <c r="B216" s="233"/>
      <c r="C216" s="233"/>
      <c r="D216" s="233"/>
      <c r="E216" s="233"/>
      <c r="F216" s="233"/>
      <c r="G216" s="233"/>
      <c r="H216" s="233"/>
      <c r="I216" s="233"/>
      <c r="J216" s="233"/>
      <c r="K216" s="233"/>
      <c r="L216" s="233"/>
      <c r="M216" s="233"/>
      <c r="N216" s="233"/>
      <c r="O216" s="233"/>
      <c r="P216" s="233"/>
      <c r="Q216" s="234"/>
      <c r="R216" s="234"/>
      <c r="S216" s="234"/>
      <c r="T216" s="234"/>
      <c r="U216" s="234"/>
      <c r="V216" s="234"/>
      <c r="W216" s="234"/>
      <c r="X216" s="234"/>
      <c r="Y216" s="234"/>
      <c r="Z216" s="234"/>
    </row>
    <row r="217" spans="1:26" ht="15.75" customHeight="1">
      <c r="A217" s="233"/>
      <c r="B217" s="233"/>
      <c r="C217" s="233"/>
      <c r="D217" s="233"/>
      <c r="E217" s="233"/>
      <c r="F217" s="233"/>
      <c r="G217" s="233"/>
      <c r="H217" s="233"/>
      <c r="I217" s="233"/>
      <c r="J217" s="233"/>
      <c r="K217" s="233"/>
      <c r="L217" s="233"/>
      <c r="M217" s="233"/>
      <c r="N217" s="233"/>
      <c r="O217" s="233"/>
      <c r="P217" s="233"/>
    </row>
    <row r="218" spans="1:26" ht="15.75" customHeight="1">
      <c r="A218" s="233"/>
      <c r="B218" s="233"/>
      <c r="C218" s="233"/>
      <c r="D218" s="233"/>
      <c r="E218" s="233"/>
      <c r="F218" s="233"/>
      <c r="G218" s="233"/>
      <c r="H218" s="233"/>
      <c r="I218" s="233"/>
      <c r="J218" s="233"/>
      <c r="K218" s="233"/>
      <c r="L218" s="233"/>
      <c r="M218" s="233"/>
      <c r="N218" s="233"/>
      <c r="O218" s="233"/>
      <c r="P218" s="233"/>
    </row>
    <row r="219" spans="1:26" ht="15.75" customHeight="1">
      <c r="A219" s="233"/>
      <c r="B219" s="233"/>
      <c r="C219" s="233"/>
      <c r="D219" s="233"/>
      <c r="E219" s="233"/>
      <c r="F219" s="233"/>
      <c r="G219" s="233"/>
      <c r="H219" s="233"/>
      <c r="I219" s="233"/>
      <c r="J219" s="233"/>
      <c r="K219" s="233"/>
      <c r="L219" s="233"/>
      <c r="M219" s="233"/>
      <c r="N219" s="233"/>
      <c r="O219" s="233"/>
      <c r="P219" s="233"/>
    </row>
    <row r="220" spans="1:26" ht="15.75" customHeight="1"/>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
    <mergeCell ref="N1:O1"/>
  </mergeCells>
  <pageMargins left="0.7" right="0.7" top="0.75" bottom="0.75" header="0" footer="0"/>
  <pageSetup orientation="landscape"/>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A64D79"/>
  </sheetPr>
  <dimension ref="A1:Z1000"/>
  <sheetViews>
    <sheetView tabSelected="1" workbookViewId="0"/>
  </sheetViews>
  <sheetFormatPr baseColWidth="10" defaultColWidth="14.44140625" defaultRowHeight="15" customHeight="1"/>
  <cols>
    <col min="1" max="1" width="12.5546875" customWidth="1"/>
    <col min="2" max="2" width="11.6640625" customWidth="1"/>
    <col min="3" max="3" width="14.44140625" customWidth="1"/>
    <col min="4" max="4" width="17.6640625" customWidth="1"/>
    <col min="5" max="6" width="14.44140625" customWidth="1"/>
  </cols>
  <sheetData>
    <row r="1" spans="1:26" ht="37.5" customHeight="1">
      <c r="C1" s="256"/>
      <c r="D1" s="256"/>
      <c r="E1" s="256"/>
      <c r="F1" s="382"/>
      <c r="G1" s="341"/>
      <c r="H1" s="99"/>
      <c r="I1" s="99"/>
      <c r="J1" s="99"/>
      <c r="K1" s="99"/>
      <c r="L1" s="130"/>
      <c r="M1" s="130"/>
      <c r="N1" s="130"/>
      <c r="O1" s="130"/>
      <c r="P1" s="130"/>
      <c r="Q1" s="130"/>
      <c r="R1" s="130"/>
      <c r="S1" s="130"/>
      <c r="T1" s="130"/>
      <c r="U1" s="130"/>
      <c r="V1" s="130"/>
      <c r="W1" s="130"/>
      <c r="X1" s="130"/>
    </row>
    <row r="2" spans="1:26" ht="22.5" customHeight="1">
      <c r="A2" s="257"/>
      <c r="B2" s="52"/>
      <c r="C2" s="52"/>
      <c r="D2" s="99"/>
      <c r="E2" s="99"/>
      <c r="F2" s="99"/>
      <c r="G2" s="99"/>
      <c r="H2" s="99"/>
      <c r="I2" s="99"/>
      <c r="J2" s="99"/>
      <c r="K2" s="99"/>
      <c r="L2" s="130"/>
      <c r="M2" s="130"/>
      <c r="N2" s="130"/>
      <c r="O2" s="130"/>
      <c r="P2" s="130"/>
      <c r="Q2" s="130"/>
      <c r="R2" s="130"/>
      <c r="S2" s="130"/>
      <c r="T2" s="130"/>
      <c r="U2" s="130"/>
      <c r="V2" s="130"/>
      <c r="W2" s="130"/>
      <c r="X2" s="130"/>
    </row>
    <row r="3" spans="1:26" ht="30" customHeight="1">
      <c r="A3" s="81">
        <f>Programmation!B10</f>
        <v>0</v>
      </c>
      <c r="B3" s="258"/>
      <c r="C3" s="258"/>
      <c r="D3" s="135"/>
      <c r="E3" s="135"/>
      <c r="F3" s="135"/>
      <c r="G3" s="135"/>
      <c r="H3" s="135"/>
      <c r="I3" s="135"/>
      <c r="J3" s="135"/>
      <c r="K3" s="135"/>
      <c r="L3" s="259"/>
      <c r="M3" s="259"/>
      <c r="N3" s="259"/>
      <c r="O3" s="259"/>
      <c r="P3" s="259"/>
      <c r="Q3" s="259"/>
      <c r="R3" s="259"/>
      <c r="S3" s="259"/>
      <c r="T3" s="259"/>
      <c r="U3" s="259"/>
      <c r="V3" s="259"/>
      <c r="W3" s="259"/>
      <c r="X3" s="259"/>
      <c r="Y3" s="61"/>
      <c r="Z3" s="61"/>
    </row>
    <row r="4" spans="1:26" ht="22.5" customHeight="1">
      <c r="A4" s="260" t="s">
        <v>146</v>
      </c>
      <c r="B4" s="260"/>
      <c r="C4" s="261">
        <f>Programmation!B11</f>
        <v>0</v>
      </c>
      <c r="D4" s="262"/>
      <c r="E4" s="262"/>
      <c r="F4" s="262"/>
      <c r="G4" s="262"/>
      <c r="H4" s="262"/>
      <c r="I4" s="262"/>
      <c r="J4" s="262"/>
      <c r="K4" s="262"/>
      <c r="L4" s="263"/>
      <c r="M4" s="263"/>
      <c r="N4" s="263"/>
      <c r="O4" s="263"/>
      <c r="P4" s="263"/>
      <c r="Q4" s="263"/>
      <c r="R4" s="263"/>
      <c r="S4" s="263"/>
      <c r="T4" s="263"/>
      <c r="U4" s="263"/>
      <c r="V4" s="263"/>
      <c r="W4" s="263"/>
      <c r="X4" s="263"/>
      <c r="Y4" s="264"/>
      <c r="Z4" s="264"/>
    </row>
    <row r="5" spans="1:26" ht="15.75" customHeight="1">
      <c r="A5" s="233"/>
      <c r="B5" s="233"/>
      <c r="C5" s="233"/>
      <c r="D5" s="233"/>
      <c r="E5" s="233"/>
      <c r="F5" s="233"/>
      <c r="G5" s="233"/>
      <c r="H5" s="233"/>
      <c r="I5" s="265"/>
      <c r="J5" s="233"/>
      <c r="K5" s="233"/>
      <c r="L5" s="266"/>
    </row>
    <row r="6" spans="1:26" ht="15.75" customHeight="1">
      <c r="A6" s="240" t="s">
        <v>186</v>
      </c>
      <c r="B6" s="267"/>
      <c r="C6" s="267"/>
      <c r="D6" s="268">
        <f>Revenus!E2</f>
        <v>0</v>
      </c>
      <c r="E6" s="233"/>
      <c r="F6" s="233"/>
      <c r="G6" s="233"/>
      <c r="H6" s="233"/>
      <c r="I6" s="233"/>
      <c r="J6" s="233"/>
      <c r="K6" s="233"/>
      <c r="L6" s="266"/>
    </row>
    <row r="7" spans="1:26" ht="15.75" customHeight="1">
      <c r="A7" s="269" t="s">
        <v>187</v>
      </c>
      <c r="B7" s="267"/>
      <c r="C7" s="270" t="s">
        <v>206</v>
      </c>
      <c r="D7" s="271">
        <f>'Frais de bureau à la maison'!C5</f>
        <v>0</v>
      </c>
      <c r="E7" s="233"/>
      <c r="F7" s="233"/>
      <c r="G7" s="233"/>
      <c r="H7" s="233"/>
      <c r="I7" s="233"/>
      <c r="J7" s="233"/>
      <c r="K7" s="233"/>
      <c r="L7" s="266"/>
    </row>
    <row r="8" spans="1:26" ht="15.75" customHeight="1">
      <c r="A8" s="244"/>
      <c r="B8" s="272"/>
      <c r="C8" s="273" t="s">
        <v>201</v>
      </c>
      <c r="D8" s="274" t="e">
        <f>'Frais pour automobile'!C6</f>
        <v>#DIV/0!</v>
      </c>
      <c r="E8" s="233"/>
      <c r="F8" s="233"/>
      <c r="G8" s="233"/>
      <c r="H8" s="233"/>
      <c r="I8" s="233"/>
      <c r="J8" s="233"/>
      <c r="K8" s="233"/>
      <c r="L8" s="266"/>
    </row>
    <row r="9" spans="1:26" ht="15.75" customHeight="1">
      <c r="A9" s="275"/>
      <c r="B9" s="276"/>
      <c r="C9" s="277" t="s">
        <v>207</v>
      </c>
      <c r="D9" s="278">
        <f>'Sommaire Dépenses'!C5</f>
        <v>0</v>
      </c>
      <c r="E9" s="233"/>
      <c r="F9" s="233"/>
      <c r="G9" s="233"/>
      <c r="H9" s="233"/>
      <c r="I9" s="233"/>
      <c r="J9" s="233"/>
      <c r="K9" s="233"/>
      <c r="L9" s="266"/>
    </row>
    <row r="10" spans="1:26" ht="15.75" customHeight="1">
      <c r="A10" s="279" t="s">
        <v>203</v>
      </c>
      <c r="B10" s="276"/>
      <c r="C10" s="276"/>
      <c r="D10" s="280" t="e">
        <f>D6-SUM(D7:D9)</f>
        <v>#DIV/0!</v>
      </c>
      <c r="E10" s="233"/>
      <c r="F10" s="233"/>
      <c r="G10" s="233"/>
      <c r="H10" s="233"/>
      <c r="I10" s="233"/>
      <c r="J10" s="233"/>
      <c r="K10" s="233"/>
      <c r="L10" s="266"/>
    </row>
    <row r="11" spans="1:26" ht="15.75" customHeight="1">
      <c r="A11" s="233"/>
      <c r="B11" s="233"/>
      <c r="C11" s="233"/>
      <c r="D11" s="233"/>
      <c r="E11" s="233"/>
      <c r="F11" s="233"/>
      <c r="G11" s="233"/>
      <c r="H11" s="233"/>
      <c r="I11" s="233"/>
      <c r="J11" s="233"/>
      <c r="K11" s="233"/>
      <c r="L11" s="266"/>
    </row>
    <row r="12" spans="1:26" ht="15.75" customHeight="1">
      <c r="A12" s="233"/>
      <c r="B12" s="233"/>
      <c r="C12" s="233"/>
      <c r="D12" s="233"/>
      <c r="E12" s="233"/>
      <c r="F12" s="233"/>
      <c r="G12" s="233"/>
      <c r="H12" s="233"/>
      <c r="I12" s="233"/>
      <c r="J12" s="233"/>
      <c r="K12" s="233"/>
      <c r="L12" s="266"/>
    </row>
    <row r="13" spans="1:26" ht="15.75" customHeight="1">
      <c r="A13" s="233" t="s">
        <v>208</v>
      </c>
      <c r="B13" s="233"/>
      <c r="C13" s="233"/>
      <c r="D13" s="233"/>
      <c r="E13" s="233"/>
      <c r="F13" s="233"/>
      <c r="G13" s="233"/>
      <c r="H13" s="233"/>
      <c r="I13" s="233"/>
      <c r="J13" s="233"/>
      <c r="K13" s="233"/>
      <c r="L13" s="266"/>
    </row>
    <row r="14" spans="1:26" ht="15.75" customHeight="1">
      <c r="A14" s="233" t="s">
        <v>209</v>
      </c>
      <c r="B14" s="233"/>
      <c r="C14" s="233"/>
      <c r="D14" s="233"/>
      <c r="E14" s="233"/>
      <c r="F14" s="233"/>
      <c r="G14" s="233"/>
      <c r="H14" s="233"/>
      <c r="I14" s="233"/>
      <c r="J14" s="233"/>
      <c r="K14" s="233"/>
      <c r="L14" s="266"/>
    </row>
    <row r="15" spans="1:26" ht="15.75" customHeight="1">
      <c r="A15" s="233" t="s">
        <v>210</v>
      </c>
      <c r="B15" s="233"/>
      <c r="C15" s="233"/>
      <c r="D15" s="233"/>
      <c r="E15" s="233"/>
      <c r="F15" s="233"/>
      <c r="G15" s="233"/>
      <c r="H15" s="233"/>
      <c r="I15" s="233"/>
      <c r="J15" s="233"/>
      <c r="K15" s="233"/>
      <c r="L15" s="266"/>
    </row>
    <row r="16" spans="1:26" ht="15.75" customHeight="1">
      <c r="A16" s="233"/>
      <c r="B16" s="233"/>
      <c r="C16" s="233"/>
      <c r="D16" s="233"/>
      <c r="E16" s="233"/>
      <c r="F16" s="233"/>
      <c r="G16" s="233"/>
      <c r="H16" s="233"/>
      <c r="I16" s="233"/>
      <c r="J16" s="233"/>
      <c r="K16" s="233"/>
      <c r="L16" s="266"/>
    </row>
    <row r="17" spans="1:12" ht="15.75" customHeight="1">
      <c r="A17" s="233"/>
      <c r="B17" s="233"/>
      <c r="C17" s="233"/>
      <c r="D17" s="233"/>
      <c r="E17" s="233"/>
      <c r="F17" s="233"/>
      <c r="G17" s="233"/>
      <c r="H17" s="233"/>
      <c r="I17" s="233"/>
      <c r="J17" s="233"/>
      <c r="K17" s="233"/>
      <c r="L17" s="266"/>
    </row>
    <row r="18" spans="1:12" ht="15.75" customHeight="1">
      <c r="A18" s="233"/>
      <c r="B18" s="233"/>
      <c r="C18" s="233"/>
      <c r="D18" s="233"/>
      <c r="E18" s="233"/>
      <c r="F18" s="233"/>
      <c r="G18" s="233"/>
      <c r="H18" s="233"/>
      <c r="I18" s="233"/>
      <c r="J18" s="233"/>
      <c r="K18" s="233"/>
      <c r="L18" s="266"/>
    </row>
    <row r="19" spans="1:12" ht="15.75" customHeight="1">
      <c r="A19" s="233"/>
      <c r="B19" s="233"/>
      <c r="C19" s="233"/>
      <c r="D19" s="233"/>
      <c r="E19" s="233"/>
      <c r="F19" s="233"/>
      <c r="G19" s="233"/>
      <c r="H19" s="233"/>
      <c r="I19" s="233"/>
      <c r="J19" s="233"/>
      <c r="K19" s="233"/>
      <c r="L19" s="266"/>
    </row>
    <row r="20" spans="1:12" ht="15.75" customHeight="1">
      <c r="A20" s="233"/>
      <c r="B20" s="233"/>
      <c r="C20" s="233"/>
      <c r="D20" s="233"/>
      <c r="E20" s="233"/>
      <c r="F20" s="233"/>
      <c r="G20" s="233"/>
      <c r="H20" s="233"/>
      <c r="I20" s="233"/>
      <c r="J20" s="233"/>
      <c r="K20" s="233"/>
      <c r="L20" s="266"/>
    </row>
    <row r="21" spans="1:12" ht="15.75" customHeight="1">
      <c r="A21" s="233"/>
      <c r="B21" s="233"/>
      <c r="C21" s="233"/>
      <c r="D21" s="233"/>
      <c r="E21" s="233"/>
      <c r="F21" s="233"/>
      <c r="G21" s="233"/>
      <c r="H21" s="233"/>
      <c r="I21" s="233"/>
      <c r="J21" s="233"/>
      <c r="K21" s="233"/>
      <c r="L21" s="266"/>
    </row>
    <row r="22" spans="1:12" ht="15.75" customHeight="1">
      <c r="A22" s="233"/>
      <c r="B22" s="233"/>
      <c r="C22" s="233"/>
      <c r="D22" s="233"/>
      <c r="E22" s="233"/>
      <c r="F22" s="233"/>
      <c r="G22" s="233"/>
      <c r="H22" s="233"/>
      <c r="I22" s="233"/>
      <c r="J22" s="233"/>
      <c r="K22" s="233"/>
      <c r="L22" s="266"/>
    </row>
    <row r="23" spans="1:12" ht="15.75" customHeight="1">
      <c r="A23" s="233"/>
      <c r="B23" s="233"/>
      <c r="C23" s="233"/>
      <c r="D23" s="233"/>
      <c r="E23" s="233"/>
      <c r="F23" s="233"/>
      <c r="G23" s="233"/>
      <c r="H23" s="233"/>
      <c r="I23" s="233"/>
      <c r="J23" s="233"/>
      <c r="K23" s="233"/>
      <c r="L23" s="266"/>
    </row>
    <row r="24" spans="1:12" ht="15.75" customHeight="1">
      <c r="A24" s="77" t="s">
        <v>94</v>
      </c>
      <c r="B24" s="233"/>
      <c r="C24" s="233"/>
      <c r="D24" s="233"/>
      <c r="E24" s="233"/>
      <c r="F24" s="233"/>
      <c r="G24" s="233"/>
      <c r="H24" s="233"/>
      <c r="I24" s="233"/>
      <c r="J24" s="233"/>
      <c r="K24" s="233"/>
      <c r="L24" s="266"/>
    </row>
    <row r="25" spans="1:12" ht="15.75" customHeight="1">
      <c r="A25" s="233"/>
      <c r="B25" s="233"/>
      <c r="C25" s="233"/>
      <c r="D25" s="233"/>
      <c r="E25" s="233"/>
      <c r="F25" s="233"/>
      <c r="G25" s="233"/>
      <c r="H25" s="233"/>
      <c r="I25" s="233"/>
      <c r="J25" s="233"/>
      <c r="K25" s="233"/>
      <c r="L25" s="266"/>
    </row>
    <row r="26" spans="1:12" ht="15.75" customHeight="1">
      <c r="A26" s="233"/>
      <c r="B26" s="233"/>
      <c r="C26" s="233"/>
      <c r="D26" s="233"/>
      <c r="E26" s="233"/>
      <c r="F26" s="233"/>
      <c r="G26" s="233"/>
      <c r="H26" s="233"/>
      <c r="I26" s="233"/>
      <c r="J26" s="233"/>
      <c r="K26" s="233"/>
      <c r="L26" s="266"/>
    </row>
    <row r="27" spans="1:12" ht="15.75" customHeight="1">
      <c r="A27" s="233"/>
      <c r="B27" s="233"/>
      <c r="C27" s="233"/>
      <c r="D27" s="233"/>
      <c r="E27" s="233"/>
      <c r="F27" s="233"/>
      <c r="G27" s="233"/>
      <c r="H27" s="233"/>
      <c r="I27" s="233"/>
      <c r="J27" s="233"/>
      <c r="K27" s="233"/>
      <c r="L27" s="266"/>
    </row>
    <row r="28" spans="1:12" ht="15.75" customHeight="1">
      <c r="A28" s="233"/>
      <c r="B28" s="233"/>
      <c r="C28" s="233"/>
      <c r="D28" s="233"/>
      <c r="E28" s="233"/>
      <c r="F28" s="233"/>
      <c r="G28" s="233"/>
      <c r="H28" s="233"/>
      <c r="I28" s="233"/>
      <c r="J28" s="233"/>
      <c r="K28" s="233"/>
      <c r="L28" s="266"/>
    </row>
    <row r="29" spans="1:12" ht="15.75" customHeight="1">
      <c r="A29" s="233"/>
      <c r="B29" s="233"/>
      <c r="C29" s="233"/>
      <c r="D29" s="233"/>
      <c r="E29" s="233"/>
      <c r="F29" s="233"/>
      <c r="G29" s="233"/>
      <c r="H29" s="233"/>
      <c r="I29" s="233"/>
      <c r="J29" s="233"/>
      <c r="K29" s="233"/>
      <c r="L29" s="266"/>
    </row>
    <row r="30" spans="1:12" ht="15.75" customHeight="1">
      <c r="A30" s="233"/>
      <c r="B30" s="233"/>
      <c r="C30" s="233"/>
      <c r="D30" s="233"/>
      <c r="E30" s="233"/>
      <c r="F30" s="233"/>
      <c r="G30" s="233"/>
      <c r="H30" s="233"/>
      <c r="I30" s="233"/>
      <c r="J30" s="233"/>
      <c r="K30" s="233"/>
      <c r="L30" s="266"/>
    </row>
    <row r="31" spans="1:12" ht="15.75" customHeight="1">
      <c r="A31" s="233"/>
      <c r="B31" s="233"/>
      <c r="C31" s="233"/>
      <c r="D31" s="233"/>
      <c r="E31" s="233"/>
      <c r="F31" s="233"/>
      <c r="G31" s="233"/>
      <c r="H31" s="233"/>
      <c r="I31" s="233"/>
      <c r="J31" s="233"/>
      <c r="K31" s="233"/>
      <c r="L31" s="266"/>
    </row>
    <row r="32" spans="1:12" ht="15.75" customHeight="1">
      <c r="A32" s="233"/>
      <c r="B32" s="233"/>
      <c r="C32" s="233"/>
      <c r="D32" s="233"/>
      <c r="E32" s="233"/>
      <c r="F32" s="233"/>
      <c r="G32" s="233"/>
      <c r="H32" s="233"/>
      <c r="I32" s="233"/>
      <c r="J32" s="233"/>
      <c r="K32" s="233"/>
      <c r="L32" s="266"/>
    </row>
    <row r="33" spans="1:12" ht="15.75" customHeight="1">
      <c r="A33" s="233"/>
      <c r="B33" s="233"/>
      <c r="C33" s="233"/>
      <c r="D33" s="233"/>
      <c r="E33" s="233"/>
      <c r="F33" s="233"/>
      <c r="G33" s="233"/>
      <c r="H33" s="233"/>
      <c r="I33" s="233"/>
      <c r="J33" s="233"/>
      <c r="K33" s="233"/>
      <c r="L33" s="266"/>
    </row>
    <row r="34" spans="1:12" ht="15.75" customHeight="1">
      <c r="A34" s="233"/>
      <c r="B34" s="233"/>
      <c r="C34" s="233"/>
      <c r="D34" s="233"/>
      <c r="E34" s="233"/>
      <c r="F34" s="233"/>
      <c r="G34" s="233"/>
      <c r="H34" s="233"/>
      <c r="I34" s="233"/>
      <c r="J34" s="233"/>
      <c r="K34" s="233"/>
      <c r="L34" s="266"/>
    </row>
    <row r="35" spans="1:12" ht="15.75" customHeight="1">
      <c r="A35" s="233"/>
      <c r="B35" s="233"/>
      <c r="C35" s="233"/>
      <c r="D35" s="233"/>
      <c r="E35" s="233"/>
      <c r="F35" s="233"/>
      <c r="G35" s="233"/>
      <c r="H35" s="233"/>
      <c r="I35" s="233"/>
      <c r="J35" s="233"/>
      <c r="K35" s="233"/>
      <c r="L35" s="266"/>
    </row>
    <row r="36" spans="1:12" ht="15.75" customHeight="1">
      <c r="A36" s="233"/>
      <c r="B36" s="233"/>
      <c r="C36" s="233"/>
      <c r="D36" s="233"/>
      <c r="E36" s="233"/>
      <c r="F36" s="233"/>
      <c r="G36" s="233"/>
      <c r="H36" s="233"/>
      <c r="I36" s="233"/>
      <c r="J36" s="233"/>
      <c r="K36" s="233"/>
      <c r="L36" s="266"/>
    </row>
    <row r="37" spans="1:12" ht="15.75" customHeight="1">
      <c r="A37" s="233"/>
      <c r="B37" s="233"/>
      <c r="C37" s="233"/>
      <c r="D37" s="233"/>
      <c r="E37" s="233"/>
      <c r="F37" s="233"/>
      <c r="G37" s="233"/>
      <c r="H37" s="233"/>
      <c r="I37" s="233"/>
      <c r="J37" s="233"/>
      <c r="K37" s="233"/>
      <c r="L37" s="266"/>
    </row>
    <row r="38" spans="1:12" ht="15.75" customHeight="1">
      <c r="A38" s="233"/>
      <c r="B38" s="233"/>
      <c r="C38" s="233"/>
      <c r="D38" s="233"/>
      <c r="E38" s="233"/>
      <c r="F38" s="233"/>
      <c r="G38" s="233"/>
      <c r="H38" s="233"/>
      <c r="I38" s="233"/>
      <c r="J38" s="233"/>
      <c r="K38" s="233"/>
      <c r="L38" s="266"/>
    </row>
    <row r="39" spans="1:12" ht="15.75" customHeight="1">
      <c r="A39" s="233"/>
      <c r="B39" s="233"/>
      <c r="C39" s="233"/>
      <c r="D39" s="233"/>
      <c r="E39" s="233"/>
      <c r="F39" s="233"/>
      <c r="G39" s="233"/>
      <c r="H39" s="233"/>
      <c r="I39" s="233"/>
      <c r="J39" s="233"/>
      <c r="K39" s="233"/>
      <c r="L39" s="266"/>
    </row>
    <row r="40" spans="1:12" ht="15.75" customHeight="1">
      <c r="A40" s="233"/>
      <c r="B40" s="233"/>
      <c r="C40" s="233"/>
      <c r="D40" s="233"/>
      <c r="E40" s="233"/>
      <c r="F40" s="233"/>
      <c r="G40" s="233"/>
      <c r="H40" s="233"/>
      <c r="I40" s="233"/>
      <c r="J40" s="233"/>
      <c r="K40" s="233"/>
      <c r="L40" s="266"/>
    </row>
    <row r="41" spans="1:12" ht="15.75" customHeight="1">
      <c r="A41" s="233"/>
      <c r="B41" s="233"/>
      <c r="C41" s="233"/>
      <c r="D41" s="233"/>
      <c r="E41" s="233"/>
      <c r="F41" s="233"/>
      <c r="G41" s="233"/>
      <c r="H41" s="233"/>
      <c r="I41" s="233"/>
      <c r="J41" s="233"/>
      <c r="K41" s="233"/>
      <c r="L41" s="266"/>
    </row>
    <row r="42" spans="1:12" ht="15.75" customHeight="1">
      <c r="A42" s="233"/>
      <c r="B42" s="233"/>
      <c r="C42" s="233"/>
      <c r="D42" s="233"/>
      <c r="E42" s="233"/>
      <c r="F42" s="233"/>
      <c r="G42" s="233"/>
      <c r="H42" s="233"/>
      <c r="I42" s="233"/>
      <c r="J42" s="233"/>
      <c r="K42" s="233"/>
      <c r="L42" s="266"/>
    </row>
    <row r="43" spans="1:12" ht="15.75" customHeight="1">
      <c r="A43" s="233"/>
      <c r="B43" s="233"/>
      <c r="C43" s="233"/>
      <c r="D43" s="233"/>
      <c r="E43" s="233"/>
      <c r="F43" s="233"/>
      <c r="G43" s="233"/>
      <c r="H43" s="233"/>
      <c r="I43" s="233"/>
      <c r="J43" s="233"/>
      <c r="K43" s="233"/>
      <c r="L43" s="266"/>
    </row>
    <row r="44" spans="1:12" ht="15.75" customHeight="1">
      <c r="A44" s="233"/>
      <c r="B44" s="233"/>
      <c r="C44" s="233"/>
      <c r="D44" s="233"/>
      <c r="E44" s="233"/>
      <c r="F44" s="233"/>
      <c r="G44" s="233"/>
      <c r="H44" s="233"/>
      <c r="I44" s="233"/>
      <c r="J44" s="233"/>
      <c r="K44" s="233"/>
      <c r="L44" s="266"/>
    </row>
    <row r="45" spans="1:12" ht="15.75" customHeight="1">
      <c r="A45" s="233"/>
      <c r="B45" s="233"/>
      <c r="C45" s="233"/>
      <c r="D45" s="233"/>
      <c r="E45" s="233"/>
      <c r="F45" s="233"/>
      <c r="G45" s="233"/>
      <c r="H45" s="233"/>
      <c r="I45" s="233"/>
      <c r="J45" s="233"/>
      <c r="K45" s="233"/>
      <c r="L45" s="266"/>
    </row>
    <row r="46" spans="1:12" ht="15.75" customHeight="1">
      <c r="A46" s="233"/>
      <c r="B46" s="233"/>
      <c r="C46" s="233"/>
      <c r="D46" s="233"/>
      <c r="E46" s="233"/>
      <c r="F46" s="233"/>
      <c r="G46" s="233"/>
      <c r="H46" s="233"/>
      <c r="I46" s="233"/>
      <c r="J46" s="233"/>
      <c r="K46" s="233"/>
      <c r="L46" s="266"/>
    </row>
    <row r="47" spans="1:12" ht="15.75" customHeight="1">
      <c r="A47" s="233"/>
      <c r="B47" s="233"/>
      <c r="C47" s="233"/>
      <c r="D47" s="233"/>
      <c r="E47" s="233"/>
      <c r="F47" s="233"/>
      <c r="G47" s="233"/>
      <c r="H47" s="233"/>
      <c r="I47" s="233"/>
      <c r="J47" s="233"/>
      <c r="K47" s="233"/>
      <c r="L47" s="266"/>
    </row>
    <row r="48" spans="1:12" ht="15.75" customHeight="1">
      <c r="A48" s="233"/>
      <c r="B48" s="233"/>
      <c r="C48" s="233"/>
      <c r="D48" s="233"/>
      <c r="E48" s="233"/>
      <c r="F48" s="233"/>
      <c r="G48" s="233"/>
      <c r="H48" s="233"/>
      <c r="I48" s="233"/>
      <c r="J48" s="233"/>
      <c r="K48" s="233"/>
      <c r="L48" s="266"/>
    </row>
    <row r="49" spans="1:12" ht="15.75" customHeight="1">
      <c r="A49" s="233"/>
      <c r="B49" s="233"/>
      <c r="C49" s="233"/>
      <c r="D49" s="233"/>
      <c r="E49" s="233"/>
      <c r="F49" s="233"/>
      <c r="G49" s="233"/>
      <c r="H49" s="233"/>
      <c r="I49" s="233"/>
      <c r="J49" s="233"/>
      <c r="K49" s="233"/>
      <c r="L49" s="266"/>
    </row>
    <row r="50" spans="1:12" ht="15.75" customHeight="1">
      <c r="A50" s="233"/>
      <c r="B50" s="233"/>
      <c r="C50" s="233"/>
      <c r="D50" s="233"/>
      <c r="E50" s="233"/>
      <c r="F50" s="233"/>
      <c r="G50" s="233"/>
      <c r="H50" s="233"/>
      <c r="I50" s="233"/>
      <c r="J50" s="233"/>
      <c r="K50" s="233"/>
      <c r="L50" s="266"/>
    </row>
    <row r="51" spans="1:12" ht="15.75" customHeight="1">
      <c r="A51" s="233"/>
      <c r="B51" s="233"/>
      <c r="C51" s="233"/>
      <c r="D51" s="233"/>
      <c r="E51" s="233"/>
      <c r="F51" s="233"/>
      <c r="G51" s="233"/>
      <c r="H51" s="233"/>
      <c r="I51" s="233"/>
      <c r="J51" s="233"/>
      <c r="K51" s="233"/>
      <c r="L51" s="266"/>
    </row>
    <row r="52" spans="1:12" ht="15.75" customHeight="1">
      <c r="A52" s="233"/>
      <c r="B52" s="233"/>
      <c r="C52" s="233"/>
      <c r="D52" s="233"/>
      <c r="E52" s="233"/>
      <c r="F52" s="233"/>
      <c r="G52" s="233"/>
      <c r="H52" s="233"/>
      <c r="I52" s="233"/>
      <c r="J52" s="233"/>
      <c r="K52" s="233"/>
      <c r="L52" s="266"/>
    </row>
    <row r="53" spans="1:12" ht="15.75" customHeight="1">
      <c r="A53" s="233"/>
      <c r="B53" s="233"/>
      <c r="C53" s="233"/>
      <c r="D53" s="233"/>
      <c r="E53" s="233"/>
      <c r="F53" s="233"/>
      <c r="G53" s="233"/>
      <c r="H53" s="233"/>
      <c r="I53" s="233"/>
      <c r="J53" s="233"/>
      <c r="K53" s="233"/>
      <c r="L53" s="266"/>
    </row>
    <row r="54" spans="1:12" ht="15.75" customHeight="1">
      <c r="A54" s="233"/>
      <c r="B54" s="233"/>
      <c r="C54" s="233"/>
      <c r="D54" s="233"/>
      <c r="E54" s="233"/>
      <c r="F54" s="233"/>
      <c r="G54" s="233"/>
      <c r="H54" s="233"/>
      <c r="I54" s="233"/>
      <c r="J54" s="233"/>
      <c r="K54" s="233"/>
      <c r="L54" s="266"/>
    </row>
    <row r="55" spans="1:12" ht="15.75" customHeight="1">
      <c r="A55" s="233"/>
      <c r="B55" s="233"/>
      <c r="C55" s="233"/>
      <c r="D55" s="233"/>
      <c r="E55" s="233"/>
      <c r="F55" s="233"/>
      <c r="G55" s="233"/>
      <c r="H55" s="233"/>
      <c r="I55" s="233"/>
      <c r="J55" s="233"/>
      <c r="K55" s="233"/>
      <c r="L55" s="266"/>
    </row>
    <row r="56" spans="1:12" ht="15.75" customHeight="1">
      <c r="A56" s="233"/>
      <c r="B56" s="233"/>
      <c r="C56" s="233"/>
      <c r="D56" s="233"/>
      <c r="E56" s="233"/>
      <c r="F56" s="233"/>
      <c r="G56" s="233"/>
      <c r="H56" s="233"/>
      <c r="I56" s="233"/>
      <c r="J56" s="233"/>
      <c r="K56" s="233"/>
      <c r="L56" s="266"/>
    </row>
    <row r="57" spans="1:12" ht="15.75" customHeight="1">
      <c r="A57" s="233"/>
      <c r="B57" s="233"/>
      <c r="C57" s="233"/>
      <c r="D57" s="233"/>
      <c r="E57" s="233"/>
      <c r="F57" s="233"/>
      <c r="G57" s="233"/>
      <c r="H57" s="233"/>
      <c r="I57" s="233"/>
      <c r="J57" s="233"/>
      <c r="K57" s="233"/>
      <c r="L57" s="266"/>
    </row>
    <row r="58" spans="1:12" ht="15.75" customHeight="1">
      <c r="A58" s="233"/>
      <c r="B58" s="233"/>
      <c r="C58" s="233"/>
      <c r="D58" s="233"/>
      <c r="E58" s="233"/>
      <c r="F58" s="233"/>
      <c r="G58" s="233"/>
      <c r="H58" s="233"/>
      <c r="I58" s="233"/>
      <c r="J58" s="233"/>
      <c r="K58" s="233"/>
      <c r="L58" s="266"/>
    </row>
    <row r="59" spans="1:12" ht="15.75" customHeight="1">
      <c r="A59" s="233"/>
      <c r="B59" s="233"/>
      <c r="C59" s="233"/>
      <c r="D59" s="233"/>
      <c r="E59" s="233"/>
      <c r="F59" s="233"/>
      <c r="G59" s="233"/>
      <c r="H59" s="233"/>
      <c r="I59" s="233"/>
      <c r="J59" s="233"/>
      <c r="K59" s="233"/>
      <c r="L59" s="266"/>
    </row>
    <row r="60" spans="1:12" ht="15.75" customHeight="1">
      <c r="A60" s="233"/>
      <c r="B60" s="233"/>
      <c r="C60" s="233"/>
      <c r="D60" s="233"/>
      <c r="E60" s="233"/>
      <c r="F60" s="233"/>
      <c r="G60" s="233"/>
      <c r="H60" s="233"/>
      <c r="I60" s="233"/>
      <c r="J60" s="233"/>
      <c r="K60" s="233"/>
      <c r="L60" s="266"/>
    </row>
    <row r="61" spans="1:12" ht="15.75" customHeight="1">
      <c r="A61" s="233"/>
      <c r="B61" s="233"/>
      <c r="C61" s="233"/>
      <c r="D61" s="233"/>
      <c r="E61" s="233"/>
      <c r="F61" s="233"/>
      <c r="G61" s="233"/>
      <c r="H61" s="233"/>
      <c r="I61" s="233"/>
      <c r="J61" s="233"/>
      <c r="K61" s="233"/>
      <c r="L61" s="266"/>
    </row>
    <row r="62" spans="1:12" ht="15.75" customHeight="1">
      <c r="A62" s="233"/>
      <c r="B62" s="233"/>
      <c r="C62" s="233"/>
      <c r="D62" s="233"/>
      <c r="E62" s="233"/>
      <c r="F62" s="233"/>
      <c r="G62" s="233"/>
      <c r="H62" s="233"/>
      <c r="I62" s="233"/>
      <c r="J62" s="233"/>
      <c r="K62" s="233"/>
      <c r="L62" s="266"/>
    </row>
    <row r="63" spans="1:12" ht="15.75" customHeight="1">
      <c r="A63" s="233"/>
      <c r="B63" s="233"/>
      <c r="C63" s="233"/>
      <c r="D63" s="233"/>
      <c r="E63" s="233"/>
      <c r="F63" s="233"/>
      <c r="G63" s="233"/>
      <c r="H63" s="233"/>
      <c r="I63" s="233"/>
      <c r="J63" s="233"/>
      <c r="K63" s="233"/>
      <c r="L63" s="266"/>
    </row>
    <row r="64" spans="1:12" ht="15.75" customHeight="1">
      <c r="A64" s="233"/>
      <c r="B64" s="233"/>
      <c r="C64" s="233"/>
      <c r="D64" s="233"/>
      <c r="E64" s="233"/>
      <c r="F64" s="233"/>
      <c r="G64" s="233"/>
      <c r="H64" s="233"/>
      <c r="I64" s="233"/>
      <c r="J64" s="233"/>
      <c r="K64" s="233"/>
      <c r="L64" s="266"/>
    </row>
    <row r="65" spans="1:12" ht="15.75" customHeight="1">
      <c r="A65" s="233"/>
      <c r="B65" s="233"/>
      <c r="C65" s="233"/>
      <c r="D65" s="233"/>
      <c r="E65" s="233"/>
      <c r="F65" s="233"/>
      <c r="G65" s="233"/>
      <c r="H65" s="233"/>
      <c r="I65" s="233"/>
      <c r="J65" s="233"/>
      <c r="K65" s="233"/>
      <c r="L65" s="266"/>
    </row>
    <row r="66" spans="1:12" ht="15.75" customHeight="1">
      <c r="A66" s="233"/>
      <c r="B66" s="233"/>
      <c r="C66" s="233"/>
      <c r="D66" s="233"/>
      <c r="E66" s="233"/>
      <c r="F66" s="233"/>
      <c r="G66" s="233"/>
      <c r="H66" s="233"/>
      <c r="I66" s="233"/>
      <c r="J66" s="233"/>
      <c r="K66" s="233"/>
      <c r="L66" s="266"/>
    </row>
    <row r="67" spans="1:12" ht="15.75" customHeight="1">
      <c r="A67" s="233"/>
      <c r="B67" s="233"/>
      <c r="C67" s="233"/>
      <c r="D67" s="233"/>
      <c r="E67" s="233"/>
      <c r="F67" s="233"/>
      <c r="G67" s="233"/>
      <c r="H67" s="233"/>
      <c r="I67" s="233"/>
      <c r="J67" s="233"/>
      <c r="K67" s="233"/>
      <c r="L67" s="266"/>
    </row>
    <row r="68" spans="1:12" ht="15.75" customHeight="1">
      <c r="A68" s="233"/>
      <c r="B68" s="233"/>
      <c r="C68" s="233"/>
      <c r="D68" s="233"/>
      <c r="E68" s="233"/>
      <c r="F68" s="233"/>
      <c r="G68" s="233"/>
      <c r="H68" s="233"/>
      <c r="I68" s="233"/>
      <c r="J68" s="233"/>
      <c r="K68" s="233"/>
      <c r="L68" s="266"/>
    </row>
    <row r="69" spans="1:12" ht="15.75" customHeight="1">
      <c r="A69" s="233"/>
      <c r="B69" s="233"/>
      <c r="C69" s="233"/>
      <c r="D69" s="233"/>
      <c r="E69" s="233"/>
      <c r="F69" s="233"/>
      <c r="G69" s="233"/>
      <c r="H69" s="233"/>
      <c r="I69" s="233"/>
      <c r="J69" s="233"/>
      <c r="K69" s="233"/>
      <c r="L69" s="266"/>
    </row>
    <row r="70" spans="1:12" ht="15.75" customHeight="1">
      <c r="A70" s="233"/>
      <c r="B70" s="233"/>
      <c r="C70" s="233"/>
      <c r="D70" s="233"/>
      <c r="E70" s="233"/>
      <c r="F70" s="233"/>
      <c r="G70" s="233"/>
      <c r="H70" s="233"/>
      <c r="I70" s="233"/>
      <c r="J70" s="233"/>
      <c r="K70" s="233"/>
      <c r="L70" s="266"/>
    </row>
    <row r="71" spans="1:12" ht="15.75" customHeight="1">
      <c r="A71" s="233"/>
      <c r="B71" s="233"/>
      <c r="C71" s="233"/>
      <c r="D71" s="233"/>
      <c r="E71" s="233"/>
      <c r="F71" s="233"/>
      <c r="G71" s="233"/>
      <c r="H71" s="233"/>
      <c r="I71" s="233"/>
      <c r="J71" s="233"/>
      <c r="K71" s="233"/>
      <c r="L71" s="266"/>
    </row>
    <row r="72" spans="1:12" ht="15.75" customHeight="1">
      <c r="A72" s="233"/>
      <c r="B72" s="233"/>
      <c r="C72" s="233"/>
      <c r="D72" s="233"/>
      <c r="E72" s="233"/>
      <c r="F72" s="233"/>
      <c r="G72" s="233"/>
      <c r="H72" s="233"/>
      <c r="I72" s="233"/>
      <c r="J72" s="233"/>
      <c r="K72" s="233"/>
      <c r="L72" s="266"/>
    </row>
    <row r="73" spans="1:12" ht="15.75" customHeight="1">
      <c r="A73" s="233"/>
      <c r="B73" s="233"/>
      <c r="C73" s="233"/>
      <c r="D73" s="233"/>
      <c r="E73" s="233"/>
      <c r="F73" s="233"/>
      <c r="G73" s="233"/>
      <c r="H73" s="233"/>
      <c r="I73" s="233"/>
      <c r="J73" s="233"/>
      <c r="K73" s="233"/>
      <c r="L73" s="266"/>
    </row>
    <row r="74" spans="1:12" ht="15.75" customHeight="1">
      <c r="A74" s="233"/>
      <c r="B74" s="233"/>
      <c r="C74" s="233"/>
      <c r="D74" s="233"/>
      <c r="E74" s="233"/>
      <c r="F74" s="233"/>
      <c r="G74" s="233"/>
      <c r="H74" s="233"/>
      <c r="I74" s="233"/>
      <c r="J74" s="233"/>
      <c r="K74" s="233"/>
      <c r="L74" s="266"/>
    </row>
    <row r="75" spans="1:12" ht="15.75" customHeight="1">
      <c r="A75" s="233"/>
      <c r="B75" s="233"/>
      <c r="C75" s="233"/>
      <c r="D75" s="233"/>
      <c r="E75" s="233"/>
      <c r="F75" s="233"/>
      <c r="G75" s="233"/>
      <c r="H75" s="233"/>
      <c r="I75" s="233"/>
      <c r="J75" s="233"/>
      <c r="K75" s="233"/>
      <c r="L75" s="266"/>
    </row>
    <row r="76" spans="1:12" ht="15.75" customHeight="1">
      <c r="A76" s="233"/>
      <c r="B76" s="233"/>
      <c r="C76" s="233"/>
      <c r="D76" s="233"/>
      <c r="E76" s="233"/>
      <c r="F76" s="233"/>
      <c r="G76" s="233"/>
      <c r="H76" s="233"/>
      <c r="I76" s="233"/>
      <c r="J76" s="233"/>
      <c r="K76" s="233"/>
      <c r="L76" s="266"/>
    </row>
    <row r="77" spans="1:12" ht="15.75" customHeight="1">
      <c r="A77" s="233"/>
      <c r="B77" s="233"/>
      <c r="C77" s="233"/>
      <c r="D77" s="233"/>
      <c r="E77" s="233"/>
      <c r="F77" s="233"/>
      <c r="G77" s="233"/>
      <c r="H77" s="233"/>
      <c r="I77" s="233"/>
      <c r="J77" s="233"/>
      <c r="K77" s="233"/>
      <c r="L77" s="266"/>
    </row>
    <row r="78" spans="1:12" ht="15.75" customHeight="1">
      <c r="A78" s="233"/>
      <c r="B78" s="233"/>
      <c r="C78" s="233"/>
      <c r="D78" s="233"/>
      <c r="E78" s="233"/>
      <c r="F78" s="233"/>
      <c r="G78" s="233"/>
      <c r="H78" s="233"/>
      <c r="I78" s="233"/>
      <c r="J78" s="233"/>
      <c r="K78" s="233"/>
      <c r="L78" s="266"/>
    </row>
    <row r="79" spans="1:12" ht="15.75" customHeight="1">
      <c r="A79" s="233"/>
      <c r="B79" s="233"/>
      <c r="C79" s="233"/>
      <c r="D79" s="233"/>
      <c r="E79" s="233"/>
      <c r="F79" s="233"/>
      <c r="G79" s="233"/>
      <c r="H79" s="233"/>
      <c r="I79" s="233"/>
      <c r="J79" s="233"/>
      <c r="K79" s="233"/>
      <c r="L79" s="266"/>
    </row>
    <row r="80" spans="1:12" ht="15.75" customHeight="1">
      <c r="A80" s="233"/>
      <c r="B80" s="233"/>
      <c r="C80" s="233"/>
      <c r="D80" s="233"/>
      <c r="E80" s="233"/>
      <c r="F80" s="233"/>
      <c r="G80" s="233"/>
      <c r="H80" s="233"/>
      <c r="I80" s="233"/>
      <c r="J80" s="233"/>
      <c r="K80" s="233"/>
      <c r="L80" s="266"/>
    </row>
    <row r="81" spans="1:12" ht="15.75" customHeight="1">
      <c r="A81" s="233"/>
      <c r="B81" s="233"/>
      <c r="C81" s="233"/>
      <c r="D81" s="233"/>
      <c r="E81" s="233"/>
      <c r="F81" s="233"/>
      <c r="G81" s="233"/>
      <c r="H81" s="233"/>
      <c r="I81" s="233"/>
      <c r="J81" s="233"/>
      <c r="K81" s="233"/>
      <c r="L81" s="266"/>
    </row>
    <row r="82" spans="1:12" ht="15.75" customHeight="1">
      <c r="A82" s="233"/>
      <c r="B82" s="233"/>
      <c r="C82" s="233"/>
      <c r="D82" s="233"/>
      <c r="E82" s="233"/>
      <c r="F82" s="233"/>
      <c r="G82" s="233"/>
      <c r="H82" s="233"/>
      <c r="I82" s="233"/>
      <c r="J82" s="233"/>
      <c r="K82" s="233"/>
      <c r="L82" s="266"/>
    </row>
    <row r="83" spans="1:12" ht="15.75" customHeight="1">
      <c r="A83" s="233"/>
      <c r="B83" s="233"/>
      <c r="C83" s="233"/>
      <c r="D83" s="233"/>
      <c r="E83" s="233"/>
      <c r="F83" s="233"/>
      <c r="G83" s="233"/>
      <c r="H83" s="233"/>
      <c r="I83" s="233"/>
      <c r="J83" s="233"/>
      <c r="K83" s="233"/>
      <c r="L83" s="266"/>
    </row>
    <row r="84" spans="1:12" ht="15.75" customHeight="1">
      <c r="A84" s="233"/>
      <c r="B84" s="233"/>
      <c r="C84" s="233"/>
      <c r="D84" s="233"/>
      <c r="E84" s="233"/>
      <c r="F84" s="233"/>
      <c r="G84" s="233"/>
      <c r="H84" s="233"/>
      <c r="I84" s="233"/>
      <c r="J84" s="233"/>
      <c r="K84" s="233"/>
      <c r="L84" s="266"/>
    </row>
    <row r="85" spans="1:12" ht="15.75" customHeight="1">
      <c r="A85" s="233"/>
      <c r="B85" s="233"/>
      <c r="C85" s="233"/>
      <c r="D85" s="233"/>
      <c r="E85" s="233"/>
      <c r="F85" s="233"/>
      <c r="G85" s="233"/>
      <c r="H85" s="233"/>
      <c r="I85" s="233"/>
      <c r="J85" s="233"/>
      <c r="K85" s="233"/>
      <c r="L85" s="266"/>
    </row>
    <row r="86" spans="1:12" ht="15.75" customHeight="1">
      <c r="A86" s="233"/>
      <c r="B86" s="233"/>
      <c r="C86" s="233"/>
      <c r="D86" s="233"/>
      <c r="E86" s="233"/>
      <c r="F86" s="233"/>
      <c r="G86" s="233"/>
      <c r="H86" s="233"/>
      <c r="I86" s="233"/>
      <c r="J86" s="233"/>
      <c r="K86" s="233"/>
      <c r="L86" s="266"/>
    </row>
    <row r="87" spans="1:12" ht="15.75" customHeight="1">
      <c r="A87" s="233"/>
      <c r="B87" s="233"/>
      <c r="C87" s="233"/>
      <c r="D87" s="233"/>
      <c r="E87" s="233"/>
      <c r="F87" s="233"/>
      <c r="G87" s="233"/>
      <c r="H87" s="233"/>
      <c r="I87" s="233"/>
      <c r="J87" s="233"/>
      <c r="K87" s="233"/>
      <c r="L87" s="266"/>
    </row>
    <row r="88" spans="1:12" ht="15.75" customHeight="1">
      <c r="A88" s="233"/>
      <c r="B88" s="233"/>
      <c r="C88" s="233"/>
      <c r="D88" s="233"/>
      <c r="E88" s="233"/>
      <c r="F88" s="233"/>
      <c r="G88" s="233"/>
      <c r="H88" s="233"/>
      <c r="I88" s="233"/>
      <c r="J88" s="233"/>
      <c r="K88" s="233"/>
      <c r="L88" s="266"/>
    </row>
    <row r="89" spans="1:12" ht="15.75" customHeight="1">
      <c r="A89" s="233"/>
      <c r="B89" s="233"/>
      <c r="C89" s="233"/>
      <c r="D89" s="233"/>
      <c r="E89" s="233"/>
      <c r="F89" s="233"/>
      <c r="G89" s="233"/>
      <c r="H89" s="233"/>
      <c r="I89" s="233"/>
      <c r="J89" s="233"/>
      <c r="K89" s="233"/>
      <c r="L89" s="266"/>
    </row>
    <row r="90" spans="1:12" ht="15.75" customHeight="1">
      <c r="A90" s="233"/>
      <c r="B90" s="233"/>
      <c r="C90" s="233"/>
      <c r="D90" s="233"/>
      <c r="E90" s="233"/>
      <c r="F90" s="233"/>
      <c r="G90" s="233"/>
      <c r="H90" s="233"/>
      <c r="I90" s="233"/>
      <c r="J90" s="233"/>
      <c r="K90" s="233"/>
      <c r="L90" s="266"/>
    </row>
    <row r="91" spans="1:12" ht="15.75" customHeight="1">
      <c r="A91" s="233"/>
      <c r="B91" s="233"/>
      <c r="C91" s="233"/>
      <c r="D91" s="233"/>
      <c r="E91" s="233"/>
      <c r="F91" s="233"/>
      <c r="G91" s="233"/>
      <c r="H91" s="233"/>
      <c r="I91" s="233"/>
      <c r="J91" s="233"/>
      <c r="K91" s="233"/>
      <c r="L91" s="266"/>
    </row>
    <row r="92" spans="1:12" ht="15.75" customHeight="1">
      <c r="A92" s="233"/>
      <c r="B92" s="233"/>
      <c r="C92" s="233"/>
      <c r="D92" s="233"/>
      <c r="E92" s="233"/>
      <c r="F92" s="233"/>
      <c r="G92" s="233"/>
      <c r="H92" s="233"/>
      <c r="I92" s="233"/>
      <c r="J92" s="233"/>
      <c r="K92" s="233"/>
      <c r="L92" s="266"/>
    </row>
    <row r="93" spans="1:12" ht="15.75" customHeight="1">
      <c r="A93" s="233"/>
      <c r="B93" s="233"/>
      <c r="C93" s="233"/>
      <c r="D93" s="233"/>
      <c r="E93" s="233"/>
      <c r="F93" s="233"/>
      <c r="G93" s="233"/>
      <c r="H93" s="233"/>
      <c r="I93" s="233"/>
      <c r="J93" s="233"/>
      <c r="K93" s="233"/>
      <c r="L93" s="266"/>
    </row>
    <row r="94" spans="1:12" ht="15.75" customHeight="1">
      <c r="A94" s="233"/>
      <c r="B94" s="233"/>
      <c r="C94" s="233"/>
      <c r="D94" s="233"/>
      <c r="E94" s="233"/>
      <c r="F94" s="233"/>
      <c r="G94" s="233"/>
      <c r="H94" s="233"/>
      <c r="I94" s="233"/>
      <c r="J94" s="233"/>
      <c r="K94" s="233"/>
      <c r="L94" s="266"/>
    </row>
    <row r="95" spans="1:12" ht="15.75" customHeight="1">
      <c r="A95" s="233"/>
      <c r="B95" s="233"/>
      <c r="C95" s="233"/>
      <c r="D95" s="233"/>
      <c r="E95" s="233"/>
      <c r="F95" s="233"/>
      <c r="G95" s="233"/>
      <c r="H95" s="233"/>
      <c r="I95" s="233"/>
      <c r="J95" s="233"/>
      <c r="K95" s="233"/>
      <c r="L95" s="266"/>
    </row>
    <row r="96" spans="1:12" ht="15.75" customHeight="1">
      <c r="A96" s="233"/>
      <c r="B96" s="233"/>
      <c r="C96" s="233"/>
      <c r="D96" s="233"/>
      <c r="E96" s="233"/>
      <c r="F96" s="233"/>
      <c r="G96" s="233"/>
      <c r="H96" s="233"/>
      <c r="I96" s="233"/>
      <c r="J96" s="233"/>
      <c r="K96" s="233"/>
      <c r="L96" s="266"/>
    </row>
    <row r="97" spans="1:12" ht="15.75" customHeight="1">
      <c r="A97" s="233"/>
      <c r="B97" s="233"/>
      <c r="C97" s="233"/>
      <c r="D97" s="233"/>
      <c r="E97" s="233"/>
      <c r="F97" s="233"/>
      <c r="G97" s="233"/>
      <c r="H97" s="233"/>
      <c r="I97" s="233"/>
      <c r="J97" s="233"/>
      <c r="K97" s="233"/>
      <c r="L97" s="266"/>
    </row>
    <row r="98" spans="1:12" ht="15.75" customHeight="1">
      <c r="A98" s="233"/>
      <c r="B98" s="233"/>
      <c r="C98" s="233"/>
      <c r="D98" s="233"/>
      <c r="E98" s="233"/>
      <c r="F98" s="233"/>
      <c r="G98" s="233"/>
      <c r="H98" s="233"/>
      <c r="I98" s="233"/>
      <c r="J98" s="233"/>
      <c r="K98" s="233"/>
      <c r="L98" s="266"/>
    </row>
    <row r="99" spans="1:12" ht="15.75" customHeight="1">
      <c r="A99" s="233"/>
      <c r="B99" s="233"/>
      <c r="C99" s="233"/>
      <c r="D99" s="233"/>
      <c r="E99" s="233"/>
      <c r="F99" s="233"/>
      <c r="G99" s="233"/>
      <c r="H99" s="233"/>
      <c r="I99" s="233"/>
      <c r="J99" s="233"/>
      <c r="K99" s="233"/>
      <c r="L99" s="266"/>
    </row>
    <row r="100" spans="1:12" ht="15.75" customHeight="1">
      <c r="A100" s="233"/>
      <c r="B100" s="233"/>
      <c r="C100" s="233"/>
      <c r="D100" s="233"/>
      <c r="E100" s="233"/>
      <c r="F100" s="233"/>
      <c r="G100" s="233"/>
      <c r="H100" s="233"/>
      <c r="I100" s="233"/>
      <c r="J100" s="233"/>
      <c r="K100" s="233"/>
      <c r="L100" s="266"/>
    </row>
    <row r="101" spans="1:12" ht="15.75" customHeight="1">
      <c r="A101" s="233"/>
      <c r="B101" s="233"/>
      <c r="C101" s="233"/>
      <c r="D101" s="233"/>
      <c r="E101" s="233"/>
      <c r="F101" s="233"/>
      <c r="G101" s="233"/>
      <c r="H101" s="233"/>
      <c r="I101" s="233"/>
      <c r="J101" s="233"/>
      <c r="K101" s="233"/>
      <c r="L101" s="266"/>
    </row>
    <row r="102" spans="1:12" ht="15.75" customHeight="1">
      <c r="A102" s="233"/>
      <c r="B102" s="233"/>
      <c r="C102" s="233"/>
      <c r="D102" s="233"/>
      <c r="E102" s="233"/>
      <c r="F102" s="233"/>
      <c r="G102" s="233"/>
      <c r="H102" s="233"/>
      <c r="I102" s="233"/>
      <c r="J102" s="233"/>
      <c r="K102" s="233"/>
      <c r="L102" s="266"/>
    </row>
    <row r="103" spans="1:12" ht="15.75" customHeight="1">
      <c r="A103" s="233"/>
      <c r="B103" s="233"/>
      <c r="C103" s="233"/>
      <c r="D103" s="233"/>
      <c r="E103" s="233"/>
      <c r="F103" s="233"/>
      <c r="G103" s="233"/>
      <c r="H103" s="233"/>
      <c r="I103" s="233"/>
      <c r="J103" s="233"/>
      <c r="K103" s="233"/>
      <c r="L103" s="266"/>
    </row>
    <row r="104" spans="1:12" ht="15.75" customHeight="1">
      <c r="A104" s="233"/>
      <c r="B104" s="233"/>
      <c r="C104" s="233"/>
      <c r="D104" s="233"/>
      <c r="E104" s="233"/>
      <c r="F104" s="233"/>
      <c r="G104" s="233"/>
      <c r="H104" s="233"/>
      <c r="I104" s="233"/>
      <c r="J104" s="233"/>
      <c r="K104" s="233"/>
      <c r="L104" s="266"/>
    </row>
    <row r="105" spans="1:12" ht="15.75" customHeight="1">
      <c r="A105" s="233"/>
      <c r="B105" s="233"/>
      <c r="C105" s="233"/>
      <c r="D105" s="233"/>
      <c r="E105" s="233"/>
      <c r="F105" s="233"/>
      <c r="G105" s="233"/>
      <c r="H105" s="233"/>
      <c r="I105" s="233"/>
      <c r="J105" s="233"/>
      <c r="K105" s="233"/>
      <c r="L105" s="266"/>
    </row>
    <row r="106" spans="1:12" ht="15.75" customHeight="1">
      <c r="A106" s="233"/>
      <c r="B106" s="233"/>
      <c r="C106" s="233"/>
      <c r="D106" s="233"/>
      <c r="E106" s="233"/>
      <c r="F106" s="233"/>
      <c r="G106" s="233"/>
      <c r="H106" s="233"/>
      <c r="I106" s="233"/>
      <c r="J106" s="233"/>
      <c r="K106" s="233"/>
      <c r="L106" s="266"/>
    </row>
    <row r="107" spans="1:12" ht="15.75" customHeight="1">
      <c r="A107" s="233"/>
      <c r="B107" s="233"/>
      <c r="C107" s="233"/>
      <c r="D107" s="233"/>
      <c r="E107" s="233"/>
      <c r="F107" s="233"/>
      <c r="G107" s="233"/>
      <c r="H107" s="233"/>
      <c r="I107" s="233"/>
      <c r="J107" s="233"/>
      <c r="K107" s="233"/>
      <c r="L107" s="266"/>
    </row>
    <row r="108" spans="1:12" ht="15.75" customHeight="1">
      <c r="A108" s="233"/>
      <c r="B108" s="233"/>
      <c r="C108" s="233"/>
      <c r="D108" s="233"/>
      <c r="E108" s="233"/>
      <c r="F108" s="233"/>
      <c r="G108" s="233"/>
      <c r="H108" s="233"/>
      <c r="I108" s="233"/>
      <c r="J108" s="233"/>
      <c r="K108" s="233"/>
      <c r="L108" s="266"/>
    </row>
    <row r="109" spans="1:12" ht="15.75" customHeight="1">
      <c r="A109" s="233"/>
      <c r="B109" s="233"/>
      <c r="C109" s="233"/>
      <c r="D109" s="233"/>
      <c r="E109" s="233"/>
      <c r="F109" s="233"/>
      <c r="G109" s="233"/>
      <c r="H109" s="233"/>
      <c r="I109" s="233"/>
      <c r="J109" s="233"/>
      <c r="K109" s="233"/>
      <c r="L109" s="266"/>
    </row>
    <row r="110" spans="1:12" ht="15.75" customHeight="1">
      <c r="A110" s="233"/>
      <c r="B110" s="233"/>
      <c r="C110" s="233"/>
      <c r="D110" s="233"/>
      <c r="E110" s="233"/>
      <c r="F110" s="233"/>
      <c r="G110" s="233"/>
      <c r="H110" s="233"/>
      <c r="I110" s="233"/>
      <c r="J110" s="233"/>
      <c r="K110" s="233"/>
      <c r="L110" s="266"/>
    </row>
    <row r="111" spans="1:12" ht="15.75" customHeight="1">
      <c r="A111" s="233"/>
      <c r="B111" s="233"/>
      <c r="C111" s="233"/>
      <c r="D111" s="233"/>
      <c r="E111" s="233"/>
      <c r="F111" s="233"/>
      <c r="G111" s="233"/>
      <c r="H111" s="233"/>
      <c r="I111" s="233"/>
      <c r="J111" s="233"/>
      <c r="K111" s="233"/>
      <c r="L111" s="266"/>
    </row>
    <row r="112" spans="1:12" ht="15.75" customHeight="1">
      <c r="A112" s="233"/>
      <c r="B112" s="233"/>
      <c r="C112" s="233"/>
      <c r="D112" s="233"/>
      <c r="E112" s="233"/>
      <c r="F112" s="233"/>
      <c r="G112" s="233"/>
      <c r="H112" s="233"/>
      <c r="I112" s="233"/>
      <c r="J112" s="233"/>
      <c r="K112" s="233"/>
      <c r="L112" s="266"/>
    </row>
    <row r="113" spans="1:12" ht="15.75" customHeight="1">
      <c r="A113" s="233"/>
      <c r="B113" s="233"/>
      <c r="C113" s="233"/>
      <c r="D113" s="233"/>
      <c r="E113" s="233"/>
      <c r="F113" s="233"/>
      <c r="G113" s="233"/>
      <c r="H113" s="233"/>
      <c r="I113" s="233"/>
      <c r="J113" s="233"/>
      <c r="K113" s="233"/>
      <c r="L113" s="266"/>
    </row>
    <row r="114" spans="1:12" ht="15.75" customHeight="1">
      <c r="A114" s="233"/>
      <c r="B114" s="233"/>
      <c r="C114" s="233"/>
      <c r="D114" s="233"/>
      <c r="E114" s="233"/>
      <c r="F114" s="233"/>
      <c r="G114" s="233"/>
      <c r="H114" s="233"/>
      <c r="I114" s="233"/>
      <c r="J114" s="233"/>
      <c r="K114" s="233"/>
      <c r="L114" s="266"/>
    </row>
    <row r="115" spans="1:12" ht="15.75" customHeight="1">
      <c r="A115" s="233"/>
      <c r="B115" s="233"/>
      <c r="C115" s="233"/>
      <c r="D115" s="233"/>
      <c r="E115" s="233"/>
      <c r="F115" s="233"/>
      <c r="G115" s="233"/>
      <c r="H115" s="233"/>
      <c r="I115" s="233"/>
      <c r="J115" s="233"/>
      <c r="K115" s="233"/>
      <c r="L115" s="266"/>
    </row>
    <row r="116" spans="1:12" ht="15.75" customHeight="1">
      <c r="A116" s="233"/>
      <c r="B116" s="233"/>
      <c r="C116" s="233"/>
      <c r="D116" s="233"/>
      <c r="E116" s="233"/>
      <c r="F116" s="233"/>
      <c r="G116" s="233"/>
      <c r="H116" s="233"/>
      <c r="I116" s="233"/>
      <c r="J116" s="233"/>
      <c r="K116" s="233"/>
      <c r="L116" s="266"/>
    </row>
    <row r="117" spans="1:12" ht="15.75" customHeight="1">
      <c r="A117" s="233"/>
      <c r="B117" s="233"/>
      <c r="C117" s="233"/>
      <c r="D117" s="233"/>
      <c r="E117" s="233"/>
      <c r="F117" s="233"/>
      <c r="G117" s="233"/>
      <c r="H117" s="233"/>
      <c r="I117" s="233"/>
      <c r="J117" s="233"/>
      <c r="K117" s="233"/>
      <c r="L117" s="266"/>
    </row>
    <row r="118" spans="1:12" ht="15.75" customHeight="1">
      <c r="A118" s="233"/>
      <c r="B118" s="233"/>
      <c r="C118" s="233"/>
      <c r="D118" s="233"/>
      <c r="E118" s="233"/>
      <c r="F118" s="233"/>
      <c r="G118" s="233"/>
      <c r="H118" s="233"/>
      <c r="I118" s="233"/>
      <c r="J118" s="233"/>
      <c r="K118" s="233"/>
      <c r="L118" s="266"/>
    </row>
    <row r="119" spans="1:12" ht="15.75" customHeight="1">
      <c r="A119" s="233"/>
      <c r="B119" s="233"/>
      <c r="C119" s="233"/>
      <c r="D119" s="233"/>
      <c r="E119" s="233"/>
      <c r="F119" s="233"/>
      <c r="G119" s="233"/>
      <c r="H119" s="233"/>
      <c r="I119" s="233"/>
      <c r="J119" s="233"/>
      <c r="K119" s="233"/>
      <c r="L119" s="266"/>
    </row>
    <row r="120" spans="1:12" ht="15.75" customHeight="1">
      <c r="A120" s="233"/>
      <c r="B120" s="233"/>
      <c r="C120" s="233"/>
      <c r="D120" s="233"/>
      <c r="E120" s="233"/>
      <c r="F120" s="233"/>
      <c r="G120" s="233"/>
      <c r="H120" s="233"/>
      <c r="I120" s="233"/>
      <c r="J120" s="233"/>
      <c r="K120" s="233"/>
      <c r="L120" s="266"/>
    </row>
    <row r="121" spans="1:12" ht="15.75" customHeight="1">
      <c r="A121" s="233"/>
      <c r="B121" s="233"/>
      <c r="C121" s="233"/>
      <c r="D121" s="233"/>
      <c r="E121" s="233"/>
      <c r="F121" s="233"/>
      <c r="G121" s="233"/>
      <c r="H121" s="233"/>
      <c r="I121" s="233"/>
      <c r="J121" s="233"/>
      <c r="K121" s="233"/>
      <c r="L121" s="266"/>
    </row>
    <row r="122" spans="1:12" ht="15.75" customHeight="1">
      <c r="A122" s="233"/>
      <c r="B122" s="233"/>
      <c r="C122" s="233"/>
      <c r="D122" s="233"/>
      <c r="E122" s="233"/>
      <c r="F122" s="233"/>
      <c r="G122" s="233"/>
      <c r="H122" s="233"/>
      <c r="I122" s="233"/>
      <c r="J122" s="233"/>
      <c r="K122" s="233"/>
      <c r="L122" s="266"/>
    </row>
    <row r="123" spans="1:12" ht="15.75" customHeight="1">
      <c r="A123" s="233"/>
      <c r="B123" s="233"/>
      <c r="C123" s="233"/>
      <c r="D123" s="233"/>
      <c r="E123" s="233"/>
      <c r="F123" s="233"/>
      <c r="G123" s="233"/>
      <c r="H123" s="233"/>
      <c r="I123" s="233"/>
      <c r="J123" s="233"/>
      <c r="K123" s="233"/>
      <c r="L123" s="266"/>
    </row>
    <row r="124" spans="1:12" ht="15.75" customHeight="1">
      <c r="A124" s="233"/>
      <c r="B124" s="233"/>
      <c r="C124" s="233"/>
      <c r="D124" s="233"/>
      <c r="E124" s="233"/>
      <c r="F124" s="233"/>
      <c r="G124" s="233"/>
      <c r="H124" s="233"/>
      <c r="I124" s="233"/>
      <c r="J124" s="233"/>
      <c r="K124" s="233"/>
      <c r="L124" s="266"/>
    </row>
    <row r="125" spans="1:12" ht="15.75" customHeight="1">
      <c r="A125" s="233"/>
      <c r="B125" s="233"/>
      <c r="C125" s="233"/>
      <c r="D125" s="233"/>
      <c r="E125" s="233"/>
      <c r="F125" s="233"/>
      <c r="G125" s="233"/>
      <c r="H125" s="233"/>
      <c r="I125" s="233"/>
      <c r="J125" s="233"/>
      <c r="K125" s="233"/>
      <c r="L125" s="266"/>
    </row>
    <row r="126" spans="1:12" ht="15.75" customHeight="1">
      <c r="A126" s="233"/>
      <c r="B126" s="233"/>
      <c r="C126" s="233"/>
      <c r="D126" s="233"/>
      <c r="E126" s="233"/>
      <c r="F126" s="233"/>
      <c r="G126" s="233"/>
      <c r="H126" s="233"/>
      <c r="I126" s="233"/>
      <c r="J126" s="233"/>
      <c r="K126" s="233"/>
      <c r="L126" s="266"/>
    </row>
    <row r="127" spans="1:12" ht="15.75" customHeight="1">
      <c r="A127" s="233"/>
      <c r="B127" s="233"/>
      <c r="C127" s="233"/>
      <c r="D127" s="233"/>
      <c r="E127" s="233"/>
      <c r="F127" s="233"/>
      <c r="G127" s="233"/>
      <c r="H127" s="233"/>
      <c r="I127" s="233"/>
      <c r="J127" s="233"/>
      <c r="K127" s="233"/>
      <c r="L127" s="266"/>
    </row>
    <row r="128" spans="1:12" ht="15.75" customHeight="1">
      <c r="A128" s="233"/>
      <c r="B128" s="233"/>
      <c r="C128" s="233"/>
      <c r="D128" s="233"/>
      <c r="E128" s="233"/>
      <c r="F128" s="233"/>
      <c r="G128" s="233"/>
      <c r="H128" s="233"/>
      <c r="I128" s="233"/>
      <c r="J128" s="233"/>
      <c r="K128" s="233"/>
      <c r="L128" s="266"/>
    </row>
    <row r="129" spans="1:12" ht="15.75" customHeight="1">
      <c r="A129" s="233"/>
      <c r="B129" s="233"/>
      <c r="C129" s="233"/>
      <c r="D129" s="233"/>
      <c r="E129" s="233"/>
      <c r="F129" s="233"/>
      <c r="G129" s="233"/>
      <c r="H129" s="233"/>
      <c r="I129" s="233"/>
      <c r="J129" s="233"/>
      <c r="K129" s="233"/>
      <c r="L129" s="266"/>
    </row>
    <row r="130" spans="1:12" ht="15.75" customHeight="1">
      <c r="A130" s="233"/>
      <c r="B130" s="233"/>
      <c r="C130" s="233"/>
      <c r="D130" s="233"/>
      <c r="E130" s="233"/>
      <c r="F130" s="233"/>
      <c r="G130" s="233"/>
      <c r="H130" s="233"/>
      <c r="I130" s="233"/>
      <c r="J130" s="233"/>
      <c r="K130" s="233"/>
      <c r="L130" s="266"/>
    </row>
    <row r="131" spans="1:12" ht="15.75" customHeight="1">
      <c r="A131" s="233"/>
      <c r="B131" s="233"/>
      <c r="C131" s="233"/>
      <c r="D131" s="233"/>
      <c r="E131" s="233"/>
      <c r="F131" s="233"/>
      <c r="G131" s="233"/>
      <c r="H131" s="233"/>
      <c r="I131" s="233"/>
      <c r="J131" s="233"/>
      <c r="K131" s="233"/>
      <c r="L131" s="266"/>
    </row>
    <row r="132" spans="1:12" ht="15.75" customHeight="1">
      <c r="A132" s="233"/>
      <c r="B132" s="233"/>
      <c r="C132" s="233"/>
      <c r="D132" s="233"/>
      <c r="E132" s="233"/>
      <c r="F132" s="233"/>
      <c r="G132" s="233"/>
      <c r="H132" s="233"/>
      <c r="I132" s="233"/>
      <c r="J132" s="233"/>
      <c r="K132" s="233"/>
      <c r="L132" s="266"/>
    </row>
    <row r="133" spans="1:12" ht="15.75" customHeight="1">
      <c r="A133" s="233"/>
      <c r="B133" s="233"/>
      <c r="C133" s="233"/>
      <c r="D133" s="233"/>
      <c r="E133" s="233"/>
      <c r="F133" s="233"/>
      <c r="G133" s="233"/>
      <c r="H133" s="233"/>
      <c r="I133" s="233"/>
      <c r="J133" s="233"/>
      <c r="K133" s="233"/>
      <c r="L133" s="266"/>
    </row>
    <row r="134" spans="1:12" ht="15.75" customHeight="1">
      <c r="A134" s="233"/>
      <c r="B134" s="233"/>
      <c r="C134" s="233"/>
      <c r="D134" s="233"/>
      <c r="E134" s="233"/>
      <c r="F134" s="233"/>
      <c r="G134" s="233"/>
      <c r="H134" s="233"/>
      <c r="I134" s="233"/>
      <c r="J134" s="233"/>
      <c r="K134" s="233"/>
      <c r="L134" s="266"/>
    </row>
    <row r="135" spans="1:12" ht="15.75" customHeight="1">
      <c r="A135" s="233"/>
      <c r="B135" s="233"/>
      <c r="C135" s="233"/>
      <c r="D135" s="233"/>
      <c r="E135" s="233"/>
      <c r="F135" s="233"/>
      <c r="G135" s="233"/>
      <c r="H135" s="233"/>
      <c r="I135" s="233"/>
      <c r="J135" s="233"/>
      <c r="K135" s="233"/>
      <c r="L135" s="266"/>
    </row>
    <row r="136" spans="1:12" ht="15.75" customHeight="1">
      <c r="A136" s="233"/>
      <c r="B136" s="233"/>
      <c r="C136" s="233"/>
      <c r="D136" s="233"/>
      <c r="E136" s="233"/>
      <c r="F136" s="233"/>
      <c r="G136" s="233"/>
      <c r="H136" s="233"/>
      <c r="I136" s="233"/>
      <c r="J136" s="233"/>
      <c r="K136" s="233"/>
      <c r="L136" s="266"/>
    </row>
    <row r="137" spans="1:12" ht="15.75" customHeight="1">
      <c r="A137" s="233"/>
      <c r="B137" s="233"/>
      <c r="C137" s="233"/>
      <c r="D137" s="233"/>
      <c r="E137" s="233"/>
      <c r="F137" s="233"/>
      <c r="G137" s="233"/>
      <c r="H137" s="233"/>
      <c r="I137" s="233"/>
      <c r="J137" s="233"/>
      <c r="K137" s="233"/>
      <c r="L137" s="266"/>
    </row>
    <row r="138" spans="1:12" ht="15.75" customHeight="1">
      <c r="A138" s="233"/>
      <c r="B138" s="233"/>
      <c r="C138" s="233"/>
      <c r="D138" s="233"/>
      <c r="E138" s="233"/>
      <c r="F138" s="233"/>
      <c r="G138" s="233"/>
      <c r="H138" s="233"/>
      <c r="I138" s="233"/>
      <c r="J138" s="233"/>
      <c r="K138" s="233"/>
      <c r="L138" s="266"/>
    </row>
    <row r="139" spans="1:12" ht="15.75" customHeight="1">
      <c r="A139" s="233"/>
      <c r="B139" s="233"/>
      <c r="C139" s="233"/>
      <c r="D139" s="233"/>
      <c r="E139" s="233"/>
      <c r="F139" s="233"/>
      <c r="G139" s="233"/>
      <c r="H139" s="233"/>
      <c r="I139" s="233"/>
      <c r="J139" s="233"/>
      <c r="K139" s="233"/>
      <c r="L139" s="266"/>
    </row>
    <row r="140" spans="1:12" ht="15.75" customHeight="1">
      <c r="A140" s="233"/>
      <c r="B140" s="233"/>
      <c r="C140" s="233"/>
      <c r="D140" s="233"/>
      <c r="E140" s="233"/>
      <c r="F140" s="233"/>
      <c r="G140" s="233"/>
      <c r="H140" s="233"/>
      <c r="I140" s="233"/>
      <c r="J140" s="233"/>
      <c r="K140" s="233"/>
      <c r="L140" s="266"/>
    </row>
    <row r="141" spans="1:12" ht="15.75" customHeight="1">
      <c r="A141" s="233"/>
      <c r="B141" s="233"/>
      <c r="C141" s="233"/>
      <c r="D141" s="233"/>
      <c r="E141" s="233"/>
      <c r="F141" s="233"/>
      <c r="G141" s="233"/>
      <c r="H141" s="233"/>
      <c r="I141" s="233"/>
      <c r="J141" s="233"/>
      <c r="K141" s="233"/>
      <c r="L141" s="266"/>
    </row>
    <row r="142" spans="1:12" ht="15.75" customHeight="1">
      <c r="A142" s="233"/>
      <c r="B142" s="233"/>
      <c r="C142" s="233"/>
      <c r="D142" s="233"/>
      <c r="E142" s="233"/>
      <c r="F142" s="233"/>
      <c r="G142" s="233"/>
      <c r="H142" s="233"/>
      <c r="I142" s="233"/>
      <c r="J142" s="233"/>
      <c r="K142" s="233"/>
      <c r="L142" s="266"/>
    </row>
    <row r="143" spans="1:12" ht="15.75" customHeight="1">
      <c r="A143" s="233"/>
      <c r="B143" s="233"/>
      <c r="C143" s="233"/>
      <c r="D143" s="233"/>
      <c r="E143" s="233"/>
      <c r="F143" s="233"/>
      <c r="G143" s="233"/>
      <c r="H143" s="233"/>
      <c r="I143" s="233"/>
      <c r="J143" s="233"/>
      <c r="K143" s="233"/>
      <c r="L143" s="266"/>
    </row>
    <row r="144" spans="1:12" ht="15.75" customHeight="1">
      <c r="A144" s="233"/>
      <c r="B144" s="233"/>
      <c r="C144" s="233"/>
      <c r="D144" s="233"/>
      <c r="E144" s="233"/>
      <c r="F144" s="233"/>
      <c r="G144" s="233"/>
      <c r="H144" s="233"/>
      <c r="I144" s="233"/>
      <c r="J144" s="233"/>
      <c r="K144" s="233"/>
      <c r="L144" s="266"/>
    </row>
    <row r="145" spans="1:12" ht="15.75" customHeight="1">
      <c r="A145" s="233"/>
      <c r="B145" s="233"/>
      <c r="C145" s="233"/>
      <c r="D145" s="233"/>
      <c r="E145" s="233"/>
      <c r="F145" s="233"/>
      <c r="G145" s="233"/>
      <c r="H145" s="233"/>
      <c r="I145" s="233"/>
      <c r="J145" s="233"/>
      <c r="K145" s="233"/>
      <c r="L145" s="266"/>
    </row>
    <row r="146" spans="1:12" ht="15.75" customHeight="1">
      <c r="A146" s="233"/>
      <c r="B146" s="233"/>
      <c r="C146" s="233"/>
      <c r="D146" s="233"/>
      <c r="E146" s="233"/>
      <c r="F146" s="233"/>
      <c r="G146" s="233"/>
      <c r="H146" s="233"/>
      <c r="I146" s="233"/>
      <c r="J146" s="233"/>
      <c r="K146" s="233"/>
      <c r="L146" s="266"/>
    </row>
    <row r="147" spans="1:12" ht="15.75" customHeight="1">
      <c r="A147" s="233"/>
      <c r="B147" s="233"/>
      <c r="C147" s="233"/>
      <c r="D147" s="233"/>
      <c r="E147" s="233"/>
      <c r="F147" s="233"/>
      <c r="G147" s="233"/>
      <c r="H147" s="233"/>
      <c r="I147" s="233"/>
      <c r="J147" s="233"/>
      <c r="K147" s="233"/>
      <c r="L147" s="266"/>
    </row>
    <row r="148" spans="1:12" ht="15.75" customHeight="1">
      <c r="A148" s="233"/>
      <c r="B148" s="233"/>
      <c r="C148" s="233"/>
      <c r="D148" s="233"/>
      <c r="E148" s="233"/>
      <c r="F148" s="233"/>
      <c r="G148" s="233"/>
      <c r="H148" s="233"/>
      <c r="I148" s="233"/>
      <c r="J148" s="233"/>
      <c r="K148" s="233"/>
      <c r="L148" s="266"/>
    </row>
    <row r="149" spans="1:12" ht="15.75" customHeight="1">
      <c r="A149" s="233"/>
      <c r="B149" s="233"/>
      <c r="C149" s="233"/>
      <c r="D149" s="233"/>
      <c r="E149" s="233"/>
      <c r="F149" s="233"/>
      <c r="G149" s="233"/>
      <c r="H149" s="233"/>
      <c r="I149" s="233"/>
      <c r="J149" s="233"/>
      <c r="K149" s="233"/>
      <c r="L149" s="266"/>
    </row>
    <row r="150" spans="1:12" ht="15.75" customHeight="1">
      <c r="A150" s="233"/>
      <c r="B150" s="233"/>
      <c r="C150" s="233"/>
      <c r="D150" s="233"/>
      <c r="E150" s="233"/>
      <c r="F150" s="233"/>
      <c r="G150" s="233"/>
      <c r="H150" s="233"/>
      <c r="I150" s="233"/>
      <c r="J150" s="233"/>
      <c r="K150" s="233"/>
      <c r="L150" s="266"/>
    </row>
    <row r="151" spans="1:12" ht="15.75" customHeight="1">
      <c r="A151" s="233"/>
      <c r="B151" s="233"/>
      <c r="C151" s="233"/>
      <c r="D151" s="233"/>
      <c r="E151" s="233"/>
      <c r="F151" s="233"/>
      <c r="G151" s="233"/>
      <c r="H151" s="233"/>
      <c r="I151" s="233"/>
      <c r="J151" s="233"/>
      <c r="K151" s="233"/>
      <c r="L151" s="266"/>
    </row>
    <row r="152" spans="1:12" ht="15.75" customHeight="1">
      <c r="A152" s="233"/>
      <c r="B152" s="233"/>
      <c r="C152" s="233"/>
      <c r="D152" s="233"/>
      <c r="E152" s="233"/>
      <c r="F152" s="233"/>
      <c r="G152" s="233"/>
      <c r="H152" s="233"/>
      <c r="I152" s="233"/>
      <c r="J152" s="233"/>
      <c r="K152" s="233"/>
      <c r="L152" s="266"/>
    </row>
    <row r="153" spans="1:12" ht="15.75" customHeight="1">
      <c r="A153" s="233"/>
      <c r="B153" s="233"/>
      <c r="C153" s="233"/>
      <c r="D153" s="233"/>
      <c r="E153" s="233"/>
      <c r="F153" s="233"/>
      <c r="G153" s="233"/>
      <c r="H153" s="233"/>
      <c r="I153" s="233"/>
      <c r="J153" s="233"/>
      <c r="K153" s="233"/>
      <c r="L153" s="266"/>
    </row>
    <row r="154" spans="1:12" ht="15.75" customHeight="1">
      <c r="A154" s="233"/>
      <c r="B154" s="233"/>
      <c r="C154" s="233"/>
      <c r="D154" s="233"/>
      <c r="E154" s="233"/>
      <c r="F154" s="233"/>
      <c r="G154" s="233"/>
      <c r="H154" s="233"/>
      <c r="I154" s="233"/>
      <c r="J154" s="233"/>
      <c r="K154" s="233"/>
      <c r="L154" s="266"/>
    </row>
    <row r="155" spans="1:12" ht="15.75" customHeight="1">
      <c r="A155" s="233"/>
      <c r="B155" s="233"/>
      <c r="C155" s="233"/>
      <c r="D155" s="233"/>
      <c r="E155" s="233"/>
      <c r="F155" s="233"/>
      <c r="G155" s="233"/>
      <c r="H155" s="233"/>
      <c r="I155" s="233"/>
      <c r="J155" s="233"/>
      <c r="K155" s="233"/>
      <c r="L155" s="266"/>
    </row>
    <row r="156" spans="1:12" ht="15.75" customHeight="1">
      <c r="A156" s="233"/>
      <c r="B156" s="233"/>
      <c r="C156" s="233"/>
      <c r="D156" s="233"/>
      <c r="E156" s="233"/>
      <c r="F156" s="233"/>
      <c r="G156" s="233"/>
      <c r="H156" s="233"/>
      <c r="I156" s="233"/>
      <c r="J156" s="233"/>
      <c r="K156" s="233"/>
      <c r="L156" s="266"/>
    </row>
    <row r="157" spans="1:12" ht="15.75" customHeight="1">
      <c r="A157" s="233"/>
      <c r="B157" s="233"/>
      <c r="C157" s="233"/>
      <c r="D157" s="233"/>
      <c r="E157" s="233"/>
      <c r="F157" s="233"/>
      <c r="G157" s="233"/>
      <c r="H157" s="233"/>
      <c r="I157" s="233"/>
      <c r="J157" s="233"/>
      <c r="K157" s="233"/>
      <c r="L157" s="266"/>
    </row>
    <row r="158" spans="1:12" ht="15.75" customHeight="1">
      <c r="A158" s="233"/>
      <c r="B158" s="233"/>
      <c r="C158" s="233"/>
      <c r="D158" s="233"/>
      <c r="E158" s="233"/>
      <c r="F158" s="233"/>
      <c r="G158" s="233"/>
      <c r="H158" s="233"/>
      <c r="I158" s="233"/>
      <c r="J158" s="233"/>
      <c r="K158" s="233"/>
      <c r="L158" s="266"/>
    </row>
    <row r="159" spans="1:12" ht="15.75" customHeight="1">
      <c r="A159" s="233"/>
      <c r="B159" s="233"/>
      <c r="C159" s="233"/>
      <c r="D159" s="233"/>
      <c r="E159" s="233"/>
      <c r="F159" s="233"/>
      <c r="G159" s="233"/>
      <c r="H159" s="233"/>
      <c r="I159" s="233"/>
      <c r="J159" s="233"/>
      <c r="K159" s="233"/>
      <c r="L159" s="266"/>
    </row>
    <row r="160" spans="1:12" ht="15.75" customHeight="1">
      <c r="A160" s="233"/>
      <c r="B160" s="233"/>
      <c r="C160" s="233"/>
      <c r="D160" s="233"/>
      <c r="E160" s="233"/>
      <c r="F160" s="233"/>
      <c r="G160" s="233"/>
      <c r="H160" s="233"/>
      <c r="I160" s="233"/>
      <c r="J160" s="233"/>
      <c r="K160" s="233"/>
      <c r="L160" s="266"/>
    </row>
    <row r="161" spans="1:12" ht="15.75" customHeight="1">
      <c r="A161" s="233"/>
      <c r="B161" s="233"/>
      <c r="C161" s="233"/>
      <c r="D161" s="233"/>
      <c r="E161" s="233"/>
      <c r="F161" s="233"/>
      <c r="G161" s="233"/>
      <c r="H161" s="233"/>
      <c r="I161" s="233"/>
      <c r="J161" s="233"/>
      <c r="K161" s="233"/>
      <c r="L161" s="266"/>
    </row>
    <row r="162" spans="1:12" ht="15.75" customHeight="1">
      <c r="A162" s="233"/>
      <c r="B162" s="233"/>
      <c r="C162" s="233"/>
      <c r="D162" s="233"/>
      <c r="E162" s="233"/>
      <c r="F162" s="233"/>
      <c r="G162" s="233"/>
      <c r="H162" s="233"/>
      <c r="I162" s="233"/>
      <c r="J162" s="233"/>
      <c r="K162" s="233"/>
      <c r="L162" s="266"/>
    </row>
    <row r="163" spans="1:12" ht="15.75" customHeight="1">
      <c r="A163" s="233"/>
      <c r="B163" s="233"/>
      <c r="C163" s="233"/>
      <c r="D163" s="233"/>
      <c r="E163" s="233"/>
      <c r="F163" s="233"/>
      <c r="G163" s="233"/>
      <c r="H163" s="233"/>
      <c r="I163" s="233"/>
      <c r="J163" s="233"/>
      <c r="K163" s="233"/>
      <c r="L163" s="266"/>
    </row>
    <row r="164" spans="1:12" ht="15.75" customHeight="1">
      <c r="A164" s="233"/>
      <c r="B164" s="233"/>
      <c r="C164" s="233"/>
      <c r="D164" s="233"/>
      <c r="E164" s="233"/>
      <c r="F164" s="233"/>
      <c r="G164" s="233"/>
      <c r="H164" s="233"/>
      <c r="I164" s="233"/>
      <c r="J164" s="233"/>
      <c r="K164" s="233"/>
      <c r="L164" s="266"/>
    </row>
    <row r="165" spans="1:12" ht="15.75" customHeight="1">
      <c r="A165" s="233"/>
      <c r="B165" s="233"/>
      <c r="C165" s="233"/>
      <c r="D165" s="233"/>
      <c r="E165" s="233"/>
      <c r="F165" s="233"/>
      <c r="G165" s="233"/>
      <c r="H165" s="233"/>
      <c r="I165" s="233"/>
      <c r="J165" s="233"/>
      <c r="K165" s="233"/>
      <c r="L165" s="266"/>
    </row>
    <row r="166" spans="1:12" ht="15.75" customHeight="1">
      <c r="A166" s="233"/>
      <c r="B166" s="233"/>
      <c r="C166" s="233"/>
      <c r="D166" s="233"/>
      <c r="E166" s="233"/>
      <c r="F166" s="233"/>
      <c r="G166" s="233"/>
      <c r="H166" s="233"/>
      <c r="I166" s="233"/>
      <c r="J166" s="233"/>
      <c r="K166" s="233"/>
      <c r="L166" s="266"/>
    </row>
    <row r="167" spans="1:12" ht="15.75" customHeight="1">
      <c r="A167" s="233"/>
      <c r="B167" s="233"/>
      <c r="C167" s="233"/>
      <c r="D167" s="233"/>
      <c r="E167" s="233"/>
      <c r="F167" s="233"/>
      <c r="G167" s="233"/>
      <c r="H167" s="233"/>
      <c r="I167" s="233"/>
      <c r="J167" s="233"/>
      <c r="K167" s="233"/>
      <c r="L167" s="266"/>
    </row>
    <row r="168" spans="1:12" ht="15.75" customHeight="1">
      <c r="A168" s="233"/>
      <c r="B168" s="233"/>
      <c r="C168" s="233"/>
      <c r="D168" s="233"/>
      <c r="E168" s="233"/>
      <c r="F168" s="233"/>
      <c r="G168" s="233"/>
      <c r="H168" s="233"/>
      <c r="I168" s="233"/>
      <c r="J168" s="233"/>
      <c r="K168" s="233"/>
      <c r="L168" s="266"/>
    </row>
    <row r="169" spans="1:12" ht="15.75" customHeight="1">
      <c r="A169" s="233"/>
      <c r="B169" s="233"/>
      <c r="C169" s="233"/>
      <c r="D169" s="233"/>
      <c r="E169" s="233"/>
      <c r="F169" s="233"/>
      <c r="G169" s="233"/>
      <c r="H169" s="233"/>
      <c r="I169" s="233"/>
      <c r="J169" s="233"/>
      <c r="K169" s="233"/>
      <c r="L169" s="266"/>
    </row>
    <row r="170" spans="1:12" ht="15.75" customHeight="1">
      <c r="A170" s="233"/>
      <c r="B170" s="233"/>
      <c r="C170" s="233"/>
      <c r="D170" s="233"/>
      <c r="E170" s="233"/>
      <c r="F170" s="233"/>
      <c r="G170" s="233"/>
      <c r="H170" s="233"/>
      <c r="I170" s="233"/>
      <c r="J170" s="233"/>
      <c r="K170" s="233"/>
      <c r="L170" s="266"/>
    </row>
    <row r="171" spans="1:12" ht="15.75" customHeight="1">
      <c r="A171" s="233"/>
      <c r="B171" s="233"/>
      <c r="C171" s="233"/>
      <c r="D171" s="233"/>
      <c r="E171" s="233"/>
      <c r="F171" s="233"/>
      <c r="G171" s="233"/>
      <c r="H171" s="233"/>
      <c r="I171" s="233"/>
      <c r="J171" s="233"/>
      <c r="K171" s="233"/>
      <c r="L171" s="266"/>
    </row>
    <row r="172" spans="1:12" ht="15.75" customHeight="1">
      <c r="A172" s="233"/>
      <c r="B172" s="233"/>
      <c r="C172" s="233"/>
      <c r="D172" s="233"/>
      <c r="E172" s="233"/>
      <c r="F172" s="233"/>
      <c r="G172" s="233"/>
      <c r="H172" s="233"/>
      <c r="I172" s="233"/>
      <c r="J172" s="233"/>
      <c r="K172" s="233"/>
      <c r="L172" s="266"/>
    </row>
    <row r="173" spans="1:12" ht="15.75" customHeight="1">
      <c r="A173" s="233"/>
      <c r="B173" s="233"/>
      <c r="C173" s="233"/>
      <c r="D173" s="233"/>
      <c r="E173" s="233"/>
      <c r="F173" s="233"/>
      <c r="G173" s="233"/>
      <c r="H173" s="233"/>
      <c r="I173" s="233"/>
      <c r="J173" s="233"/>
      <c r="K173" s="233"/>
      <c r="L173" s="266"/>
    </row>
    <row r="174" spans="1:12" ht="15.75" customHeight="1">
      <c r="A174" s="233"/>
      <c r="B174" s="233"/>
      <c r="C174" s="233"/>
      <c r="D174" s="233"/>
      <c r="E174" s="233"/>
      <c r="F174" s="233"/>
      <c r="G174" s="233"/>
      <c r="H174" s="233"/>
      <c r="I174" s="233"/>
      <c r="J174" s="233"/>
      <c r="K174" s="233"/>
      <c r="L174" s="266"/>
    </row>
    <row r="175" spans="1:12" ht="15.75" customHeight="1">
      <c r="A175" s="233"/>
      <c r="B175" s="233"/>
      <c r="C175" s="233"/>
      <c r="D175" s="233"/>
      <c r="E175" s="233"/>
      <c r="F175" s="233"/>
      <c r="G175" s="233"/>
      <c r="H175" s="233"/>
      <c r="I175" s="233"/>
      <c r="J175" s="233"/>
      <c r="K175" s="233"/>
      <c r="L175" s="266"/>
    </row>
    <row r="176" spans="1:12" ht="15.75" customHeight="1">
      <c r="A176" s="233"/>
      <c r="B176" s="233"/>
      <c r="C176" s="233"/>
      <c r="D176" s="233"/>
      <c r="E176" s="233"/>
      <c r="F176" s="233"/>
      <c r="G176" s="233"/>
      <c r="H176" s="233"/>
      <c r="I176" s="233"/>
      <c r="J176" s="233"/>
      <c r="K176" s="233"/>
      <c r="L176" s="266"/>
    </row>
    <row r="177" spans="1:12" ht="15.75" customHeight="1">
      <c r="A177" s="233"/>
      <c r="B177" s="233"/>
      <c r="C177" s="233"/>
      <c r="D177" s="233"/>
      <c r="E177" s="233"/>
      <c r="F177" s="233"/>
      <c r="G177" s="233"/>
      <c r="H177" s="233"/>
      <c r="I177" s="233"/>
      <c r="J177" s="233"/>
      <c r="K177" s="233"/>
      <c r="L177" s="266"/>
    </row>
    <row r="178" spans="1:12" ht="15.75" customHeight="1">
      <c r="A178" s="233"/>
      <c r="B178" s="233"/>
      <c r="C178" s="233"/>
      <c r="D178" s="233"/>
      <c r="E178" s="233"/>
      <c r="F178" s="233"/>
      <c r="G178" s="233"/>
      <c r="H178" s="233"/>
      <c r="I178" s="233"/>
      <c r="J178" s="233"/>
      <c r="K178" s="233"/>
      <c r="L178" s="266"/>
    </row>
    <row r="179" spans="1:12" ht="15.75" customHeight="1">
      <c r="A179" s="233"/>
      <c r="B179" s="233"/>
      <c r="C179" s="233"/>
      <c r="D179" s="233"/>
      <c r="E179" s="233"/>
      <c r="F179" s="233"/>
      <c r="G179" s="233"/>
      <c r="H179" s="233"/>
      <c r="I179" s="233"/>
      <c r="J179" s="233"/>
      <c r="K179" s="233"/>
      <c r="L179" s="266"/>
    </row>
    <row r="180" spans="1:12" ht="15.75" customHeight="1">
      <c r="A180" s="233"/>
      <c r="B180" s="233"/>
      <c r="C180" s="233"/>
      <c r="D180" s="233"/>
      <c r="E180" s="233"/>
      <c r="F180" s="233"/>
      <c r="G180" s="233"/>
      <c r="H180" s="233"/>
      <c r="I180" s="233"/>
      <c r="J180" s="233"/>
      <c r="K180" s="233"/>
      <c r="L180" s="266"/>
    </row>
    <row r="181" spans="1:12" ht="15.75" customHeight="1">
      <c r="A181" s="233"/>
      <c r="B181" s="233"/>
      <c r="C181" s="233"/>
      <c r="D181" s="233"/>
      <c r="E181" s="233"/>
      <c r="F181" s="233"/>
      <c r="G181" s="233"/>
      <c r="H181" s="233"/>
      <c r="I181" s="233"/>
      <c r="J181" s="233"/>
      <c r="K181" s="233"/>
      <c r="L181" s="266"/>
    </row>
    <row r="182" spans="1:12" ht="15.75" customHeight="1">
      <c r="A182" s="233"/>
      <c r="B182" s="233"/>
      <c r="C182" s="233"/>
      <c r="D182" s="233"/>
      <c r="E182" s="233"/>
      <c r="F182" s="233"/>
      <c r="G182" s="233"/>
      <c r="H182" s="233"/>
      <c r="I182" s="233"/>
      <c r="J182" s="233"/>
      <c r="K182" s="233"/>
      <c r="L182" s="266"/>
    </row>
    <row r="183" spans="1:12" ht="15.75" customHeight="1">
      <c r="A183" s="233"/>
      <c r="B183" s="233"/>
      <c r="C183" s="233"/>
      <c r="D183" s="233"/>
      <c r="E183" s="233"/>
      <c r="F183" s="233"/>
      <c r="G183" s="233"/>
      <c r="H183" s="233"/>
      <c r="I183" s="233"/>
      <c r="J183" s="233"/>
      <c r="K183" s="233"/>
      <c r="L183" s="266"/>
    </row>
    <row r="184" spans="1:12" ht="15.75" customHeight="1">
      <c r="A184" s="233"/>
      <c r="B184" s="233"/>
      <c r="C184" s="233"/>
      <c r="D184" s="233"/>
      <c r="E184" s="233"/>
      <c r="F184" s="233"/>
      <c r="G184" s="233"/>
      <c r="H184" s="233"/>
      <c r="I184" s="233"/>
      <c r="J184" s="233"/>
      <c r="K184" s="233"/>
      <c r="L184" s="266"/>
    </row>
    <row r="185" spans="1:12" ht="15.75" customHeight="1">
      <c r="A185" s="233"/>
      <c r="B185" s="233"/>
      <c r="C185" s="233"/>
      <c r="D185" s="233"/>
      <c r="E185" s="233"/>
      <c r="F185" s="233"/>
      <c r="G185" s="233"/>
      <c r="H185" s="233"/>
      <c r="I185" s="233"/>
      <c r="J185" s="233"/>
      <c r="K185" s="233"/>
      <c r="L185" s="266"/>
    </row>
    <row r="186" spans="1:12" ht="15.75" customHeight="1">
      <c r="A186" s="233"/>
      <c r="B186" s="233"/>
      <c r="C186" s="233"/>
      <c r="D186" s="233"/>
      <c r="E186" s="233"/>
      <c r="F186" s="233"/>
      <c r="G186" s="233"/>
      <c r="H186" s="233"/>
      <c r="I186" s="233"/>
      <c r="J186" s="233"/>
      <c r="K186" s="233"/>
      <c r="L186" s="266"/>
    </row>
    <row r="187" spans="1:12" ht="15.75" customHeight="1">
      <c r="A187" s="233"/>
      <c r="B187" s="233"/>
      <c r="C187" s="233"/>
      <c r="D187" s="233"/>
      <c r="E187" s="233"/>
      <c r="F187" s="233"/>
      <c r="G187" s="233"/>
      <c r="H187" s="233"/>
      <c r="I187" s="233"/>
      <c r="J187" s="233"/>
      <c r="K187" s="233"/>
      <c r="L187" s="266"/>
    </row>
    <row r="188" spans="1:12" ht="15.75" customHeight="1">
      <c r="A188" s="233"/>
      <c r="B188" s="233"/>
      <c r="C188" s="233"/>
      <c r="D188" s="233"/>
      <c r="E188" s="233"/>
      <c r="F188" s="233"/>
      <c r="G188" s="233"/>
      <c r="H188" s="233"/>
      <c r="I188" s="233"/>
      <c r="J188" s="233"/>
      <c r="K188" s="233"/>
      <c r="L188" s="266"/>
    </row>
    <row r="189" spans="1:12" ht="15.75" customHeight="1">
      <c r="A189" s="233"/>
      <c r="B189" s="233"/>
      <c r="C189" s="233"/>
      <c r="D189" s="233"/>
      <c r="E189" s="233"/>
      <c r="F189" s="233"/>
      <c r="G189" s="233"/>
      <c r="H189" s="233"/>
      <c r="I189" s="233"/>
      <c r="J189" s="233"/>
      <c r="K189" s="233"/>
      <c r="L189" s="266"/>
    </row>
    <row r="190" spans="1:12" ht="15.75" customHeight="1">
      <c r="A190" s="233"/>
      <c r="B190" s="233"/>
      <c r="C190" s="233"/>
      <c r="D190" s="233"/>
      <c r="E190" s="233"/>
      <c r="F190" s="233"/>
      <c r="G190" s="233"/>
      <c r="H190" s="233"/>
      <c r="I190" s="233"/>
      <c r="J190" s="233"/>
      <c r="K190" s="233"/>
      <c r="L190" s="266"/>
    </row>
    <row r="191" spans="1:12" ht="15.75" customHeight="1">
      <c r="A191" s="233"/>
      <c r="B191" s="233"/>
      <c r="C191" s="233"/>
      <c r="D191" s="233"/>
      <c r="E191" s="233"/>
      <c r="F191" s="233"/>
      <c r="G191" s="233"/>
      <c r="H191" s="233"/>
      <c r="I191" s="233"/>
      <c r="J191" s="233"/>
      <c r="K191" s="233"/>
      <c r="L191" s="266"/>
    </row>
    <row r="192" spans="1:12" ht="15.75" customHeight="1">
      <c r="A192" s="233"/>
      <c r="B192" s="233"/>
      <c r="C192" s="233"/>
      <c r="D192" s="233"/>
      <c r="E192" s="233"/>
      <c r="F192" s="233"/>
      <c r="G192" s="233"/>
      <c r="H192" s="233"/>
      <c r="I192" s="233"/>
      <c r="J192" s="233"/>
      <c r="K192" s="233"/>
      <c r="L192" s="266"/>
    </row>
    <row r="193" spans="1:12" ht="15.75" customHeight="1">
      <c r="A193" s="233"/>
      <c r="B193" s="233"/>
      <c r="C193" s="233"/>
      <c r="D193" s="233"/>
      <c r="E193" s="233"/>
      <c r="F193" s="233"/>
      <c r="G193" s="233"/>
      <c r="H193" s="233"/>
      <c r="I193" s="233"/>
      <c r="J193" s="233"/>
      <c r="K193" s="233"/>
      <c r="L193" s="266"/>
    </row>
    <row r="194" spans="1:12" ht="15.75" customHeight="1">
      <c r="A194" s="233"/>
      <c r="B194" s="233"/>
      <c r="C194" s="233"/>
      <c r="D194" s="233"/>
      <c r="E194" s="233"/>
      <c r="F194" s="233"/>
      <c r="G194" s="233"/>
      <c r="H194" s="233"/>
      <c r="I194" s="233"/>
      <c r="J194" s="233"/>
      <c r="K194" s="233"/>
      <c r="L194" s="266"/>
    </row>
    <row r="195" spans="1:12" ht="15.75" customHeight="1">
      <c r="A195" s="233"/>
      <c r="B195" s="233"/>
      <c r="C195" s="233"/>
      <c r="D195" s="233"/>
      <c r="E195" s="233"/>
      <c r="F195" s="233"/>
      <c r="G195" s="233"/>
      <c r="H195" s="233"/>
      <c r="I195" s="233"/>
      <c r="J195" s="233"/>
      <c r="K195" s="233"/>
      <c r="L195" s="266"/>
    </row>
    <row r="196" spans="1:12" ht="15.75" customHeight="1">
      <c r="A196" s="233"/>
      <c r="B196" s="233"/>
      <c r="C196" s="233"/>
      <c r="D196" s="233"/>
      <c r="E196" s="233"/>
      <c r="F196" s="233"/>
      <c r="G196" s="233"/>
      <c r="H196" s="233"/>
      <c r="I196" s="233"/>
      <c r="J196" s="233"/>
      <c r="K196" s="233"/>
      <c r="L196" s="266"/>
    </row>
    <row r="197" spans="1:12" ht="15.75" customHeight="1">
      <c r="A197" s="233"/>
      <c r="B197" s="233"/>
      <c r="C197" s="233"/>
      <c r="D197" s="233"/>
      <c r="E197" s="233"/>
      <c r="F197" s="233"/>
      <c r="G197" s="233"/>
      <c r="H197" s="233"/>
      <c r="I197" s="233"/>
      <c r="J197" s="233"/>
      <c r="K197" s="233"/>
      <c r="L197" s="266"/>
    </row>
    <row r="198" spans="1:12" ht="15.75" customHeight="1">
      <c r="A198" s="233"/>
      <c r="B198" s="233"/>
      <c r="C198" s="233"/>
      <c r="D198" s="233"/>
      <c r="E198" s="233"/>
      <c r="F198" s="233"/>
      <c r="G198" s="233"/>
      <c r="H198" s="233"/>
      <c r="I198" s="233"/>
      <c r="J198" s="233"/>
      <c r="K198" s="233"/>
      <c r="L198" s="266"/>
    </row>
    <row r="199" spans="1:12" ht="15.75" customHeight="1">
      <c r="A199" s="233"/>
      <c r="B199" s="233"/>
      <c r="C199" s="233"/>
      <c r="D199" s="233"/>
      <c r="E199" s="233"/>
      <c r="F199" s="233"/>
      <c r="G199" s="233"/>
      <c r="H199" s="233"/>
      <c r="I199" s="233"/>
      <c r="J199" s="233"/>
      <c r="K199" s="233"/>
      <c r="L199" s="266"/>
    </row>
    <row r="200" spans="1:12" ht="15.75" customHeight="1">
      <c r="A200" s="233"/>
      <c r="B200" s="233"/>
      <c r="C200" s="233"/>
      <c r="D200" s="233"/>
      <c r="E200" s="233"/>
      <c r="F200" s="233"/>
      <c r="G200" s="233"/>
      <c r="H200" s="233"/>
      <c r="I200" s="233"/>
      <c r="J200" s="233"/>
      <c r="K200" s="233"/>
      <c r="L200" s="266"/>
    </row>
    <row r="201" spans="1:12" ht="15.75" customHeight="1">
      <c r="A201" s="233"/>
      <c r="B201" s="233"/>
      <c r="C201" s="233"/>
      <c r="D201" s="233"/>
      <c r="E201" s="233"/>
      <c r="F201" s="233"/>
      <c r="G201" s="233"/>
      <c r="H201" s="233"/>
      <c r="I201" s="233"/>
      <c r="J201" s="233"/>
      <c r="K201" s="233"/>
      <c r="L201" s="266"/>
    </row>
    <row r="202" spans="1:12" ht="15.75" customHeight="1">
      <c r="A202" s="233"/>
      <c r="B202" s="233"/>
      <c r="C202" s="233"/>
      <c r="D202" s="233"/>
      <c r="E202" s="233"/>
      <c r="F202" s="233"/>
      <c r="G202" s="233"/>
      <c r="H202" s="233"/>
      <c r="I202" s="233"/>
      <c r="J202" s="233"/>
      <c r="K202" s="233"/>
      <c r="L202" s="266"/>
    </row>
    <row r="203" spans="1:12" ht="15.75" customHeight="1">
      <c r="A203" s="233"/>
      <c r="B203" s="233"/>
      <c r="C203" s="233"/>
      <c r="D203" s="233"/>
      <c r="E203" s="233"/>
      <c r="F203" s="233"/>
      <c r="G203" s="233"/>
      <c r="H203" s="233"/>
      <c r="I203" s="233"/>
      <c r="J203" s="233"/>
      <c r="K203" s="233"/>
      <c r="L203" s="266"/>
    </row>
    <row r="204" spans="1:12" ht="15.75" customHeight="1">
      <c r="A204" s="233"/>
      <c r="B204" s="233"/>
      <c r="C204" s="233"/>
      <c r="D204" s="233"/>
      <c r="E204" s="233"/>
      <c r="F204" s="233"/>
      <c r="G204" s="233"/>
      <c r="H204" s="233"/>
      <c r="I204" s="233"/>
      <c r="J204" s="233"/>
      <c r="K204" s="233"/>
      <c r="L204" s="266"/>
    </row>
    <row r="205" spans="1:12" ht="15.75" customHeight="1">
      <c r="A205" s="233"/>
      <c r="B205" s="233"/>
      <c r="C205" s="233"/>
      <c r="D205" s="233"/>
      <c r="E205" s="233"/>
      <c r="F205" s="233"/>
      <c r="G205" s="233"/>
      <c r="H205" s="233"/>
      <c r="I205" s="233"/>
      <c r="J205" s="233"/>
      <c r="K205" s="233"/>
      <c r="L205" s="266"/>
    </row>
    <row r="206" spans="1:12" ht="15.75" customHeight="1">
      <c r="A206" s="233"/>
      <c r="B206" s="233"/>
      <c r="C206" s="233"/>
      <c r="D206" s="233"/>
      <c r="E206" s="233"/>
      <c r="F206" s="233"/>
      <c r="G206" s="233"/>
      <c r="H206" s="233"/>
      <c r="I206" s="233"/>
      <c r="J206" s="233"/>
      <c r="K206" s="233"/>
      <c r="L206" s="266"/>
    </row>
    <row r="207" spans="1:12" ht="15.75" customHeight="1">
      <c r="A207" s="233"/>
      <c r="B207" s="233"/>
      <c r="C207" s="233"/>
      <c r="D207" s="233"/>
      <c r="E207" s="233"/>
      <c r="F207" s="233"/>
      <c r="G207" s="233"/>
      <c r="H207" s="233"/>
      <c r="I207" s="233"/>
      <c r="J207" s="233"/>
      <c r="K207" s="233"/>
      <c r="L207" s="266"/>
    </row>
    <row r="208" spans="1:12" ht="15.75" customHeight="1">
      <c r="A208" s="233"/>
      <c r="B208" s="233"/>
      <c r="C208" s="233"/>
      <c r="D208" s="233"/>
      <c r="E208" s="233"/>
      <c r="F208" s="233"/>
      <c r="G208" s="233"/>
      <c r="H208" s="233"/>
      <c r="I208" s="233"/>
      <c r="J208" s="233"/>
      <c r="K208" s="233"/>
      <c r="L208" s="266"/>
    </row>
    <row r="209" spans="1:12" ht="15.75" customHeight="1">
      <c r="A209" s="233"/>
      <c r="B209" s="233"/>
      <c r="C209" s="233"/>
      <c r="D209" s="233"/>
      <c r="E209" s="233"/>
      <c r="F209" s="233"/>
      <c r="G209" s="233"/>
      <c r="H209" s="233"/>
      <c r="I209" s="233"/>
      <c r="J209" s="233"/>
      <c r="K209" s="233"/>
      <c r="L209" s="266"/>
    </row>
    <row r="210" spans="1:12" ht="15.75" customHeight="1">
      <c r="A210" s="233"/>
      <c r="B210" s="233"/>
      <c r="C210" s="233"/>
      <c r="D210" s="233"/>
      <c r="E210" s="233"/>
      <c r="F210" s="233"/>
      <c r="G210" s="233"/>
      <c r="H210" s="233"/>
      <c r="I210" s="233"/>
      <c r="J210" s="233"/>
      <c r="K210" s="233"/>
      <c r="L210" s="266"/>
    </row>
    <row r="211" spans="1:12" ht="15.75" customHeight="1">
      <c r="A211" s="233"/>
      <c r="B211" s="233"/>
      <c r="C211" s="233"/>
      <c r="D211" s="233"/>
      <c r="E211" s="233"/>
      <c r="F211" s="233"/>
      <c r="G211" s="233"/>
      <c r="H211" s="233"/>
      <c r="I211" s="233"/>
      <c r="J211" s="233"/>
      <c r="K211" s="233"/>
      <c r="L211" s="266"/>
    </row>
    <row r="212" spans="1:12" ht="15.75" customHeight="1">
      <c r="A212" s="233"/>
      <c r="B212" s="233"/>
      <c r="C212" s="233"/>
      <c r="D212" s="233"/>
      <c r="E212" s="233"/>
      <c r="F212" s="233"/>
      <c r="G212" s="233"/>
      <c r="H212" s="233"/>
      <c r="I212" s="233"/>
      <c r="J212" s="233"/>
      <c r="K212" s="233"/>
      <c r="L212" s="266"/>
    </row>
    <row r="213" spans="1:12" ht="15.75" customHeight="1">
      <c r="A213" s="233"/>
      <c r="B213" s="233"/>
      <c r="C213" s="233"/>
      <c r="D213" s="233"/>
      <c r="E213" s="233"/>
      <c r="F213" s="233"/>
      <c r="G213" s="233"/>
      <c r="H213" s="233"/>
      <c r="I213" s="233"/>
      <c r="J213" s="233"/>
      <c r="K213" s="233"/>
      <c r="L213" s="266"/>
    </row>
    <row r="214" spans="1:12" ht="15.75" customHeight="1">
      <c r="A214" s="233"/>
      <c r="B214" s="233"/>
      <c r="C214" s="233"/>
      <c r="D214" s="233"/>
      <c r="E214" s="233"/>
      <c r="F214" s="233"/>
      <c r="G214" s="233"/>
      <c r="H214" s="233"/>
      <c r="I214" s="233"/>
      <c r="J214" s="233"/>
      <c r="K214" s="233"/>
      <c r="L214" s="266"/>
    </row>
    <row r="215" spans="1:12" ht="15.75" customHeight="1">
      <c r="A215" s="233"/>
      <c r="B215" s="233"/>
      <c r="C215" s="233"/>
      <c r="D215" s="233"/>
      <c r="E215" s="233"/>
      <c r="F215" s="233"/>
      <c r="G215" s="233"/>
      <c r="H215" s="233"/>
      <c r="I215" s="233"/>
      <c r="J215" s="233"/>
      <c r="K215" s="233"/>
      <c r="L215" s="266"/>
    </row>
    <row r="216" spans="1:12" ht="15.75" customHeight="1">
      <c r="A216" s="233"/>
      <c r="B216" s="233"/>
      <c r="C216" s="233"/>
      <c r="D216" s="233"/>
      <c r="E216" s="233"/>
      <c r="F216" s="233"/>
      <c r="G216" s="233"/>
      <c r="H216" s="233"/>
      <c r="I216" s="233"/>
      <c r="J216" s="233"/>
      <c r="K216" s="233"/>
      <c r="L216" s="266"/>
    </row>
    <row r="217" spans="1:12" ht="15.75" customHeight="1">
      <c r="A217" s="233"/>
      <c r="B217" s="233"/>
      <c r="C217" s="233"/>
      <c r="D217" s="233"/>
      <c r="E217" s="233"/>
      <c r="F217" s="233"/>
      <c r="G217" s="233"/>
      <c r="H217" s="233"/>
      <c r="I217" s="233"/>
      <c r="J217" s="233"/>
      <c r="K217" s="233"/>
      <c r="L217" s="266"/>
    </row>
    <row r="218" spans="1:12" ht="15.75" customHeight="1">
      <c r="A218" s="233"/>
      <c r="B218" s="233"/>
      <c r="C218" s="233"/>
      <c r="D218" s="233"/>
      <c r="E218" s="233"/>
      <c r="F218" s="233"/>
      <c r="G218" s="233"/>
      <c r="H218" s="233"/>
      <c r="I218" s="233"/>
      <c r="J218" s="233"/>
      <c r="K218" s="233"/>
      <c r="L218" s="266"/>
    </row>
    <row r="219" spans="1:12" ht="15.75" customHeight="1">
      <c r="A219" s="233"/>
      <c r="B219" s="233"/>
      <c r="C219" s="233"/>
      <c r="D219" s="233"/>
      <c r="E219" s="233"/>
      <c r="F219" s="233"/>
      <c r="G219" s="233"/>
      <c r="H219" s="233"/>
      <c r="I219" s="233"/>
      <c r="J219" s="233"/>
      <c r="K219" s="233"/>
      <c r="L219" s="266"/>
    </row>
    <row r="220" spans="1:12" ht="15.75" customHeight="1">
      <c r="A220" s="233"/>
      <c r="B220" s="233"/>
      <c r="C220" s="233"/>
      <c r="D220" s="233"/>
      <c r="E220" s="233"/>
      <c r="F220" s="233"/>
      <c r="G220" s="233"/>
      <c r="H220" s="233"/>
      <c r="I220" s="233"/>
      <c r="J220" s="233"/>
      <c r="K220" s="233"/>
      <c r="L220" s="266"/>
    </row>
    <row r="221" spans="1:12" ht="15.75" customHeight="1"/>
    <row r="222" spans="1:12" ht="15.75" customHeight="1"/>
    <row r="223" spans="1:12" ht="15.75" customHeight="1"/>
    <row r="224" spans="1:12"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F1:G1"/>
  </mergeCells>
  <pageMargins left="0.7" right="0.7" top="0.75" bottom="0.75" header="0" footer="0"/>
  <pageSetup orientation="landscape"/>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6B26B"/>
    <outlinePr summaryBelow="0" summaryRight="0"/>
    <pageSetUpPr fitToPage="1"/>
  </sheetPr>
  <dimension ref="A1:Z1000"/>
  <sheetViews>
    <sheetView showGridLines="0" workbookViewId="0"/>
  </sheetViews>
  <sheetFormatPr baseColWidth="10" defaultColWidth="14.44140625" defaultRowHeight="15" customHeight="1"/>
  <cols>
    <col min="1" max="1" width="8.33203125" customWidth="1"/>
    <col min="2" max="2" width="33.44140625" customWidth="1"/>
    <col min="3" max="3" width="7.44140625" customWidth="1"/>
    <col min="4" max="4" width="20.44140625" customWidth="1"/>
    <col min="5" max="5" width="18.44140625" customWidth="1"/>
    <col min="6" max="6" width="12" customWidth="1"/>
    <col min="7" max="7" width="10.44140625" customWidth="1"/>
    <col min="8" max="26" width="17.33203125" customWidth="1"/>
  </cols>
  <sheetData>
    <row r="1" spans="1:26" ht="14.25" customHeight="1">
      <c r="A1" s="82"/>
      <c r="B1" s="82"/>
      <c r="C1" s="82"/>
      <c r="D1" s="82"/>
      <c r="E1" s="82"/>
      <c r="F1" s="82"/>
      <c r="G1" s="82"/>
      <c r="H1" s="121"/>
      <c r="I1" s="121"/>
      <c r="J1" s="121"/>
      <c r="K1" s="121"/>
      <c r="L1" s="121"/>
      <c r="M1" s="121"/>
      <c r="N1" s="121"/>
      <c r="O1" s="121"/>
      <c r="P1" s="121"/>
      <c r="Q1" s="121"/>
      <c r="R1" s="121"/>
      <c r="S1" s="121"/>
      <c r="T1" s="121"/>
      <c r="U1" s="121"/>
      <c r="V1" s="121"/>
      <c r="W1" s="121"/>
      <c r="X1" s="121"/>
      <c r="Y1" s="121"/>
      <c r="Z1" s="121"/>
    </row>
    <row r="2" spans="1:26" ht="22.5" customHeight="1">
      <c r="A2" s="281"/>
      <c r="B2" s="383" t="s">
        <v>211</v>
      </c>
      <c r="C2" s="341"/>
      <c r="D2" s="282"/>
      <c r="E2" s="384" t="s">
        <v>212</v>
      </c>
      <c r="F2" s="341"/>
      <c r="G2" s="283"/>
      <c r="H2" s="121"/>
      <c r="I2" s="121"/>
      <c r="J2" s="121"/>
      <c r="K2" s="121"/>
      <c r="L2" s="121"/>
      <c r="M2" s="121"/>
      <c r="N2" s="121"/>
      <c r="O2" s="121"/>
      <c r="P2" s="121"/>
      <c r="Q2" s="121"/>
      <c r="R2" s="121"/>
      <c r="S2" s="121"/>
      <c r="T2" s="121"/>
      <c r="U2" s="121"/>
      <c r="V2" s="121"/>
      <c r="W2" s="121"/>
      <c r="X2" s="121"/>
      <c r="Y2" s="121"/>
      <c r="Z2" s="121"/>
    </row>
    <row r="3" spans="1:26" ht="18.75" customHeight="1">
      <c r="A3" s="284"/>
      <c r="B3" s="385" t="s">
        <v>213</v>
      </c>
      <c r="C3" s="341"/>
      <c r="D3" s="285"/>
      <c r="E3" s="99"/>
      <c r="F3" s="286"/>
      <c r="G3" s="287"/>
      <c r="H3" s="121"/>
      <c r="I3" s="121"/>
      <c r="J3" s="121"/>
      <c r="K3" s="121"/>
      <c r="L3" s="121"/>
      <c r="M3" s="121"/>
      <c r="N3" s="121"/>
      <c r="O3" s="121"/>
      <c r="P3" s="121"/>
      <c r="Q3" s="121"/>
      <c r="R3" s="121"/>
      <c r="S3" s="121"/>
      <c r="T3" s="121"/>
      <c r="U3" s="121"/>
      <c r="V3" s="121"/>
      <c r="W3" s="121"/>
      <c r="X3" s="121"/>
      <c r="Y3" s="121"/>
      <c r="Z3" s="121"/>
    </row>
    <row r="4" spans="1:26" ht="18.75" customHeight="1">
      <c r="A4" s="284"/>
      <c r="B4" s="386"/>
      <c r="C4" s="341"/>
      <c r="D4" s="285"/>
      <c r="E4" s="99"/>
      <c r="F4" s="286"/>
      <c r="G4" s="287"/>
      <c r="H4" s="121"/>
      <c r="I4" s="121"/>
      <c r="J4" s="121"/>
      <c r="K4" s="121"/>
      <c r="L4" s="121"/>
      <c r="M4" s="121"/>
      <c r="N4" s="121"/>
      <c r="O4" s="121"/>
      <c r="P4" s="121"/>
      <c r="Q4" s="121"/>
      <c r="R4" s="121"/>
      <c r="S4" s="121"/>
      <c r="T4" s="121"/>
      <c r="U4" s="121"/>
      <c r="V4" s="121"/>
      <c r="W4" s="121"/>
      <c r="X4" s="121"/>
      <c r="Y4" s="121"/>
      <c r="Z4" s="121"/>
    </row>
    <row r="5" spans="1:26" ht="18.75" customHeight="1">
      <c r="A5" s="284"/>
      <c r="B5" s="387"/>
      <c r="C5" s="341"/>
      <c r="D5" s="281"/>
      <c r="E5" s="284"/>
      <c r="F5" s="288"/>
      <c r="G5" s="287"/>
      <c r="H5" s="121"/>
      <c r="I5" s="121"/>
      <c r="J5" s="121"/>
      <c r="K5" s="121"/>
      <c r="L5" s="121"/>
      <c r="M5" s="121"/>
      <c r="N5" s="121"/>
      <c r="O5" s="121"/>
      <c r="P5" s="121"/>
      <c r="Q5" s="121"/>
      <c r="R5" s="121"/>
      <c r="S5" s="121"/>
      <c r="T5" s="121"/>
      <c r="U5" s="121"/>
      <c r="V5" s="121"/>
      <c r="W5" s="121"/>
      <c r="X5" s="121"/>
      <c r="Y5" s="121"/>
      <c r="Z5" s="121"/>
    </row>
    <row r="6" spans="1:26" ht="18" customHeight="1">
      <c r="A6" s="284"/>
      <c r="B6" s="121"/>
      <c r="C6" s="281"/>
      <c r="D6" s="289"/>
      <c r="E6" s="281"/>
      <c r="F6" s="290"/>
      <c r="G6" s="291"/>
      <c r="H6" s="121"/>
      <c r="I6" s="121"/>
      <c r="J6" s="121"/>
      <c r="K6" s="121"/>
      <c r="L6" s="121"/>
      <c r="M6" s="121"/>
      <c r="N6" s="121"/>
      <c r="O6" s="121"/>
      <c r="P6" s="121"/>
      <c r="Q6" s="121"/>
      <c r="R6" s="121"/>
      <c r="S6" s="121"/>
      <c r="T6" s="121"/>
      <c r="U6" s="121"/>
      <c r="V6" s="121"/>
      <c r="W6" s="121"/>
      <c r="X6" s="121"/>
      <c r="Y6" s="121"/>
      <c r="Z6" s="121"/>
    </row>
    <row r="7" spans="1:26" ht="18" customHeight="1">
      <c r="A7" s="284"/>
      <c r="B7" s="292"/>
      <c r="C7" s="281"/>
      <c r="D7" s="293"/>
      <c r="E7" s="281"/>
      <c r="F7" s="294"/>
      <c r="G7" s="294"/>
      <c r="H7" s="121"/>
      <c r="I7" s="121"/>
      <c r="J7" s="121"/>
      <c r="K7" s="121"/>
      <c r="L7" s="121"/>
      <c r="M7" s="121"/>
      <c r="N7" s="121"/>
      <c r="O7" s="121"/>
      <c r="P7" s="121"/>
      <c r="Q7" s="121"/>
      <c r="R7" s="121"/>
      <c r="S7" s="121"/>
      <c r="T7" s="121"/>
      <c r="U7" s="121"/>
      <c r="V7" s="121"/>
      <c r="W7" s="121"/>
      <c r="X7" s="121"/>
      <c r="Y7" s="121"/>
      <c r="Z7" s="121"/>
    </row>
    <row r="8" spans="1:26" ht="18" customHeight="1">
      <c r="A8" s="284"/>
      <c r="B8" s="292"/>
      <c r="C8" s="281"/>
      <c r="D8" s="289"/>
      <c r="E8" s="281"/>
      <c r="F8" s="291"/>
      <c r="G8" s="291"/>
      <c r="H8" s="121"/>
      <c r="I8" s="121"/>
      <c r="J8" s="121"/>
      <c r="K8" s="121"/>
      <c r="L8" s="121"/>
      <c r="M8" s="121"/>
      <c r="N8" s="121"/>
      <c r="O8" s="121"/>
      <c r="P8" s="121"/>
      <c r="Q8" s="121"/>
      <c r="R8" s="121"/>
      <c r="S8" s="121"/>
      <c r="T8" s="121"/>
      <c r="U8" s="121"/>
      <c r="V8" s="121"/>
      <c r="W8" s="121"/>
      <c r="X8" s="121"/>
      <c r="Y8" s="121"/>
      <c r="Z8" s="121"/>
    </row>
    <row r="9" spans="1:26" ht="18" customHeight="1">
      <c r="A9" s="284"/>
      <c r="B9" s="295" t="s">
        <v>214</v>
      </c>
      <c r="C9" s="296"/>
      <c r="D9" s="297"/>
      <c r="E9" s="298" t="s">
        <v>215</v>
      </c>
      <c r="F9" s="299" t="s">
        <v>216</v>
      </c>
      <c r="G9" s="300"/>
      <c r="H9" s="121"/>
      <c r="I9" s="121"/>
      <c r="J9" s="121"/>
      <c r="K9" s="121"/>
      <c r="L9" s="121"/>
      <c r="M9" s="121"/>
      <c r="N9" s="121"/>
      <c r="O9" s="121"/>
      <c r="P9" s="121"/>
      <c r="Q9" s="121"/>
      <c r="R9" s="121"/>
      <c r="S9" s="121"/>
      <c r="T9" s="121"/>
      <c r="U9" s="121"/>
      <c r="V9" s="121"/>
      <c r="W9" s="121"/>
      <c r="X9" s="121"/>
      <c r="Y9" s="121"/>
      <c r="Z9" s="121"/>
    </row>
    <row r="10" spans="1:26" ht="18" customHeight="1">
      <c r="A10" s="284"/>
      <c r="B10" s="301" t="s">
        <v>217</v>
      </c>
      <c r="C10" s="296"/>
      <c r="D10" s="302"/>
      <c r="E10" s="298" t="s">
        <v>218</v>
      </c>
      <c r="F10" s="303" t="s">
        <v>219</v>
      </c>
      <c r="G10" s="289"/>
      <c r="H10" s="121"/>
      <c r="I10" s="121"/>
      <c r="J10" s="121"/>
      <c r="K10" s="121"/>
      <c r="L10" s="121"/>
      <c r="M10" s="121"/>
      <c r="N10" s="121"/>
      <c r="O10" s="121"/>
      <c r="P10" s="121"/>
      <c r="Q10" s="121"/>
      <c r="R10" s="121"/>
      <c r="S10" s="121"/>
      <c r="T10" s="121"/>
      <c r="U10" s="121"/>
      <c r="V10" s="121"/>
      <c r="W10" s="121"/>
      <c r="X10" s="121"/>
      <c r="Y10" s="121"/>
      <c r="Z10" s="121"/>
    </row>
    <row r="11" spans="1:26" ht="18" customHeight="1">
      <c r="A11" s="284"/>
      <c r="B11" s="301" t="s">
        <v>220</v>
      </c>
      <c r="C11" s="296"/>
      <c r="D11" s="302"/>
      <c r="E11" s="304"/>
      <c r="F11" s="305"/>
      <c r="G11" s="306"/>
      <c r="H11" s="121"/>
      <c r="I11" s="121"/>
      <c r="J11" s="121"/>
      <c r="K11" s="121"/>
      <c r="L11" s="121"/>
      <c r="M11" s="121"/>
      <c r="N11" s="121"/>
      <c r="O11" s="121"/>
      <c r="P11" s="121"/>
      <c r="Q11" s="121"/>
      <c r="R11" s="121"/>
      <c r="S11" s="121"/>
      <c r="T11" s="121"/>
      <c r="U11" s="121"/>
      <c r="V11" s="121"/>
      <c r="W11" s="121"/>
      <c r="X11" s="121"/>
      <c r="Y11" s="121"/>
      <c r="Z11" s="121"/>
    </row>
    <row r="12" spans="1:26" ht="15.75" customHeight="1">
      <c r="A12" s="284"/>
      <c r="B12" s="302"/>
      <c r="C12" s="296"/>
      <c r="D12" s="302"/>
      <c r="E12" s="307"/>
      <c r="F12" s="308"/>
      <c r="G12" s="308"/>
      <c r="H12" s="121"/>
      <c r="I12" s="121"/>
      <c r="J12" s="121"/>
      <c r="K12" s="121"/>
      <c r="L12" s="121"/>
      <c r="M12" s="121"/>
      <c r="N12" s="121"/>
      <c r="O12" s="121"/>
      <c r="P12" s="121"/>
      <c r="Q12" s="121"/>
      <c r="R12" s="121"/>
      <c r="S12" s="121"/>
      <c r="T12" s="121"/>
      <c r="U12" s="121"/>
      <c r="V12" s="121"/>
      <c r="W12" s="121"/>
      <c r="X12" s="121"/>
      <c r="Y12" s="121"/>
      <c r="Z12" s="121"/>
    </row>
    <row r="13" spans="1:26" ht="18" customHeight="1">
      <c r="A13" s="284"/>
      <c r="B13" s="309"/>
      <c r="C13" s="310"/>
      <c r="D13" s="309"/>
      <c r="E13" s="311"/>
      <c r="F13" s="309"/>
      <c r="G13" s="309"/>
      <c r="H13" s="121"/>
      <c r="I13" s="121"/>
      <c r="J13" s="121"/>
      <c r="K13" s="121"/>
      <c r="L13" s="121"/>
      <c r="M13" s="121"/>
      <c r="N13" s="121"/>
      <c r="O13" s="121"/>
      <c r="P13" s="121"/>
      <c r="Q13" s="121"/>
      <c r="R13" s="121"/>
      <c r="S13" s="121"/>
      <c r="T13" s="121"/>
      <c r="U13" s="121"/>
      <c r="V13" s="121"/>
      <c r="W13" s="121"/>
      <c r="X13" s="121"/>
      <c r="Y13" s="121"/>
      <c r="Z13" s="121"/>
    </row>
    <row r="14" spans="1:26" ht="18" customHeight="1">
      <c r="A14" s="284"/>
      <c r="B14" s="309"/>
      <c r="C14" s="310"/>
      <c r="D14" s="121"/>
      <c r="E14" s="309"/>
      <c r="F14" s="309"/>
      <c r="G14" s="309"/>
      <c r="H14" s="121"/>
      <c r="I14" s="121"/>
      <c r="J14" s="121"/>
      <c r="K14" s="121"/>
      <c r="L14" s="121"/>
      <c r="M14" s="121"/>
      <c r="N14" s="121"/>
      <c r="O14" s="121"/>
      <c r="P14" s="121"/>
      <c r="Q14" s="121"/>
      <c r="R14" s="121"/>
      <c r="S14" s="121"/>
      <c r="T14" s="121"/>
      <c r="U14" s="121"/>
      <c r="V14" s="121"/>
      <c r="W14" s="121"/>
      <c r="X14" s="121"/>
      <c r="Y14" s="121"/>
      <c r="Z14" s="121"/>
    </row>
    <row r="15" spans="1:26" ht="18" customHeight="1">
      <c r="A15" s="284"/>
      <c r="B15" s="388" t="s">
        <v>221</v>
      </c>
      <c r="C15" s="389"/>
      <c r="D15" s="312" t="s">
        <v>222</v>
      </c>
      <c r="E15" s="312" t="s">
        <v>223</v>
      </c>
      <c r="F15" s="313" t="s">
        <v>81</v>
      </c>
      <c r="G15" s="291"/>
      <c r="H15" s="121"/>
      <c r="I15" s="121"/>
      <c r="J15" s="121"/>
      <c r="K15" s="121"/>
      <c r="L15" s="121"/>
      <c r="M15" s="121"/>
      <c r="N15" s="121"/>
      <c r="O15" s="121"/>
      <c r="P15" s="121"/>
      <c r="Q15" s="121"/>
      <c r="R15" s="121"/>
      <c r="S15" s="121"/>
      <c r="T15" s="121"/>
      <c r="U15" s="121"/>
      <c r="V15" s="121"/>
      <c r="W15" s="121"/>
      <c r="X15" s="121"/>
      <c r="Y15" s="121"/>
      <c r="Z15" s="121"/>
    </row>
    <row r="16" spans="1:26" ht="18" customHeight="1">
      <c r="A16" s="284"/>
      <c r="B16" s="390" t="s">
        <v>224</v>
      </c>
      <c r="C16" s="391"/>
      <c r="D16" s="314">
        <v>1</v>
      </c>
      <c r="E16" s="315">
        <v>2500</v>
      </c>
      <c r="F16" s="316">
        <f t="shared" ref="F16:F26" si="0">D16*E16</f>
        <v>2500</v>
      </c>
      <c r="G16" s="317" t="s">
        <v>225</v>
      </c>
      <c r="H16" s="121"/>
      <c r="I16" s="121"/>
      <c r="J16" s="121"/>
      <c r="K16" s="121"/>
      <c r="L16" s="121"/>
      <c r="M16" s="121"/>
      <c r="N16" s="121"/>
      <c r="O16" s="121"/>
      <c r="P16" s="121"/>
      <c r="Q16" s="121"/>
      <c r="R16" s="121"/>
      <c r="S16" s="121"/>
      <c r="T16" s="121"/>
      <c r="U16" s="121"/>
      <c r="V16" s="121"/>
      <c r="W16" s="121"/>
      <c r="X16" s="121"/>
      <c r="Y16" s="121"/>
      <c r="Z16" s="121"/>
    </row>
    <row r="17" spans="1:26" ht="18" customHeight="1">
      <c r="A17" s="284"/>
      <c r="B17" s="394"/>
      <c r="C17" s="393"/>
      <c r="D17" s="318"/>
      <c r="E17" s="319"/>
      <c r="F17" s="319">
        <f t="shared" si="0"/>
        <v>0</v>
      </c>
      <c r="G17" s="320"/>
      <c r="H17" s="121"/>
      <c r="I17" s="121"/>
      <c r="J17" s="121"/>
      <c r="K17" s="121"/>
      <c r="L17" s="121"/>
      <c r="M17" s="121"/>
      <c r="N17" s="121"/>
      <c r="O17" s="121"/>
      <c r="P17" s="121"/>
      <c r="Q17" s="121"/>
      <c r="R17" s="121"/>
      <c r="S17" s="121"/>
      <c r="T17" s="121"/>
      <c r="U17" s="121"/>
      <c r="V17" s="121"/>
      <c r="W17" s="121"/>
      <c r="X17" s="121"/>
      <c r="Y17" s="121"/>
      <c r="Z17" s="121"/>
    </row>
    <row r="18" spans="1:26" ht="18" customHeight="1">
      <c r="A18" s="284"/>
      <c r="B18" s="392"/>
      <c r="C18" s="393"/>
      <c r="D18" s="321"/>
      <c r="E18" s="322"/>
      <c r="F18" s="322">
        <f t="shared" si="0"/>
        <v>0</v>
      </c>
      <c r="G18" s="320"/>
      <c r="H18" s="121"/>
      <c r="I18" s="121"/>
      <c r="J18" s="121"/>
      <c r="K18" s="121"/>
      <c r="L18" s="121"/>
      <c r="M18" s="121"/>
      <c r="N18" s="121"/>
      <c r="O18" s="121"/>
      <c r="P18" s="121"/>
      <c r="Q18" s="121"/>
      <c r="R18" s="121"/>
      <c r="S18" s="121"/>
      <c r="T18" s="121"/>
      <c r="U18" s="121"/>
      <c r="V18" s="121"/>
      <c r="W18" s="121"/>
      <c r="X18" s="121"/>
      <c r="Y18" s="121"/>
      <c r="Z18" s="121"/>
    </row>
    <row r="19" spans="1:26" ht="18" customHeight="1">
      <c r="A19" s="284"/>
      <c r="B19" s="394"/>
      <c r="C19" s="393"/>
      <c r="D19" s="318"/>
      <c r="E19" s="319"/>
      <c r="F19" s="319">
        <f t="shared" si="0"/>
        <v>0</v>
      </c>
      <c r="G19" s="320"/>
      <c r="H19" s="121"/>
      <c r="I19" s="121"/>
      <c r="J19" s="121"/>
      <c r="K19" s="121"/>
      <c r="L19" s="121"/>
      <c r="M19" s="121"/>
      <c r="N19" s="121"/>
      <c r="O19" s="121"/>
      <c r="P19" s="121"/>
      <c r="Q19" s="121"/>
      <c r="R19" s="121"/>
      <c r="S19" s="121"/>
      <c r="T19" s="121"/>
      <c r="U19" s="121"/>
      <c r="V19" s="121"/>
      <c r="W19" s="121"/>
      <c r="X19" s="121"/>
      <c r="Y19" s="121"/>
      <c r="Z19" s="121"/>
    </row>
    <row r="20" spans="1:26" ht="18" customHeight="1">
      <c r="A20" s="284"/>
      <c r="B20" s="392"/>
      <c r="C20" s="393"/>
      <c r="D20" s="321"/>
      <c r="E20" s="322"/>
      <c r="F20" s="322">
        <f t="shared" si="0"/>
        <v>0</v>
      </c>
      <c r="G20" s="320"/>
      <c r="H20" s="121"/>
      <c r="I20" s="121"/>
      <c r="J20" s="121"/>
      <c r="K20" s="121"/>
      <c r="L20" s="121"/>
      <c r="M20" s="121"/>
      <c r="N20" s="121"/>
      <c r="O20" s="121"/>
      <c r="P20" s="121"/>
      <c r="Q20" s="121"/>
      <c r="R20" s="121"/>
      <c r="S20" s="121"/>
      <c r="T20" s="121"/>
      <c r="U20" s="121"/>
      <c r="V20" s="121"/>
      <c r="W20" s="121"/>
      <c r="X20" s="121"/>
      <c r="Y20" s="121"/>
      <c r="Z20" s="121"/>
    </row>
    <row r="21" spans="1:26" ht="18" customHeight="1">
      <c r="A21" s="284"/>
      <c r="B21" s="394"/>
      <c r="C21" s="393"/>
      <c r="D21" s="318"/>
      <c r="E21" s="319"/>
      <c r="F21" s="319">
        <f t="shared" si="0"/>
        <v>0</v>
      </c>
      <c r="G21" s="320"/>
      <c r="H21" s="121"/>
      <c r="I21" s="121"/>
      <c r="J21" s="121"/>
      <c r="K21" s="121"/>
      <c r="L21" s="121"/>
      <c r="M21" s="121"/>
      <c r="N21" s="121"/>
      <c r="O21" s="121"/>
      <c r="P21" s="121"/>
      <c r="Q21" s="121"/>
      <c r="R21" s="121"/>
      <c r="S21" s="121"/>
      <c r="T21" s="121"/>
      <c r="U21" s="121"/>
      <c r="V21" s="121"/>
      <c r="W21" s="121"/>
      <c r="X21" s="121"/>
      <c r="Y21" s="121"/>
      <c r="Z21" s="121"/>
    </row>
    <row r="22" spans="1:26" ht="18" customHeight="1">
      <c r="A22" s="284"/>
      <c r="B22" s="392"/>
      <c r="C22" s="393"/>
      <c r="D22" s="321"/>
      <c r="E22" s="322"/>
      <c r="F22" s="322">
        <f t="shared" si="0"/>
        <v>0</v>
      </c>
      <c r="G22" s="320"/>
      <c r="H22" s="121"/>
      <c r="I22" s="121"/>
      <c r="J22" s="121"/>
      <c r="K22" s="121"/>
      <c r="L22" s="121"/>
      <c r="M22" s="121"/>
      <c r="N22" s="121"/>
      <c r="O22" s="121"/>
      <c r="P22" s="121"/>
      <c r="Q22" s="121"/>
      <c r="R22" s="121"/>
      <c r="S22" s="121"/>
      <c r="T22" s="121"/>
      <c r="U22" s="121"/>
      <c r="V22" s="121"/>
      <c r="W22" s="121"/>
      <c r="X22" s="121"/>
      <c r="Y22" s="121"/>
      <c r="Z22" s="121"/>
    </row>
    <row r="23" spans="1:26" ht="18" customHeight="1">
      <c r="A23" s="284"/>
      <c r="B23" s="394"/>
      <c r="C23" s="393"/>
      <c r="D23" s="318"/>
      <c r="E23" s="319"/>
      <c r="F23" s="319">
        <f t="shared" si="0"/>
        <v>0</v>
      </c>
      <c r="G23" s="320"/>
      <c r="H23" s="121"/>
      <c r="I23" s="121"/>
      <c r="J23" s="121"/>
      <c r="K23" s="121"/>
      <c r="L23" s="121"/>
      <c r="M23" s="121"/>
      <c r="N23" s="121"/>
      <c r="O23" s="121"/>
      <c r="P23" s="121"/>
      <c r="Q23" s="121"/>
      <c r="R23" s="121"/>
      <c r="S23" s="121"/>
      <c r="T23" s="121"/>
      <c r="U23" s="121"/>
      <c r="V23" s="121"/>
      <c r="W23" s="121"/>
      <c r="X23" s="121"/>
      <c r="Y23" s="121"/>
      <c r="Z23" s="121"/>
    </row>
    <row r="24" spans="1:26" ht="18" customHeight="1">
      <c r="A24" s="284"/>
      <c r="B24" s="392"/>
      <c r="C24" s="393"/>
      <c r="D24" s="321"/>
      <c r="E24" s="322"/>
      <c r="F24" s="322">
        <f t="shared" si="0"/>
        <v>0</v>
      </c>
      <c r="G24" s="320"/>
      <c r="H24" s="121"/>
      <c r="I24" s="121"/>
      <c r="J24" s="121"/>
      <c r="K24" s="121"/>
      <c r="L24" s="121"/>
      <c r="M24" s="121"/>
      <c r="N24" s="121"/>
      <c r="O24" s="121"/>
      <c r="P24" s="121"/>
      <c r="Q24" s="121"/>
      <c r="R24" s="121"/>
      <c r="S24" s="121"/>
      <c r="T24" s="121"/>
      <c r="U24" s="121"/>
      <c r="V24" s="121"/>
      <c r="W24" s="121"/>
      <c r="X24" s="121"/>
      <c r="Y24" s="121"/>
      <c r="Z24" s="121"/>
    </row>
    <row r="25" spans="1:26" ht="18" customHeight="1">
      <c r="A25" s="284"/>
      <c r="B25" s="394"/>
      <c r="C25" s="393"/>
      <c r="D25" s="318"/>
      <c r="E25" s="319"/>
      <c r="F25" s="319">
        <f t="shared" si="0"/>
        <v>0</v>
      </c>
      <c r="G25" s="320"/>
      <c r="H25" s="121"/>
      <c r="I25" s="121"/>
      <c r="J25" s="121"/>
      <c r="K25" s="121"/>
      <c r="L25" s="121"/>
      <c r="M25" s="121"/>
      <c r="N25" s="121"/>
      <c r="O25" s="121"/>
      <c r="P25" s="121"/>
      <c r="Q25" s="121"/>
      <c r="R25" s="121"/>
      <c r="S25" s="121"/>
      <c r="T25" s="121"/>
      <c r="U25" s="121"/>
      <c r="V25" s="121"/>
      <c r="W25" s="121"/>
      <c r="X25" s="121"/>
      <c r="Y25" s="121"/>
      <c r="Z25" s="121"/>
    </row>
    <row r="26" spans="1:26" ht="18" customHeight="1">
      <c r="A26" s="284"/>
      <c r="B26" s="392"/>
      <c r="C26" s="393"/>
      <c r="D26" s="321"/>
      <c r="E26" s="322"/>
      <c r="F26" s="323">
        <f t="shared" si="0"/>
        <v>0</v>
      </c>
      <c r="G26" s="320"/>
      <c r="H26" s="121"/>
      <c r="I26" s="121"/>
      <c r="J26" s="121"/>
      <c r="K26" s="121"/>
      <c r="L26" s="121"/>
      <c r="M26" s="121"/>
      <c r="N26" s="121"/>
      <c r="O26" s="121"/>
      <c r="P26" s="121"/>
      <c r="Q26" s="121"/>
      <c r="R26" s="121"/>
      <c r="S26" s="121"/>
      <c r="T26" s="121"/>
      <c r="U26" s="121"/>
      <c r="V26" s="121"/>
      <c r="W26" s="121"/>
      <c r="X26" s="121"/>
      <c r="Y26" s="121"/>
      <c r="Z26" s="121"/>
    </row>
    <row r="27" spans="1:26" ht="19.5" customHeight="1">
      <c r="A27" s="284"/>
      <c r="B27" s="324"/>
      <c r="C27" s="324"/>
      <c r="D27" s="325"/>
      <c r="E27" s="326" t="s">
        <v>226</v>
      </c>
      <c r="F27" s="327">
        <f>SUM(F16:F26)</f>
        <v>2500</v>
      </c>
      <c r="G27" s="328"/>
      <c r="H27" s="121"/>
      <c r="I27" s="121"/>
      <c r="J27" s="121"/>
      <c r="K27" s="121"/>
      <c r="L27" s="121"/>
      <c r="M27" s="121"/>
      <c r="N27" s="121"/>
      <c r="O27" s="121"/>
      <c r="P27" s="121"/>
      <c r="Q27" s="121"/>
      <c r="R27" s="121"/>
      <c r="S27" s="121"/>
      <c r="T27" s="121"/>
      <c r="U27" s="121"/>
      <c r="V27" s="121"/>
      <c r="W27" s="121"/>
      <c r="X27" s="121"/>
      <c r="Y27" s="121"/>
      <c r="Z27" s="121"/>
    </row>
    <row r="28" spans="1:26" ht="19.5" customHeight="1">
      <c r="A28" s="284"/>
      <c r="B28" s="329"/>
      <c r="C28" s="121"/>
      <c r="D28" s="330"/>
      <c r="E28" s="331"/>
      <c r="F28" s="328"/>
      <c r="G28" s="328"/>
      <c r="H28" s="121"/>
      <c r="I28" s="121"/>
      <c r="J28" s="121"/>
      <c r="K28" s="121"/>
      <c r="L28" s="121"/>
      <c r="M28" s="121"/>
      <c r="N28" s="121"/>
      <c r="O28" s="121"/>
      <c r="P28" s="121"/>
      <c r="Q28" s="121"/>
      <c r="R28" s="121"/>
      <c r="S28" s="121"/>
      <c r="T28" s="121"/>
      <c r="U28" s="121"/>
      <c r="V28" s="121"/>
      <c r="W28" s="121"/>
      <c r="X28" s="121"/>
      <c r="Y28" s="121"/>
      <c r="Z28" s="121"/>
    </row>
    <row r="29" spans="1:26" ht="33.75" customHeight="1">
      <c r="A29" s="284"/>
      <c r="B29" s="395"/>
      <c r="C29" s="341"/>
      <c r="D29" s="330"/>
      <c r="E29" s="332" t="s">
        <v>81</v>
      </c>
      <c r="F29" s="333">
        <f>SUM(F16:F26)</f>
        <v>2500</v>
      </c>
      <c r="G29" s="334"/>
      <c r="H29" s="121"/>
      <c r="I29" s="121"/>
      <c r="J29" s="121"/>
      <c r="K29" s="121"/>
      <c r="L29" s="121"/>
      <c r="M29" s="121"/>
      <c r="N29" s="121"/>
      <c r="O29" s="121"/>
      <c r="P29" s="121"/>
      <c r="Q29" s="121"/>
      <c r="R29" s="121"/>
      <c r="S29" s="121"/>
      <c r="T29" s="121"/>
      <c r="U29" s="121"/>
      <c r="V29" s="121"/>
      <c r="W29" s="121"/>
      <c r="X29" s="121"/>
      <c r="Y29" s="121"/>
      <c r="Z29" s="121"/>
    </row>
    <row r="30" spans="1:26" ht="9.75" customHeight="1">
      <c r="A30" s="284"/>
      <c r="B30" s="396"/>
      <c r="C30" s="341"/>
      <c r="D30" s="341"/>
      <c r="E30" s="341"/>
      <c r="F30" s="341"/>
      <c r="G30" s="335"/>
      <c r="H30" s="121"/>
      <c r="I30" s="121"/>
      <c r="J30" s="121"/>
      <c r="K30" s="121"/>
      <c r="L30" s="121"/>
      <c r="M30" s="121"/>
      <c r="N30" s="121"/>
      <c r="O30" s="121"/>
      <c r="P30" s="121"/>
      <c r="Q30" s="121"/>
      <c r="R30" s="121"/>
      <c r="S30" s="121"/>
      <c r="T30" s="121"/>
      <c r="U30" s="121"/>
      <c r="V30" s="121"/>
      <c r="W30" s="121"/>
      <c r="X30" s="121"/>
      <c r="Y30" s="121"/>
      <c r="Z30" s="121"/>
    </row>
    <row r="31" spans="1:26" ht="9.75" customHeight="1">
      <c r="A31" s="284"/>
      <c r="B31" s="336"/>
      <c r="C31" s="335"/>
      <c r="D31" s="335"/>
      <c r="E31" s="335"/>
      <c r="F31" s="335"/>
      <c r="G31" s="335"/>
      <c r="H31" s="121"/>
      <c r="I31" s="121"/>
      <c r="J31" s="121"/>
      <c r="K31" s="121"/>
      <c r="L31" s="121"/>
      <c r="M31" s="121"/>
      <c r="N31" s="121"/>
      <c r="O31" s="121"/>
      <c r="P31" s="121"/>
      <c r="Q31" s="121"/>
      <c r="R31" s="121"/>
      <c r="S31" s="121"/>
      <c r="T31" s="121"/>
      <c r="U31" s="121"/>
      <c r="V31" s="121"/>
      <c r="W31" s="121"/>
      <c r="X31" s="121"/>
      <c r="Y31" s="121"/>
      <c r="Z31" s="121"/>
    </row>
    <row r="32" spans="1:26" ht="15.75" customHeight="1">
      <c r="A32" s="284"/>
      <c r="B32" s="397"/>
      <c r="C32" s="341"/>
      <c r="D32" s="341"/>
      <c r="E32" s="341"/>
      <c r="F32" s="341"/>
      <c r="G32" s="337"/>
      <c r="H32" s="121"/>
      <c r="I32" s="121"/>
      <c r="J32" s="121"/>
      <c r="K32" s="121"/>
      <c r="L32" s="121"/>
      <c r="M32" s="121"/>
      <c r="N32" s="121"/>
      <c r="O32" s="121"/>
      <c r="P32" s="121"/>
      <c r="Q32" s="121"/>
      <c r="R32" s="121"/>
      <c r="S32" s="121"/>
      <c r="T32" s="121"/>
      <c r="U32" s="121"/>
      <c r="V32" s="121"/>
      <c r="W32" s="121"/>
      <c r="X32" s="121"/>
      <c r="Y32" s="121"/>
      <c r="Z32" s="121"/>
    </row>
    <row r="33" spans="1:26" ht="15.75" customHeight="1">
      <c r="A33" s="284"/>
      <c r="B33" s="397"/>
      <c r="C33" s="341"/>
      <c r="D33" s="341"/>
      <c r="E33" s="341"/>
      <c r="F33" s="341"/>
      <c r="G33" s="338"/>
      <c r="H33" s="121"/>
      <c r="I33" s="121"/>
      <c r="J33" s="121"/>
      <c r="K33" s="121"/>
      <c r="L33" s="121"/>
      <c r="M33" s="121"/>
      <c r="N33" s="121"/>
      <c r="O33" s="121"/>
      <c r="P33" s="121"/>
      <c r="Q33" s="121"/>
      <c r="R33" s="121"/>
      <c r="S33" s="121"/>
      <c r="T33" s="121"/>
      <c r="U33" s="121"/>
      <c r="V33" s="121"/>
      <c r="W33" s="121"/>
      <c r="X33" s="121"/>
      <c r="Y33" s="121"/>
      <c r="Z33" s="121"/>
    </row>
    <row r="34" spans="1:26" ht="21" customHeight="1">
      <c r="A34" s="153"/>
      <c r="B34" s="398"/>
      <c r="C34" s="341"/>
      <c r="D34" s="341"/>
      <c r="E34" s="341"/>
      <c r="F34" s="341"/>
      <c r="G34" s="339"/>
      <c r="H34" s="121"/>
      <c r="I34" s="121"/>
      <c r="J34" s="121"/>
      <c r="K34" s="121"/>
      <c r="L34" s="121"/>
      <c r="M34" s="121"/>
      <c r="N34" s="121"/>
      <c r="O34" s="121"/>
      <c r="P34" s="121"/>
      <c r="Q34" s="121"/>
      <c r="R34" s="121"/>
      <c r="S34" s="121"/>
      <c r="T34" s="121"/>
      <c r="U34" s="121"/>
      <c r="V34" s="121"/>
      <c r="W34" s="121"/>
      <c r="X34" s="121"/>
      <c r="Y34" s="121"/>
      <c r="Z34" s="121"/>
    </row>
    <row r="35" spans="1:26" ht="15.75" customHeight="1">
      <c r="A35" s="284"/>
      <c r="B35" s="284"/>
      <c r="C35" s="284"/>
      <c r="D35" s="284"/>
      <c r="E35" s="284"/>
      <c r="F35" s="284"/>
      <c r="G35" s="284"/>
      <c r="H35" s="121"/>
      <c r="I35" s="121"/>
      <c r="J35" s="121"/>
      <c r="K35" s="121"/>
      <c r="L35" s="121"/>
      <c r="M35" s="121"/>
      <c r="N35" s="121"/>
      <c r="O35" s="121"/>
      <c r="P35" s="121"/>
      <c r="Q35" s="121"/>
      <c r="R35" s="121"/>
      <c r="S35" s="121"/>
      <c r="T35" s="121"/>
      <c r="U35" s="121"/>
      <c r="V35" s="121"/>
      <c r="W35" s="121"/>
      <c r="X35" s="121"/>
      <c r="Y35" s="121"/>
      <c r="Z35" s="121"/>
    </row>
    <row r="36" spans="1:26" ht="15.75" customHeight="1">
      <c r="A36" s="121"/>
      <c r="B36" s="121"/>
      <c r="C36" s="121"/>
      <c r="D36" s="121"/>
      <c r="E36" s="121"/>
      <c r="F36" s="121"/>
      <c r="G36" s="121"/>
      <c r="H36" s="121"/>
      <c r="I36" s="121"/>
      <c r="J36" s="121"/>
      <c r="K36" s="121"/>
      <c r="L36" s="121"/>
      <c r="M36" s="121"/>
      <c r="N36" s="121"/>
      <c r="O36" s="121"/>
      <c r="P36" s="121"/>
      <c r="Q36" s="121"/>
      <c r="R36" s="121"/>
      <c r="S36" s="121"/>
      <c r="T36" s="121"/>
      <c r="U36" s="121"/>
      <c r="V36" s="121"/>
      <c r="W36" s="121"/>
      <c r="X36" s="121"/>
      <c r="Y36" s="121"/>
      <c r="Z36" s="121"/>
    </row>
    <row r="37" spans="1:26" ht="15.75" customHeight="1">
      <c r="A37" s="121"/>
      <c r="B37" s="121"/>
      <c r="C37" s="121"/>
      <c r="D37" s="121"/>
      <c r="E37" s="121"/>
      <c r="F37" s="121"/>
      <c r="G37" s="121"/>
      <c r="H37" s="121"/>
      <c r="I37" s="121"/>
      <c r="J37" s="121"/>
      <c r="K37" s="121"/>
      <c r="L37" s="121"/>
      <c r="M37" s="121"/>
      <c r="N37" s="121"/>
      <c r="O37" s="121"/>
      <c r="P37" s="121"/>
      <c r="Q37" s="121"/>
      <c r="R37" s="121"/>
      <c r="S37" s="121"/>
      <c r="T37" s="121"/>
      <c r="U37" s="121"/>
      <c r="V37" s="121"/>
      <c r="W37" s="121"/>
      <c r="X37" s="121"/>
      <c r="Y37" s="121"/>
      <c r="Z37" s="121"/>
    </row>
    <row r="38" spans="1:26" ht="15.75" customHeight="1">
      <c r="A38" s="121"/>
      <c r="B38" s="121"/>
      <c r="C38" s="121"/>
      <c r="D38" s="121"/>
      <c r="E38" s="121"/>
      <c r="F38" s="121"/>
      <c r="G38" s="121"/>
      <c r="H38" s="121"/>
      <c r="I38" s="121"/>
      <c r="J38" s="121"/>
      <c r="K38" s="121"/>
      <c r="L38" s="121"/>
      <c r="M38" s="121"/>
      <c r="N38" s="121"/>
      <c r="O38" s="121"/>
      <c r="P38" s="121"/>
      <c r="Q38" s="121"/>
      <c r="R38" s="121"/>
      <c r="S38" s="121"/>
      <c r="T38" s="121"/>
      <c r="U38" s="121"/>
      <c r="V38" s="121"/>
      <c r="W38" s="121"/>
      <c r="X38" s="121"/>
      <c r="Y38" s="121"/>
      <c r="Z38" s="121"/>
    </row>
    <row r="39" spans="1:26" ht="15.75" customHeight="1">
      <c r="A39" s="121"/>
      <c r="B39" s="121"/>
      <c r="C39" s="121"/>
      <c r="D39" s="121"/>
      <c r="E39" s="121"/>
      <c r="F39" s="121"/>
      <c r="G39" s="121"/>
      <c r="H39" s="121"/>
      <c r="I39" s="121"/>
      <c r="J39" s="121"/>
      <c r="K39" s="121"/>
      <c r="L39" s="121"/>
      <c r="M39" s="121"/>
      <c r="N39" s="121"/>
      <c r="O39" s="121"/>
      <c r="P39" s="121"/>
      <c r="Q39" s="121"/>
      <c r="R39" s="121"/>
      <c r="S39" s="121"/>
      <c r="T39" s="121"/>
      <c r="U39" s="121"/>
      <c r="V39" s="121"/>
      <c r="W39" s="121"/>
      <c r="X39" s="121"/>
      <c r="Y39" s="121"/>
      <c r="Z39" s="121"/>
    </row>
    <row r="40" spans="1:26" ht="15.75" customHeight="1"/>
    <row r="41" spans="1:26" ht="15.75" customHeight="1"/>
    <row r="42" spans="1:26" ht="15.75" customHeight="1"/>
    <row r="43" spans="1:26" ht="15.75" customHeight="1">
      <c r="A43" s="77" t="s">
        <v>94</v>
      </c>
    </row>
    <row r="44" spans="1:26" ht="15.75" customHeight="1"/>
    <row r="45" spans="1:26" ht="15.75" customHeight="1"/>
    <row r="46" spans="1:26" ht="15.75" customHeight="1"/>
    <row r="47" spans="1:26" ht="15.75" customHeight="1"/>
    <row r="48" spans="1:2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
    <mergeCell ref="B29:C29"/>
    <mergeCell ref="B30:F30"/>
    <mergeCell ref="B32:F32"/>
    <mergeCell ref="B33:F33"/>
    <mergeCell ref="B34:F34"/>
    <mergeCell ref="B15:C15"/>
    <mergeCell ref="B16:C16"/>
    <mergeCell ref="B24:C24"/>
    <mergeCell ref="B25:C25"/>
    <mergeCell ref="B26:C26"/>
    <mergeCell ref="B17:C17"/>
    <mergeCell ref="B18:C18"/>
    <mergeCell ref="B19:C19"/>
    <mergeCell ref="B20:C20"/>
    <mergeCell ref="B21:C21"/>
    <mergeCell ref="B22:C22"/>
    <mergeCell ref="B23:C23"/>
    <mergeCell ref="B2:C2"/>
    <mergeCell ref="E2:F2"/>
    <mergeCell ref="B3:C3"/>
    <mergeCell ref="B4:C4"/>
    <mergeCell ref="B5:C5"/>
  </mergeCells>
  <printOptions horizontalCentered="1" verticalCentered="1"/>
  <pageMargins left="0" right="0" top="0" bottom="0"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0000"/>
    <outlinePr summaryBelow="0" summaryRight="0"/>
  </sheetPr>
  <dimension ref="A1:G1007"/>
  <sheetViews>
    <sheetView workbookViewId="0">
      <selection activeCell="B12" sqref="B12"/>
    </sheetView>
  </sheetViews>
  <sheetFormatPr baseColWidth="10" defaultColWidth="14.44140625" defaultRowHeight="15" customHeight="1"/>
  <cols>
    <col min="1" max="1" width="55.44140625" customWidth="1"/>
    <col min="2" max="2" width="24.88671875" customWidth="1"/>
    <col min="3" max="3" width="4.109375" customWidth="1"/>
    <col min="4" max="4" width="22.6640625" customWidth="1"/>
    <col min="5" max="5" width="15.5546875" customWidth="1"/>
  </cols>
  <sheetData>
    <row r="1" spans="1:6" ht="13.8">
      <c r="A1" s="344" t="s">
        <v>2</v>
      </c>
      <c r="B1" s="345"/>
      <c r="C1" s="345"/>
      <c r="D1" s="345"/>
      <c r="E1" s="345"/>
      <c r="F1" s="346"/>
    </row>
    <row r="2" spans="1:6" ht="13.8">
      <c r="A2" s="347"/>
      <c r="B2" s="348"/>
      <c r="C2" s="348"/>
      <c r="D2" s="348"/>
      <c r="E2" s="348"/>
      <c r="F2" s="349"/>
    </row>
    <row r="3" spans="1:6" ht="13.5" customHeight="1">
      <c r="A3" s="350" t="s">
        <v>3</v>
      </c>
      <c r="B3" s="351"/>
      <c r="C3" s="351"/>
      <c r="D3" s="351"/>
      <c r="E3" s="351"/>
      <c r="F3" s="352"/>
    </row>
    <row r="4" spans="1:6" ht="15" customHeight="1">
      <c r="A4" s="347"/>
      <c r="B4" s="348"/>
      <c r="C4" s="348"/>
      <c r="D4" s="348"/>
      <c r="E4" s="348"/>
      <c r="F4" s="349"/>
    </row>
    <row r="5" spans="1:6" ht="13.5" customHeight="1">
      <c r="A5" s="353" t="s">
        <v>4</v>
      </c>
      <c r="B5" s="351"/>
      <c r="C5" s="351"/>
      <c r="D5" s="351"/>
      <c r="E5" s="351"/>
      <c r="F5" s="352"/>
    </row>
    <row r="6" spans="1:6" ht="13.5" customHeight="1">
      <c r="A6" s="347"/>
      <c r="B6" s="348"/>
      <c r="C6" s="348"/>
      <c r="D6" s="348"/>
      <c r="E6" s="348"/>
      <c r="F6" s="349"/>
    </row>
    <row r="7" spans="1:6" ht="13.5" customHeight="1">
      <c r="A7" s="354" t="s">
        <v>5</v>
      </c>
      <c r="B7" s="351"/>
      <c r="C7" s="351"/>
      <c r="D7" s="351"/>
      <c r="E7" s="351"/>
      <c r="F7" s="352"/>
    </row>
    <row r="8" spans="1:6" ht="13.5" customHeight="1">
      <c r="A8" s="355"/>
      <c r="B8" s="356"/>
      <c r="C8" s="356"/>
      <c r="D8" s="356"/>
      <c r="E8" s="356"/>
      <c r="F8" s="357"/>
    </row>
    <row r="9" spans="1:6" ht="13.5" customHeight="1">
      <c r="A9" s="6"/>
      <c r="B9" s="7"/>
    </row>
    <row r="10" spans="1:6" ht="15.6">
      <c r="A10" s="8" t="s">
        <v>6</v>
      </c>
      <c r="B10" s="9"/>
      <c r="C10" s="10"/>
      <c r="D10" s="10"/>
      <c r="E10" s="11"/>
    </row>
    <row r="11" spans="1:6" ht="15.6">
      <c r="A11" s="12" t="s">
        <v>7</v>
      </c>
      <c r="B11" s="13"/>
      <c r="C11" s="14"/>
      <c r="D11" s="14"/>
      <c r="E11" s="11"/>
    </row>
    <row r="12" spans="1:6" ht="15.6">
      <c r="A12" s="12" t="s">
        <v>8</v>
      </c>
      <c r="B12" s="13" t="s">
        <v>21</v>
      </c>
      <c r="C12" s="15"/>
      <c r="D12" s="15"/>
      <c r="E12" s="11"/>
    </row>
    <row r="13" spans="1:6" ht="15.6">
      <c r="A13" s="16"/>
      <c r="B13" s="17"/>
      <c r="C13" s="15"/>
      <c r="D13" s="15"/>
      <c r="E13" s="11"/>
    </row>
    <row r="14" spans="1:6" ht="29.4">
      <c r="A14" s="16" t="s">
        <v>10</v>
      </c>
      <c r="B14" s="18"/>
      <c r="C14" s="15"/>
      <c r="D14" s="15"/>
      <c r="E14" s="11"/>
    </row>
    <row r="15" spans="1:6" ht="14.25" customHeight="1">
      <c r="A15" s="19"/>
      <c r="B15" s="20"/>
      <c r="C15" s="15"/>
      <c r="D15" s="15"/>
    </row>
    <row r="16" spans="1:6" ht="14.25" customHeight="1">
      <c r="A16" s="19" t="s">
        <v>11</v>
      </c>
      <c r="B16" s="21"/>
      <c r="C16" s="15"/>
      <c r="D16" s="15"/>
    </row>
    <row r="17" spans="1:7" ht="14.25" customHeight="1">
      <c r="A17" s="19"/>
      <c r="B17" s="20"/>
      <c r="C17" s="15"/>
      <c r="D17" s="15"/>
    </row>
    <row r="18" spans="1:7" ht="14.25" customHeight="1">
      <c r="A18" s="19" t="s">
        <v>12</v>
      </c>
      <c r="B18" s="20"/>
      <c r="C18" s="15"/>
      <c r="D18" s="15"/>
    </row>
    <row r="19" spans="1:7" ht="15.6">
      <c r="A19" s="12" t="s">
        <v>13</v>
      </c>
      <c r="B19" s="13"/>
      <c r="C19" s="14"/>
      <c r="D19" s="14"/>
      <c r="E19" s="11"/>
    </row>
    <row r="20" spans="1:7" ht="15.6">
      <c r="A20" s="22">
        <v>45291</v>
      </c>
      <c r="B20" s="23"/>
      <c r="C20" s="14"/>
      <c r="D20" s="14"/>
      <c r="E20" s="11"/>
    </row>
    <row r="21" spans="1:7" ht="13.5" customHeight="1">
      <c r="A21" s="6"/>
      <c r="B21" s="6"/>
      <c r="C21" s="6"/>
      <c r="D21" s="6"/>
      <c r="E21" s="6"/>
      <c r="F21" s="6"/>
    </row>
    <row r="22" spans="1:7" ht="29.25" customHeight="1">
      <c r="A22" s="24" t="s">
        <v>14</v>
      </c>
      <c r="B22" s="25" t="s">
        <v>15</v>
      </c>
      <c r="D22" s="26" t="s">
        <v>16</v>
      </c>
      <c r="E22" s="27" t="s">
        <v>17</v>
      </c>
      <c r="F22" s="27" t="s">
        <v>18</v>
      </c>
      <c r="G22" s="28" t="s">
        <v>18</v>
      </c>
    </row>
    <row r="23" spans="1:7" ht="15.6">
      <c r="A23" s="29" t="s">
        <v>19</v>
      </c>
      <c r="B23" s="18">
        <v>0.5</v>
      </c>
      <c r="C23" s="30"/>
      <c r="D23" s="31" t="s">
        <v>20</v>
      </c>
      <c r="E23" s="32" t="s">
        <v>21</v>
      </c>
      <c r="F23" s="33">
        <v>0.05</v>
      </c>
      <c r="G23" s="34">
        <v>9.9750000000000005E-2</v>
      </c>
    </row>
    <row r="24" spans="1:7" ht="15.6">
      <c r="A24" s="29" t="s">
        <v>22</v>
      </c>
      <c r="B24" s="18">
        <v>1</v>
      </c>
      <c r="C24" s="35"/>
      <c r="D24" s="36" t="s">
        <v>23</v>
      </c>
      <c r="E24" s="37" t="s">
        <v>9</v>
      </c>
      <c r="F24" s="38">
        <v>0.13</v>
      </c>
      <c r="G24" s="39"/>
    </row>
    <row r="25" spans="1:7" ht="15.6">
      <c r="A25" s="29" t="s">
        <v>24</v>
      </c>
      <c r="B25" s="18">
        <v>1</v>
      </c>
      <c r="C25" s="35"/>
      <c r="D25" s="36" t="s">
        <v>25</v>
      </c>
      <c r="E25" s="37" t="s">
        <v>26</v>
      </c>
      <c r="F25" s="38">
        <v>0.2</v>
      </c>
      <c r="G25" s="39"/>
    </row>
    <row r="26" spans="1:7" ht="15.6">
      <c r="A26" s="29" t="s">
        <v>27</v>
      </c>
      <c r="B26" s="18">
        <v>1</v>
      </c>
      <c r="C26" s="35"/>
      <c r="D26" s="36" t="s">
        <v>28</v>
      </c>
      <c r="E26" s="37" t="s">
        <v>29</v>
      </c>
      <c r="F26" s="40"/>
      <c r="G26" s="41"/>
    </row>
    <row r="27" spans="1:7" ht="15.6">
      <c r="A27" s="29" t="s">
        <v>30</v>
      </c>
      <c r="B27" s="18">
        <v>1</v>
      </c>
      <c r="C27" s="35"/>
      <c r="D27" s="36" t="s">
        <v>31</v>
      </c>
      <c r="E27" s="40"/>
      <c r="F27" s="40"/>
      <c r="G27" s="41"/>
    </row>
    <row r="28" spans="1:7" ht="15.6">
      <c r="A28" s="29" t="s">
        <v>32</v>
      </c>
      <c r="B28" s="18">
        <v>1</v>
      </c>
      <c r="C28" s="35"/>
      <c r="D28" s="36" t="s">
        <v>33</v>
      </c>
      <c r="E28" s="40"/>
      <c r="F28" s="40"/>
      <c r="G28" s="41"/>
    </row>
    <row r="29" spans="1:7" ht="15.6">
      <c r="A29" s="29" t="s">
        <v>34</v>
      </c>
      <c r="B29" s="18">
        <v>0.85</v>
      </c>
      <c r="C29" s="35"/>
      <c r="D29" s="36" t="s">
        <v>35</v>
      </c>
      <c r="E29" s="40"/>
      <c r="F29" s="40"/>
      <c r="G29" s="41"/>
    </row>
    <row r="30" spans="1:7" ht="15.6">
      <c r="A30" s="29" t="s">
        <v>36</v>
      </c>
      <c r="B30" s="18">
        <v>0.7</v>
      </c>
      <c r="C30" s="35"/>
      <c r="D30" s="36" t="s">
        <v>37</v>
      </c>
      <c r="E30" s="40"/>
      <c r="F30" s="40"/>
      <c r="G30" s="41"/>
    </row>
    <row r="31" spans="1:7" ht="15.6">
      <c r="A31" s="29" t="s">
        <v>38</v>
      </c>
      <c r="B31" s="18">
        <v>1</v>
      </c>
      <c r="C31" s="35"/>
      <c r="D31" s="36" t="s">
        <v>39</v>
      </c>
      <c r="E31" s="40"/>
      <c r="F31" s="40"/>
      <c r="G31" s="41"/>
    </row>
    <row r="32" spans="1:7" ht="15.6">
      <c r="A32" s="29" t="s">
        <v>40</v>
      </c>
      <c r="B32" s="18">
        <v>1</v>
      </c>
      <c r="C32" s="35"/>
      <c r="D32" s="36" t="s">
        <v>41</v>
      </c>
      <c r="E32" s="40"/>
      <c r="F32" s="40"/>
      <c r="G32" s="41"/>
    </row>
    <row r="33" spans="1:7" ht="15.6">
      <c r="A33" s="29" t="s">
        <v>42</v>
      </c>
      <c r="B33" s="18">
        <v>1</v>
      </c>
      <c r="C33" s="35"/>
      <c r="D33" s="36" t="s">
        <v>43</v>
      </c>
      <c r="E33" s="40"/>
      <c r="F33" s="40"/>
      <c r="G33" s="41"/>
    </row>
    <row r="34" spans="1:7" ht="15.6">
      <c r="A34" s="29" t="s">
        <v>44</v>
      </c>
      <c r="B34" s="18">
        <v>1</v>
      </c>
      <c r="C34" s="35"/>
      <c r="D34" s="42" t="s">
        <v>45</v>
      </c>
      <c r="E34" s="43"/>
      <c r="F34" s="43"/>
      <c r="G34" s="44"/>
    </row>
    <row r="35" spans="1:7" ht="15.6">
      <c r="A35" s="29" t="s">
        <v>46</v>
      </c>
      <c r="B35" s="18">
        <v>1</v>
      </c>
      <c r="C35" s="45"/>
      <c r="D35" s="45"/>
    </row>
    <row r="36" spans="1:7" ht="15.6">
      <c r="A36" s="29" t="s">
        <v>47</v>
      </c>
      <c r="B36" s="18">
        <v>1</v>
      </c>
      <c r="C36" s="45"/>
      <c r="D36" s="45"/>
    </row>
    <row r="37" spans="1:7" ht="15.6">
      <c r="A37" s="29" t="s">
        <v>48</v>
      </c>
      <c r="B37" s="18">
        <v>1</v>
      </c>
      <c r="C37" s="45"/>
      <c r="D37" s="45"/>
    </row>
    <row r="38" spans="1:7" ht="15.6">
      <c r="A38" s="29" t="s">
        <v>49</v>
      </c>
      <c r="B38" s="18">
        <v>1</v>
      </c>
      <c r="C38" s="45"/>
      <c r="D38" s="45"/>
    </row>
    <row r="39" spans="1:7" ht="15.6">
      <c r="A39" s="46" t="s">
        <v>50</v>
      </c>
      <c r="B39" s="47">
        <v>1</v>
      </c>
      <c r="C39" s="45"/>
      <c r="D39" s="45"/>
    </row>
    <row r="40" spans="1:7" ht="13.8">
      <c r="A40" s="45"/>
      <c r="B40" s="45"/>
      <c r="C40" s="45"/>
      <c r="D40" s="45"/>
      <c r="E40" s="45"/>
    </row>
    <row r="41" spans="1:7" ht="15.6">
      <c r="A41" s="24" t="s">
        <v>51</v>
      </c>
      <c r="B41" s="25" t="s">
        <v>15</v>
      </c>
      <c r="C41" s="45"/>
      <c r="D41" s="45"/>
      <c r="E41" s="45"/>
    </row>
    <row r="42" spans="1:7" ht="15.6">
      <c r="A42" s="29" t="s">
        <v>52</v>
      </c>
      <c r="B42" s="18">
        <v>1</v>
      </c>
      <c r="C42" s="45"/>
      <c r="D42" s="45"/>
      <c r="E42" s="45"/>
    </row>
    <row r="43" spans="1:7" ht="15.6">
      <c r="A43" s="29" t="s">
        <v>53</v>
      </c>
      <c r="B43" s="18">
        <v>1</v>
      </c>
      <c r="C43" s="45"/>
      <c r="D43" s="45"/>
      <c r="E43" s="45"/>
    </row>
    <row r="44" spans="1:7" ht="15.6">
      <c r="A44" s="29" t="s">
        <v>54</v>
      </c>
      <c r="B44" s="18">
        <v>1</v>
      </c>
      <c r="C44" s="45"/>
      <c r="D44" s="45"/>
      <c r="E44" s="45"/>
    </row>
    <row r="45" spans="1:7" ht="18.75" customHeight="1">
      <c r="A45" s="29" t="s">
        <v>55</v>
      </c>
      <c r="B45" s="18">
        <v>1</v>
      </c>
      <c r="C45" s="45"/>
      <c r="D45" s="45"/>
      <c r="E45" s="45"/>
    </row>
    <row r="46" spans="1:7" ht="15.6">
      <c r="A46" s="48" t="s">
        <v>19</v>
      </c>
      <c r="B46" s="49">
        <v>0.5</v>
      </c>
      <c r="C46" s="45"/>
      <c r="D46" s="45"/>
      <c r="E46" s="45"/>
    </row>
    <row r="47" spans="1:7" ht="15.6">
      <c r="A47" s="48" t="s">
        <v>22</v>
      </c>
      <c r="B47" s="49">
        <v>1</v>
      </c>
      <c r="C47" s="45"/>
      <c r="D47" s="45"/>
      <c r="E47" s="45"/>
    </row>
    <row r="48" spans="1:7" ht="15.6">
      <c r="A48" s="48" t="s">
        <v>24</v>
      </c>
      <c r="B48" s="49">
        <v>1</v>
      </c>
      <c r="C48" s="45"/>
      <c r="D48" s="45"/>
      <c r="E48" s="45"/>
    </row>
    <row r="49" spans="1:5" ht="15.6">
      <c r="A49" s="48" t="s">
        <v>30</v>
      </c>
      <c r="B49" s="49">
        <v>1</v>
      </c>
      <c r="C49" s="45"/>
      <c r="D49" s="45"/>
      <c r="E49" s="45"/>
    </row>
    <row r="50" spans="1:5" ht="15.6">
      <c r="A50" s="48" t="s">
        <v>32</v>
      </c>
      <c r="B50" s="49">
        <v>1</v>
      </c>
      <c r="C50" s="45"/>
      <c r="D50" s="45"/>
      <c r="E50" s="45"/>
    </row>
    <row r="51" spans="1:5" ht="15.6">
      <c r="A51" s="48" t="s">
        <v>42</v>
      </c>
      <c r="B51" s="49">
        <v>1</v>
      </c>
      <c r="C51" s="45"/>
      <c r="D51" s="45"/>
      <c r="E51" s="45"/>
    </row>
    <row r="52" spans="1:5" ht="15.6">
      <c r="A52" s="48" t="s">
        <v>44</v>
      </c>
      <c r="B52" s="49">
        <v>1</v>
      </c>
      <c r="C52" s="45"/>
      <c r="D52" s="45"/>
      <c r="E52" s="45"/>
    </row>
    <row r="53" spans="1:5" ht="15.6">
      <c r="A53" s="48" t="s">
        <v>46</v>
      </c>
      <c r="B53" s="49">
        <v>1</v>
      </c>
      <c r="C53" s="45"/>
      <c r="D53" s="45"/>
      <c r="E53" s="45"/>
    </row>
    <row r="54" spans="1:5" ht="15.6">
      <c r="A54" s="48" t="s">
        <v>47</v>
      </c>
      <c r="B54" s="49">
        <v>1</v>
      </c>
      <c r="C54" s="45"/>
      <c r="D54" s="45"/>
      <c r="E54" s="45"/>
    </row>
    <row r="55" spans="1:5" ht="15.6">
      <c r="A55" s="29" t="s">
        <v>49</v>
      </c>
      <c r="B55" s="18">
        <v>1</v>
      </c>
      <c r="C55" s="45"/>
      <c r="D55" s="45"/>
      <c r="E55" s="45"/>
    </row>
    <row r="56" spans="1:5" ht="15.6">
      <c r="A56" s="46" t="s">
        <v>50</v>
      </c>
      <c r="B56" s="47">
        <v>1</v>
      </c>
      <c r="C56" s="45"/>
      <c r="D56" s="45"/>
      <c r="E56" s="45"/>
    </row>
    <row r="57" spans="1:5" ht="13.8">
      <c r="A57" s="45"/>
      <c r="B57" s="45"/>
      <c r="C57" s="45"/>
      <c r="D57" s="45"/>
      <c r="E57" s="45"/>
    </row>
    <row r="58" spans="1:5" ht="13.8">
      <c r="A58" s="45"/>
      <c r="B58" s="45"/>
      <c r="C58" s="45"/>
      <c r="D58" s="45"/>
      <c r="E58" s="45"/>
    </row>
    <row r="59" spans="1:5" ht="13.8">
      <c r="A59" s="45"/>
      <c r="B59" s="45"/>
      <c r="C59" s="45"/>
      <c r="D59" s="45"/>
      <c r="E59" s="45"/>
    </row>
    <row r="60" spans="1:5" ht="13.8">
      <c r="A60" s="45"/>
      <c r="B60" s="45"/>
      <c r="C60" s="45"/>
      <c r="D60" s="45"/>
      <c r="E60" s="45"/>
    </row>
    <row r="61" spans="1:5" ht="13.8">
      <c r="A61" s="45"/>
      <c r="B61" s="45"/>
      <c r="C61" s="45"/>
      <c r="D61" s="45"/>
      <c r="E61" s="45"/>
    </row>
    <row r="62" spans="1:5" ht="13.8">
      <c r="A62" s="45"/>
      <c r="B62" s="45"/>
      <c r="C62" s="45"/>
      <c r="D62" s="45"/>
      <c r="E62" s="45"/>
    </row>
    <row r="63" spans="1:5" ht="13.8">
      <c r="A63" s="45"/>
      <c r="B63" s="45"/>
      <c r="C63" s="45"/>
      <c r="D63" s="45"/>
      <c r="E63" s="45"/>
    </row>
    <row r="64" spans="1:5" ht="13.8">
      <c r="A64" s="45"/>
      <c r="B64" s="45"/>
      <c r="C64" s="45"/>
      <c r="D64" s="45"/>
      <c r="E64" s="45"/>
    </row>
    <row r="65" spans="1:5" ht="13.8">
      <c r="A65" s="45"/>
      <c r="B65" s="45"/>
      <c r="C65" s="45"/>
      <c r="D65" s="45"/>
      <c r="E65" s="45"/>
    </row>
    <row r="66" spans="1:5" ht="13.8">
      <c r="A66" s="45"/>
      <c r="B66" s="45"/>
      <c r="C66" s="45"/>
      <c r="D66" s="45"/>
      <c r="E66" s="45"/>
    </row>
    <row r="67" spans="1:5" ht="13.8">
      <c r="A67" s="45"/>
      <c r="B67" s="45"/>
      <c r="C67" s="45"/>
      <c r="D67" s="45"/>
      <c r="E67" s="45"/>
    </row>
    <row r="68" spans="1:5" ht="13.8">
      <c r="A68" s="45"/>
      <c r="B68" s="45"/>
      <c r="C68" s="45"/>
      <c r="D68" s="45"/>
      <c r="E68" s="45"/>
    </row>
    <row r="69" spans="1:5" ht="13.8">
      <c r="A69" s="45"/>
      <c r="B69" s="45"/>
      <c r="C69" s="45"/>
      <c r="D69" s="45"/>
      <c r="E69" s="45"/>
    </row>
    <row r="70" spans="1:5" ht="13.8">
      <c r="A70" s="45"/>
      <c r="B70" s="45"/>
      <c r="C70" s="45"/>
      <c r="D70" s="45"/>
      <c r="E70" s="45"/>
    </row>
    <row r="71" spans="1:5" ht="13.8">
      <c r="A71" s="45"/>
      <c r="B71" s="45"/>
      <c r="C71" s="45"/>
      <c r="D71" s="45"/>
      <c r="E71" s="45"/>
    </row>
    <row r="72" spans="1:5" ht="13.8">
      <c r="A72" s="45"/>
      <c r="B72" s="45"/>
      <c r="C72" s="45"/>
      <c r="D72" s="45"/>
      <c r="E72" s="45"/>
    </row>
    <row r="73" spans="1:5" ht="13.8">
      <c r="A73" s="45"/>
      <c r="B73" s="45"/>
      <c r="C73" s="45"/>
      <c r="D73" s="45"/>
      <c r="E73" s="45"/>
    </row>
    <row r="74" spans="1:5" ht="13.8">
      <c r="A74" s="45"/>
      <c r="B74" s="45"/>
      <c r="C74" s="45"/>
      <c r="D74" s="45"/>
      <c r="E74" s="45"/>
    </row>
    <row r="75" spans="1:5" ht="13.8">
      <c r="A75" s="45"/>
      <c r="B75" s="45"/>
      <c r="C75" s="45"/>
      <c r="D75" s="45"/>
      <c r="E75" s="45"/>
    </row>
    <row r="76" spans="1:5" ht="13.8">
      <c r="A76" s="45"/>
      <c r="B76" s="45"/>
      <c r="C76" s="45"/>
      <c r="D76" s="45"/>
      <c r="E76" s="45"/>
    </row>
    <row r="77" spans="1:5" ht="13.8">
      <c r="A77" s="45"/>
      <c r="B77" s="45"/>
      <c r="C77" s="45"/>
      <c r="D77" s="45"/>
      <c r="E77" s="45"/>
    </row>
    <row r="78" spans="1:5" ht="13.8">
      <c r="A78" s="45"/>
      <c r="B78" s="45"/>
      <c r="C78" s="45"/>
      <c r="D78" s="45"/>
      <c r="E78" s="45"/>
    </row>
    <row r="79" spans="1:5" ht="13.8">
      <c r="A79" s="45"/>
      <c r="B79" s="45"/>
      <c r="C79" s="45"/>
      <c r="D79" s="45"/>
      <c r="E79" s="45"/>
    </row>
    <row r="80" spans="1:5" ht="13.8">
      <c r="A80" s="45"/>
      <c r="B80" s="45"/>
      <c r="C80" s="45"/>
      <c r="D80" s="45"/>
      <c r="E80" s="45"/>
    </row>
    <row r="81" spans="1:5" ht="13.8">
      <c r="A81" s="45"/>
      <c r="B81" s="45"/>
      <c r="C81" s="45"/>
      <c r="D81" s="45"/>
      <c r="E81" s="45"/>
    </row>
    <row r="82" spans="1:5" ht="13.8">
      <c r="A82" s="45"/>
      <c r="B82" s="45"/>
      <c r="C82" s="45"/>
      <c r="D82" s="45"/>
      <c r="E82" s="45"/>
    </row>
    <row r="83" spans="1:5" ht="13.8">
      <c r="A83" s="45"/>
      <c r="B83" s="45"/>
      <c r="C83" s="45"/>
      <c r="D83" s="45"/>
      <c r="E83" s="45"/>
    </row>
    <row r="84" spans="1:5" ht="13.8">
      <c r="A84" s="45"/>
      <c r="B84" s="45"/>
      <c r="C84" s="45"/>
      <c r="D84" s="45"/>
      <c r="E84" s="45"/>
    </row>
    <row r="85" spans="1:5" ht="13.8">
      <c r="A85" s="45"/>
      <c r="B85" s="45"/>
      <c r="C85" s="45"/>
      <c r="D85" s="45"/>
      <c r="E85" s="45"/>
    </row>
    <row r="86" spans="1:5" ht="13.8">
      <c r="A86" s="45"/>
      <c r="B86" s="45"/>
      <c r="C86" s="45"/>
      <c r="D86" s="45"/>
      <c r="E86" s="45"/>
    </row>
    <row r="87" spans="1:5" ht="13.8">
      <c r="A87" s="45"/>
      <c r="B87" s="45"/>
      <c r="C87" s="45"/>
      <c r="D87" s="45"/>
      <c r="E87" s="45"/>
    </row>
    <row r="88" spans="1:5" ht="13.8">
      <c r="A88" s="45"/>
      <c r="B88" s="45"/>
      <c r="C88" s="45"/>
      <c r="D88" s="45"/>
      <c r="E88" s="45"/>
    </row>
    <row r="89" spans="1:5" ht="13.8">
      <c r="A89" s="45"/>
      <c r="B89" s="45"/>
      <c r="C89" s="45"/>
      <c r="D89" s="45"/>
      <c r="E89" s="45"/>
    </row>
    <row r="90" spans="1:5" ht="13.8">
      <c r="A90" s="45"/>
      <c r="B90" s="45"/>
      <c r="C90" s="45"/>
      <c r="D90" s="45"/>
      <c r="E90" s="45"/>
    </row>
    <row r="91" spans="1:5" ht="13.8">
      <c r="A91" s="45"/>
      <c r="B91" s="45"/>
      <c r="C91" s="45"/>
      <c r="D91" s="45"/>
      <c r="E91" s="45"/>
    </row>
    <row r="92" spans="1:5" ht="13.8">
      <c r="A92" s="45"/>
      <c r="B92" s="45"/>
      <c r="C92" s="45"/>
      <c r="D92" s="45"/>
      <c r="E92" s="45"/>
    </row>
    <row r="93" spans="1:5" ht="13.8">
      <c r="A93" s="45"/>
      <c r="B93" s="45"/>
      <c r="C93" s="45"/>
      <c r="D93" s="45"/>
      <c r="E93" s="45"/>
    </row>
    <row r="94" spans="1:5" ht="13.8">
      <c r="A94" s="45"/>
      <c r="B94" s="45"/>
      <c r="C94" s="45"/>
      <c r="D94" s="45"/>
      <c r="E94" s="45"/>
    </row>
    <row r="95" spans="1:5" ht="13.8">
      <c r="A95" s="45"/>
      <c r="B95" s="45"/>
      <c r="C95" s="45"/>
      <c r="D95" s="45"/>
      <c r="E95" s="45"/>
    </row>
    <row r="96" spans="1:5" ht="13.8">
      <c r="A96" s="45"/>
      <c r="B96" s="45"/>
      <c r="C96" s="45"/>
      <c r="D96" s="45"/>
      <c r="E96" s="45"/>
    </row>
    <row r="97" spans="1:5" ht="13.8">
      <c r="A97" s="45"/>
      <c r="B97" s="45"/>
      <c r="C97" s="45"/>
      <c r="D97" s="45"/>
      <c r="E97" s="45"/>
    </row>
    <row r="98" spans="1:5" ht="13.8">
      <c r="A98" s="45"/>
      <c r="B98" s="45"/>
      <c r="C98" s="45"/>
      <c r="D98" s="45"/>
      <c r="E98" s="45"/>
    </row>
    <row r="99" spans="1:5" ht="13.8">
      <c r="A99" s="45"/>
      <c r="B99" s="45"/>
      <c r="C99" s="45"/>
      <c r="D99" s="45"/>
      <c r="E99" s="45"/>
    </row>
    <row r="100" spans="1:5" ht="13.8">
      <c r="A100" s="45"/>
      <c r="B100" s="45"/>
      <c r="C100" s="45"/>
      <c r="D100" s="45"/>
      <c r="E100" s="45"/>
    </row>
    <row r="101" spans="1:5" ht="13.8">
      <c r="A101" s="45"/>
      <c r="B101" s="45"/>
      <c r="C101" s="45"/>
      <c r="D101" s="45"/>
      <c r="E101" s="45"/>
    </row>
    <row r="102" spans="1:5" ht="13.8">
      <c r="A102" s="45"/>
      <c r="B102" s="45"/>
      <c r="C102" s="45"/>
      <c r="D102" s="45"/>
      <c r="E102" s="45"/>
    </row>
    <row r="103" spans="1:5" ht="13.8">
      <c r="A103" s="45"/>
      <c r="B103" s="45"/>
      <c r="C103" s="45"/>
      <c r="D103" s="45"/>
      <c r="E103" s="45"/>
    </row>
    <row r="104" spans="1:5" ht="13.8">
      <c r="A104" s="45"/>
      <c r="B104" s="45"/>
      <c r="C104" s="45"/>
      <c r="D104" s="45"/>
      <c r="E104" s="45"/>
    </row>
    <row r="105" spans="1:5" ht="13.8">
      <c r="A105" s="45"/>
      <c r="B105" s="45"/>
      <c r="C105" s="45"/>
      <c r="D105" s="45"/>
      <c r="E105" s="45"/>
    </row>
    <row r="106" spans="1:5" ht="13.8">
      <c r="A106" s="45"/>
      <c r="B106" s="45"/>
      <c r="C106" s="45"/>
      <c r="D106" s="45"/>
      <c r="E106" s="45"/>
    </row>
    <row r="107" spans="1:5" ht="13.8">
      <c r="A107" s="45"/>
      <c r="B107" s="45"/>
      <c r="C107" s="45"/>
      <c r="D107" s="45"/>
      <c r="E107" s="45"/>
    </row>
    <row r="108" spans="1:5" ht="13.8">
      <c r="A108" s="45"/>
      <c r="B108" s="45"/>
      <c r="C108" s="45"/>
      <c r="D108" s="45"/>
      <c r="E108" s="45"/>
    </row>
    <row r="109" spans="1:5" ht="13.8">
      <c r="A109" s="45"/>
      <c r="B109" s="45"/>
      <c r="C109" s="45"/>
      <c r="D109" s="45"/>
      <c r="E109" s="45"/>
    </row>
    <row r="110" spans="1:5" ht="13.8">
      <c r="A110" s="45"/>
      <c r="B110" s="45"/>
      <c r="C110" s="45"/>
      <c r="D110" s="45"/>
      <c r="E110" s="45"/>
    </row>
    <row r="111" spans="1:5" ht="13.8">
      <c r="A111" s="45"/>
      <c r="B111" s="45"/>
      <c r="C111" s="45"/>
      <c r="D111" s="45"/>
      <c r="E111" s="45"/>
    </row>
    <row r="112" spans="1:5" ht="13.8">
      <c r="A112" s="45"/>
      <c r="B112" s="45"/>
      <c r="C112" s="45"/>
      <c r="D112" s="45"/>
      <c r="E112" s="45"/>
    </row>
    <row r="113" spans="1:5" ht="13.8">
      <c r="A113" s="45"/>
      <c r="B113" s="45"/>
      <c r="C113" s="45"/>
      <c r="D113" s="45"/>
      <c r="E113" s="45"/>
    </row>
    <row r="114" spans="1:5" ht="13.8">
      <c r="A114" s="45"/>
      <c r="B114" s="45"/>
      <c r="C114" s="45"/>
      <c r="D114" s="45"/>
      <c r="E114" s="45"/>
    </row>
    <row r="115" spans="1:5" ht="13.8">
      <c r="A115" s="45"/>
      <c r="B115" s="45"/>
      <c r="C115" s="45"/>
      <c r="D115" s="45"/>
      <c r="E115" s="45"/>
    </row>
    <row r="116" spans="1:5" ht="13.8">
      <c r="A116" s="45"/>
      <c r="B116" s="45"/>
      <c r="C116" s="45"/>
      <c r="D116" s="45"/>
      <c r="E116" s="45"/>
    </row>
    <row r="117" spans="1:5" ht="13.8">
      <c r="A117" s="45"/>
      <c r="B117" s="45"/>
      <c r="C117" s="45"/>
      <c r="D117" s="45"/>
      <c r="E117" s="45"/>
    </row>
    <row r="118" spans="1:5" ht="13.8">
      <c r="A118" s="45"/>
      <c r="B118" s="45"/>
      <c r="C118" s="45"/>
      <c r="D118" s="45"/>
      <c r="E118" s="45"/>
    </row>
    <row r="119" spans="1:5" ht="13.8">
      <c r="A119" s="45"/>
      <c r="B119" s="45"/>
      <c r="C119" s="45"/>
      <c r="D119" s="45"/>
      <c r="E119" s="45"/>
    </row>
    <row r="120" spans="1:5" ht="13.8">
      <c r="A120" s="45"/>
      <c r="B120" s="45"/>
      <c r="C120" s="45"/>
      <c r="D120" s="45"/>
      <c r="E120" s="45"/>
    </row>
    <row r="121" spans="1:5" ht="13.8">
      <c r="A121" s="45"/>
      <c r="B121" s="45"/>
      <c r="C121" s="45"/>
      <c r="D121" s="45"/>
      <c r="E121" s="45"/>
    </row>
    <row r="122" spans="1:5" ht="13.8">
      <c r="A122" s="45"/>
      <c r="B122" s="45"/>
      <c r="C122" s="45"/>
      <c r="D122" s="45"/>
      <c r="E122" s="45"/>
    </row>
    <row r="123" spans="1:5" ht="13.8">
      <c r="A123" s="45"/>
      <c r="B123" s="45"/>
      <c r="C123" s="45"/>
      <c r="D123" s="45"/>
      <c r="E123" s="45"/>
    </row>
    <row r="124" spans="1:5" ht="13.8">
      <c r="A124" s="45"/>
      <c r="B124" s="45"/>
      <c r="C124" s="45"/>
      <c r="D124" s="45"/>
      <c r="E124" s="45"/>
    </row>
    <row r="125" spans="1:5" ht="13.8">
      <c r="A125" s="45"/>
      <c r="B125" s="45"/>
      <c r="C125" s="45"/>
      <c r="D125" s="45"/>
      <c r="E125" s="45"/>
    </row>
    <row r="126" spans="1:5" ht="13.8">
      <c r="A126" s="45"/>
      <c r="B126" s="45"/>
      <c r="C126" s="45"/>
      <c r="D126" s="45"/>
      <c r="E126" s="45"/>
    </row>
    <row r="127" spans="1:5" ht="13.8">
      <c r="A127" s="45"/>
      <c r="B127" s="45"/>
      <c r="C127" s="45"/>
      <c r="D127" s="45"/>
      <c r="E127" s="45"/>
    </row>
    <row r="128" spans="1:5" ht="13.8">
      <c r="A128" s="45"/>
      <c r="B128" s="45"/>
      <c r="C128" s="45"/>
      <c r="D128" s="45"/>
      <c r="E128" s="45"/>
    </row>
    <row r="129" spans="1:5" ht="13.8">
      <c r="A129" s="45"/>
      <c r="B129" s="45"/>
      <c r="C129" s="45"/>
      <c r="D129" s="45"/>
      <c r="E129" s="45"/>
    </row>
    <row r="130" spans="1:5" ht="13.8">
      <c r="A130" s="45"/>
      <c r="B130" s="45"/>
      <c r="C130" s="45"/>
      <c r="D130" s="45"/>
      <c r="E130" s="45"/>
    </row>
    <row r="131" spans="1:5" ht="13.8">
      <c r="A131" s="45"/>
      <c r="B131" s="45"/>
      <c r="C131" s="45"/>
      <c r="D131" s="45"/>
      <c r="E131" s="45"/>
    </row>
    <row r="132" spans="1:5" ht="13.8">
      <c r="A132" s="45"/>
      <c r="B132" s="45"/>
      <c r="C132" s="45"/>
      <c r="D132" s="45"/>
      <c r="E132" s="45"/>
    </row>
    <row r="133" spans="1:5" ht="13.8">
      <c r="A133" s="45"/>
      <c r="B133" s="45"/>
      <c r="C133" s="45"/>
      <c r="D133" s="45"/>
      <c r="E133" s="45"/>
    </row>
    <row r="134" spans="1:5" ht="13.8">
      <c r="A134" s="45"/>
      <c r="B134" s="45"/>
      <c r="C134" s="45"/>
      <c r="D134" s="45"/>
      <c r="E134" s="45"/>
    </row>
    <row r="135" spans="1:5" ht="13.8">
      <c r="A135" s="45"/>
      <c r="B135" s="45"/>
      <c r="C135" s="45"/>
      <c r="D135" s="45"/>
      <c r="E135" s="45"/>
    </row>
    <row r="136" spans="1:5" ht="13.8">
      <c r="A136" s="45"/>
      <c r="B136" s="45"/>
      <c r="C136" s="45"/>
      <c r="D136" s="45"/>
      <c r="E136" s="45"/>
    </row>
    <row r="137" spans="1:5" ht="13.8">
      <c r="A137" s="45"/>
      <c r="B137" s="45"/>
      <c r="C137" s="45"/>
      <c r="D137" s="45"/>
      <c r="E137" s="45"/>
    </row>
    <row r="138" spans="1:5" ht="13.8">
      <c r="A138" s="45"/>
      <c r="B138" s="45"/>
      <c r="C138" s="45"/>
      <c r="D138" s="45"/>
      <c r="E138" s="45"/>
    </row>
    <row r="139" spans="1:5" ht="13.8">
      <c r="A139" s="45"/>
      <c r="B139" s="45"/>
      <c r="C139" s="45"/>
      <c r="D139" s="45"/>
      <c r="E139" s="45"/>
    </row>
    <row r="140" spans="1:5" ht="13.8">
      <c r="A140" s="45"/>
      <c r="B140" s="45"/>
      <c r="C140" s="45"/>
      <c r="D140" s="45"/>
      <c r="E140" s="45"/>
    </row>
    <row r="141" spans="1:5" ht="13.8">
      <c r="A141" s="45"/>
      <c r="B141" s="45"/>
      <c r="C141" s="45"/>
      <c r="D141" s="45"/>
      <c r="E141" s="45"/>
    </row>
    <row r="142" spans="1:5" ht="13.8">
      <c r="A142" s="45"/>
      <c r="B142" s="45"/>
      <c r="C142" s="45"/>
      <c r="D142" s="45"/>
      <c r="E142" s="45"/>
    </row>
    <row r="143" spans="1:5" ht="13.8">
      <c r="A143" s="45"/>
      <c r="B143" s="45"/>
      <c r="C143" s="45"/>
      <c r="D143" s="45"/>
      <c r="E143" s="45"/>
    </row>
    <row r="144" spans="1:5" ht="13.8">
      <c r="A144" s="45"/>
      <c r="B144" s="45"/>
      <c r="C144" s="45"/>
      <c r="D144" s="45"/>
      <c r="E144" s="45"/>
    </row>
    <row r="145" spans="1:5" ht="13.8">
      <c r="A145" s="45"/>
      <c r="B145" s="45"/>
      <c r="C145" s="45"/>
      <c r="D145" s="45"/>
      <c r="E145" s="45"/>
    </row>
    <row r="146" spans="1:5" ht="13.8">
      <c r="A146" s="45"/>
      <c r="B146" s="45"/>
      <c r="C146" s="45"/>
      <c r="D146" s="45"/>
      <c r="E146" s="45"/>
    </row>
    <row r="147" spans="1:5" ht="13.8">
      <c r="A147" s="45"/>
      <c r="B147" s="45"/>
      <c r="C147" s="45"/>
      <c r="D147" s="45"/>
      <c r="E147" s="45"/>
    </row>
    <row r="148" spans="1:5" ht="13.8">
      <c r="A148" s="45"/>
      <c r="B148" s="45"/>
      <c r="C148" s="45"/>
      <c r="D148" s="45"/>
      <c r="E148" s="45"/>
    </row>
    <row r="149" spans="1:5" ht="13.8">
      <c r="A149" s="45"/>
      <c r="B149" s="45"/>
      <c r="C149" s="45"/>
      <c r="D149" s="45"/>
      <c r="E149" s="45"/>
    </row>
    <row r="150" spans="1:5" ht="13.8">
      <c r="A150" s="45"/>
      <c r="B150" s="45"/>
      <c r="C150" s="45"/>
      <c r="D150" s="45"/>
      <c r="E150" s="45"/>
    </row>
    <row r="151" spans="1:5" ht="13.8">
      <c r="A151" s="45"/>
      <c r="B151" s="45"/>
      <c r="C151" s="45"/>
      <c r="D151" s="45"/>
      <c r="E151" s="45"/>
    </row>
    <row r="152" spans="1:5" ht="13.8">
      <c r="A152" s="45"/>
      <c r="B152" s="45"/>
      <c r="C152" s="45"/>
      <c r="D152" s="45"/>
      <c r="E152" s="45"/>
    </row>
    <row r="153" spans="1:5" ht="13.8">
      <c r="A153" s="45"/>
      <c r="B153" s="45"/>
      <c r="C153" s="45"/>
      <c r="D153" s="45"/>
      <c r="E153" s="45"/>
    </row>
    <row r="154" spans="1:5" ht="13.8">
      <c r="A154" s="45"/>
      <c r="B154" s="45"/>
      <c r="C154" s="45"/>
      <c r="D154" s="45"/>
      <c r="E154" s="45"/>
    </row>
    <row r="155" spans="1:5" ht="13.8">
      <c r="A155" s="45"/>
      <c r="B155" s="45"/>
      <c r="C155" s="45"/>
      <c r="D155" s="45"/>
      <c r="E155" s="45"/>
    </row>
    <row r="156" spans="1:5" ht="13.8">
      <c r="A156" s="45"/>
      <c r="B156" s="45"/>
      <c r="C156" s="45"/>
      <c r="D156" s="45"/>
      <c r="E156" s="45"/>
    </row>
    <row r="157" spans="1:5" ht="13.8">
      <c r="A157" s="45"/>
      <c r="B157" s="45"/>
      <c r="C157" s="45"/>
      <c r="D157" s="45"/>
      <c r="E157" s="45"/>
    </row>
    <row r="158" spans="1:5" ht="13.8">
      <c r="A158" s="45"/>
      <c r="B158" s="45"/>
      <c r="C158" s="45"/>
      <c r="D158" s="45"/>
      <c r="E158" s="45"/>
    </row>
    <row r="159" spans="1:5" ht="13.8">
      <c r="A159" s="45"/>
      <c r="B159" s="45"/>
      <c r="C159" s="45"/>
      <c r="D159" s="45"/>
      <c r="E159" s="45"/>
    </row>
    <row r="160" spans="1:5" ht="13.8">
      <c r="A160" s="45"/>
      <c r="B160" s="45"/>
      <c r="C160" s="45"/>
      <c r="D160" s="45"/>
      <c r="E160" s="45"/>
    </row>
    <row r="161" spans="1:5" ht="13.8">
      <c r="A161" s="45"/>
      <c r="B161" s="45"/>
      <c r="C161" s="45"/>
      <c r="D161" s="45"/>
      <c r="E161" s="45"/>
    </row>
    <row r="162" spans="1:5" ht="13.8">
      <c r="A162" s="45"/>
      <c r="B162" s="45"/>
      <c r="C162" s="45"/>
      <c r="D162" s="45"/>
      <c r="E162" s="45"/>
    </row>
    <row r="163" spans="1:5" ht="13.8">
      <c r="A163" s="45"/>
      <c r="B163" s="45"/>
      <c r="C163" s="45"/>
      <c r="D163" s="45"/>
      <c r="E163" s="45"/>
    </row>
    <row r="164" spans="1:5" ht="13.8">
      <c r="A164" s="45"/>
      <c r="B164" s="45"/>
      <c r="C164" s="45"/>
      <c r="D164" s="45"/>
      <c r="E164" s="45"/>
    </row>
    <row r="165" spans="1:5" ht="13.8">
      <c r="A165" s="45"/>
      <c r="B165" s="45"/>
      <c r="C165" s="45"/>
      <c r="D165" s="45"/>
      <c r="E165" s="45"/>
    </row>
    <row r="166" spans="1:5" ht="13.8">
      <c r="A166" s="45"/>
      <c r="B166" s="45"/>
      <c r="C166" s="45"/>
      <c r="D166" s="45"/>
      <c r="E166" s="45"/>
    </row>
    <row r="167" spans="1:5" ht="13.8">
      <c r="A167" s="45"/>
      <c r="B167" s="45"/>
      <c r="C167" s="45"/>
      <c r="D167" s="45"/>
      <c r="E167" s="45"/>
    </row>
    <row r="168" spans="1:5" ht="13.8">
      <c r="A168" s="45"/>
      <c r="B168" s="45"/>
      <c r="C168" s="45"/>
      <c r="D168" s="45"/>
      <c r="E168" s="45"/>
    </row>
    <row r="169" spans="1:5" ht="13.8">
      <c r="A169" s="45"/>
      <c r="B169" s="45"/>
      <c r="C169" s="45"/>
      <c r="D169" s="45"/>
      <c r="E169" s="45"/>
    </row>
    <row r="170" spans="1:5" ht="13.8">
      <c r="A170" s="45"/>
      <c r="B170" s="45"/>
      <c r="C170" s="45"/>
      <c r="D170" s="45"/>
      <c r="E170" s="45"/>
    </row>
    <row r="171" spans="1:5" ht="13.8">
      <c r="A171" s="45"/>
      <c r="B171" s="45"/>
      <c r="C171" s="45"/>
      <c r="D171" s="45"/>
      <c r="E171" s="45"/>
    </row>
    <row r="172" spans="1:5" ht="13.8">
      <c r="A172" s="45"/>
      <c r="B172" s="45"/>
      <c r="C172" s="45"/>
      <c r="D172" s="45"/>
      <c r="E172" s="45"/>
    </row>
    <row r="173" spans="1:5" ht="13.8">
      <c r="A173" s="45"/>
      <c r="B173" s="45"/>
      <c r="C173" s="45"/>
      <c r="D173" s="45"/>
      <c r="E173" s="45"/>
    </row>
    <row r="174" spans="1:5" ht="13.8">
      <c r="A174" s="45"/>
      <c r="B174" s="45"/>
      <c r="C174" s="45"/>
      <c r="D174" s="45"/>
      <c r="E174" s="45"/>
    </row>
    <row r="175" spans="1:5" ht="13.8">
      <c r="A175" s="45"/>
      <c r="B175" s="45"/>
      <c r="C175" s="45"/>
      <c r="D175" s="45"/>
      <c r="E175" s="45"/>
    </row>
    <row r="176" spans="1:5" ht="13.8">
      <c r="A176" s="45"/>
      <c r="B176" s="45"/>
      <c r="C176" s="45"/>
      <c r="D176" s="45"/>
      <c r="E176" s="45"/>
    </row>
    <row r="177" spans="1:5" ht="13.8">
      <c r="A177" s="45"/>
      <c r="B177" s="45"/>
      <c r="C177" s="45"/>
      <c r="D177" s="45"/>
      <c r="E177" s="45"/>
    </row>
    <row r="178" spans="1:5" ht="13.8">
      <c r="A178" s="45"/>
      <c r="B178" s="45"/>
      <c r="C178" s="45"/>
      <c r="D178" s="45"/>
      <c r="E178" s="45"/>
    </row>
    <row r="179" spans="1:5" ht="13.8">
      <c r="A179" s="45"/>
      <c r="B179" s="45"/>
      <c r="C179" s="45"/>
      <c r="D179" s="45"/>
      <c r="E179" s="45"/>
    </row>
    <row r="180" spans="1:5" ht="13.8">
      <c r="A180" s="45"/>
      <c r="B180" s="45"/>
      <c r="C180" s="45"/>
      <c r="D180" s="45"/>
      <c r="E180" s="45"/>
    </row>
    <row r="181" spans="1:5" ht="13.8">
      <c r="A181" s="45"/>
      <c r="B181" s="45"/>
      <c r="C181" s="45"/>
      <c r="D181" s="45"/>
      <c r="E181" s="45"/>
    </row>
    <row r="182" spans="1:5" ht="13.8">
      <c r="A182" s="45"/>
      <c r="B182" s="45"/>
      <c r="C182" s="45"/>
      <c r="D182" s="45"/>
      <c r="E182" s="45"/>
    </row>
    <row r="183" spans="1:5" ht="13.8">
      <c r="A183" s="45"/>
      <c r="B183" s="45"/>
      <c r="C183" s="45"/>
      <c r="D183" s="45"/>
      <c r="E183" s="45"/>
    </row>
    <row r="184" spans="1:5" ht="13.8">
      <c r="A184" s="45"/>
      <c r="B184" s="45"/>
      <c r="C184" s="45"/>
      <c r="D184" s="45"/>
      <c r="E184" s="45"/>
    </row>
    <row r="185" spans="1:5" ht="13.8">
      <c r="A185" s="45"/>
      <c r="B185" s="45"/>
      <c r="C185" s="45"/>
      <c r="D185" s="45"/>
      <c r="E185" s="45"/>
    </row>
    <row r="186" spans="1:5" ht="13.8">
      <c r="A186" s="45"/>
      <c r="B186" s="45"/>
      <c r="C186" s="45"/>
      <c r="D186" s="45"/>
      <c r="E186" s="45"/>
    </row>
    <row r="187" spans="1:5" ht="13.8">
      <c r="A187" s="45"/>
      <c r="B187" s="45"/>
      <c r="C187" s="45"/>
      <c r="D187" s="45"/>
      <c r="E187" s="45"/>
    </row>
    <row r="188" spans="1:5" ht="13.8">
      <c r="A188" s="45"/>
      <c r="B188" s="45"/>
      <c r="C188" s="45"/>
      <c r="D188" s="45"/>
      <c r="E188" s="45"/>
    </row>
    <row r="189" spans="1:5" ht="13.8">
      <c r="A189" s="45"/>
      <c r="B189" s="45"/>
      <c r="C189" s="45"/>
      <c r="D189" s="45"/>
      <c r="E189" s="45"/>
    </row>
    <row r="190" spans="1:5" ht="13.8">
      <c r="A190" s="45"/>
      <c r="B190" s="45"/>
      <c r="C190" s="45"/>
      <c r="D190" s="45"/>
      <c r="E190" s="45"/>
    </row>
    <row r="191" spans="1:5" ht="13.8">
      <c r="A191" s="45"/>
      <c r="B191" s="45"/>
      <c r="C191" s="45"/>
      <c r="D191" s="45"/>
      <c r="E191" s="45"/>
    </row>
    <row r="192" spans="1:5" ht="13.8">
      <c r="A192" s="45"/>
      <c r="B192" s="45"/>
      <c r="C192" s="45"/>
      <c r="D192" s="45"/>
      <c r="E192" s="45"/>
    </row>
    <row r="193" spans="1:5" ht="13.8">
      <c r="A193" s="45"/>
      <c r="B193" s="45"/>
      <c r="C193" s="45"/>
      <c r="D193" s="45"/>
      <c r="E193" s="45"/>
    </row>
    <row r="194" spans="1:5" ht="13.8">
      <c r="A194" s="45"/>
      <c r="B194" s="45"/>
      <c r="C194" s="45"/>
      <c r="D194" s="45"/>
      <c r="E194" s="45"/>
    </row>
    <row r="195" spans="1:5" ht="13.8">
      <c r="A195" s="45"/>
      <c r="B195" s="45"/>
      <c r="C195" s="45"/>
      <c r="D195" s="45"/>
      <c r="E195" s="45"/>
    </row>
    <row r="196" spans="1:5" ht="13.8">
      <c r="A196" s="45"/>
      <c r="B196" s="45"/>
      <c r="C196" s="45"/>
      <c r="D196" s="45"/>
      <c r="E196" s="45"/>
    </row>
    <row r="197" spans="1:5" ht="13.8">
      <c r="A197" s="45"/>
      <c r="B197" s="45"/>
      <c r="C197" s="45"/>
      <c r="D197" s="45"/>
      <c r="E197" s="45"/>
    </row>
    <row r="198" spans="1:5" ht="13.8">
      <c r="A198" s="45"/>
      <c r="B198" s="45"/>
      <c r="C198" s="45"/>
      <c r="D198" s="45"/>
      <c r="E198" s="45"/>
    </row>
    <row r="199" spans="1:5" ht="13.8">
      <c r="A199" s="45"/>
      <c r="B199" s="45"/>
      <c r="C199" s="45"/>
      <c r="D199" s="45"/>
      <c r="E199" s="45"/>
    </row>
    <row r="200" spans="1:5" ht="13.8">
      <c r="A200" s="45"/>
      <c r="B200" s="45"/>
      <c r="C200" s="45"/>
      <c r="D200" s="45"/>
      <c r="E200" s="45"/>
    </row>
    <row r="201" spans="1:5" ht="13.8">
      <c r="A201" s="45"/>
      <c r="B201" s="45"/>
      <c r="C201" s="45"/>
      <c r="D201" s="45"/>
      <c r="E201" s="45"/>
    </row>
    <row r="202" spans="1:5" ht="13.8">
      <c r="A202" s="45"/>
      <c r="B202" s="45"/>
      <c r="C202" s="45"/>
      <c r="D202" s="45"/>
      <c r="E202" s="45"/>
    </row>
    <row r="203" spans="1:5" ht="13.8">
      <c r="A203" s="45"/>
      <c r="B203" s="45"/>
      <c r="C203" s="45"/>
      <c r="D203" s="45"/>
      <c r="E203" s="45"/>
    </row>
    <row r="204" spans="1:5" ht="13.8">
      <c r="A204" s="45"/>
      <c r="B204" s="45"/>
      <c r="C204" s="45"/>
      <c r="D204" s="45"/>
      <c r="E204" s="45"/>
    </row>
    <row r="205" spans="1:5" ht="13.8">
      <c r="A205" s="45"/>
      <c r="B205" s="45"/>
      <c r="C205" s="45"/>
      <c r="D205" s="45"/>
      <c r="E205" s="45"/>
    </row>
    <row r="206" spans="1:5" ht="13.8">
      <c r="A206" s="45"/>
      <c r="B206" s="45"/>
      <c r="C206" s="45"/>
      <c r="D206" s="45"/>
      <c r="E206" s="45"/>
    </row>
    <row r="207" spans="1:5" ht="13.8">
      <c r="A207" s="45"/>
      <c r="B207" s="45"/>
      <c r="C207" s="45"/>
      <c r="D207" s="45"/>
      <c r="E207" s="45"/>
    </row>
    <row r="208" spans="1:5" ht="13.8">
      <c r="A208" s="45"/>
      <c r="B208" s="45"/>
      <c r="C208" s="45"/>
      <c r="D208" s="45"/>
      <c r="E208" s="45"/>
    </row>
    <row r="209" spans="1:5" ht="13.8">
      <c r="A209" s="45"/>
      <c r="B209" s="45"/>
      <c r="C209" s="45"/>
      <c r="D209" s="45"/>
      <c r="E209" s="45"/>
    </row>
    <row r="210" spans="1:5" ht="13.8">
      <c r="A210" s="45"/>
      <c r="B210" s="45"/>
      <c r="C210" s="45"/>
      <c r="D210" s="45"/>
      <c r="E210" s="45"/>
    </row>
    <row r="211" spans="1:5" ht="13.8">
      <c r="A211" s="45"/>
      <c r="B211" s="45"/>
      <c r="C211" s="45"/>
      <c r="D211" s="45"/>
      <c r="E211" s="45"/>
    </row>
    <row r="212" spans="1:5" ht="13.8">
      <c r="A212" s="45"/>
      <c r="B212" s="45"/>
      <c r="C212" s="45"/>
      <c r="D212" s="45"/>
      <c r="E212" s="45"/>
    </row>
    <row r="213" spans="1:5" ht="13.8">
      <c r="A213" s="45"/>
      <c r="B213" s="45"/>
      <c r="C213" s="45"/>
      <c r="D213" s="45"/>
      <c r="E213" s="45"/>
    </row>
    <row r="214" spans="1:5" ht="13.8">
      <c r="A214" s="45"/>
      <c r="B214" s="45"/>
      <c r="C214" s="45"/>
      <c r="D214" s="45"/>
      <c r="E214" s="45"/>
    </row>
    <row r="215" spans="1:5" ht="13.8">
      <c r="A215" s="45"/>
      <c r="B215" s="45"/>
      <c r="C215" s="45"/>
      <c r="D215" s="45"/>
      <c r="E215" s="45"/>
    </row>
    <row r="216" spans="1:5" ht="13.8">
      <c r="A216" s="45"/>
      <c r="B216" s="45"/>
      <c r="C216" s="45"/>
      <c r="D216" s="45"/>
      <c r="E216" s="45"/>
    </row>
    <row r="217" spans="1:5" ht="13.8">
      <c r="A217" s="45"/>
      <c r="B217" s="45"/>
      <c r="C217" s="45"/>
      <c r="D217" s="45"/>
      <c r="E217" s="45"/>
    </row>
    <row r="218" spans="1:5" ht="13.8">
      <c r="A218" s="45"/>
      <c r="B218" s="45"/>
      <c r="C218" s="45"/>
      <c r="D218" s="45"/>
      <c r="E218" s="45"/>
    </row>
    <row r="219" spans="1:5" ht="13.8">
      <c r="A219" s="45"/>
      <c r="B219" s="45"/>
      <c r="C219" s="45"/>
      <c r="D219" s="45"/>
      <c r="E219" s="45"/>
    </row>
    <row r="220" spans="1:5" ht="13.8">
      <c r="A220" s="45"/>
      <c r="B220" s="45"/>
      <c r="C220" s="45"/>
      <c r="D220" s="45"/>
      <c r="E220" s="45"/>
    </row>
    <row r="221" spans="1:5" ht="13.8">
      <c r="A221" s="45"/>
      <c r="B221" s="45"/>
      <c r="C221" s="45"/>
      <c r="D221" s="45"/>
      <c r="E221" s="45"/>
    </row>
    <row r="222" spans="1:5" ht="13.8">
      <c r="A222" s="45"/>
      <c r="B222" s="45"/>
      <c r="C222" s="45"/>
      <c r="D222" s="45"/>
      <c r="E222" s="45"/>
    </row>
    <row r="223" spans="1:5" ht="13.8">
      <c r="A223" s="45"/>
      <c r="B223" s="45"/>
      <c r="C223" s="45"/>
      <c r="D223" s="45"/>
      <c r="E223" s="45"/>
    </row>
    <row r="224" spans="1:5" ht="13.8">
      <c r="A224" s="45"/>
      <c r="B224" s="45"/>
      <c r="C224" s="45"/>
      <c r="D224" s="45"/>
      <c r="E224" s="45"/>
    </row>
    <row r="225" spans="1:5" ht="13.8">
      <c r="A225" s="45"/>
      <c r="B225" s="45"/>
      <c r="C225" s="45"/>
      <c r="D225" s="45"/>
      <c r="E225" s="45"/>
    </row>
    <row r="226" spans="1:5" ht="13.8">
      <c r="A226" s="45"/>
      <c r="B226" s="45"/>
      <c r="C226" s="45"/>
      <c r="D226" s="45"/>
      <c r="E226" s="45"/>
    </row>
    <row r="227" spans="1:5" ht="13.8">
      <c r="A227" s="45"/>
      <c r="B227" s="45"/>
      <c r="C227" s="45"/>
      <c r="D227" s="45"/>
      <c r="E227" s="45"/>
    </row>
    <row r="228" spans="1:5" ht="13.8">
      <c r="A228" s="45"/>
      <c r="B228" s="45"/>
      <c r="C228" s="45"/>
      <c r="D228" s="45"/>
      <c r="E228" s="45"/>
    </row>
    <row r="229" spans="1:5" ht="13.8">
      <c r="A229" s="45"/>
      <c r="B229" s="45"/>
      <c r="C229" s="45"/>
      <c r="D229" s="45"/>
      <c r="E229" s="45"/>
    </row>
    <row r="230" spans="1:5" ht="13.8">
      <c r="A230" s="45"/>
      <c r="B230" s="45"/>
      <c r="C230" s="45"/>
      <c r="D230" s="45"/>
      <c r="E230" s="45"/>
    </row>
    <row r="231" spans="1:5" ht="13.8">
      <c r="A231" s="45"/>
      <c r="B231" s="45"/>
      <c r="C231" s="45"/>
      <c r="D231" s="45"/>
      <c r="E231" s="45"/>
    </row>
    <row r="232" spans="1:5" ht="13.8">
      <c r="A232" s="45"/>
      <c r="B232" s="45"/>
      <c r="C232" s="45"/>
      <c r="D232" s="45"/>
      <c r="E232" s="45"/>
    </row>
    <row r="233" spans="1:5" ht="13.8">
      <c r="A233" s="45"/>
      <c r="B233" s="45"/>
      <c r="C233" s="45"/>
      <c r="D233" s="45"/>
      <c r="E233" s="45"/>
    </row>
    <row r="234" spans="1:5" ht="13.8">
      <c r="A234" s="45"/>
      <c r="B234" s="45"/>
      <c r="C234" s="45"/>
      <c r="D234" s="45"/>
      <c r="E234" s="45"/>
    </row>
    <row r="235" spans="1:5" ht="13.8">
      <c r="A235" s="45"/>
      <c r="B235" s="45"/>
      <c r="C235" s="45"/>
      <c r="D235" s="45"/>
      <c r="E235" s="45"/>
    </row>
    <row r="236" spans="1:5" ht="13.8">
      <c r="A236" s="45"/>
      <c r="B236" s="45"/>
      <c r="C236" s="45"/>
      <c r="D236" s="45"/>
      <c r="E236" s="45"/>
    </row>
    <row r="237" spans="1:5" ht="13.8">
      <c r="A237" s="45"/>
      <c r="B237" s="45"/>
      <c r="C237" s="45"/>
      <c r="D237" s="45"/>
      <c r="E237" s="45"/>
    </row>
    <row r="238" spans="1:5" ht="13.8">
      <c r="A238" s="45"/>
      <c r="B238" s="45"/>
      <c r="C238" s="45"/>
      <c r="D238" s="45"/>
      <c r="E238" s="45"/>
    </row>
    <row r="239" spans="1:5" ht="13.8">
      <c r="A239" s="45"/>
      <c r="B239" s="45"/>
      <c r="C239" s="45"/>
      <c r="D239" s="45"/>
      <c r="E239" s="45"/>
    </row>
    <row r="240" spans="1:5" ht="13.8">
      <c r="A240" s="45"/>
      <c r="B240" s="45"/>
      <c r="C240" s="45"/>
      <c r="D240" s="45"/>
      <c r="E240" s="45"/>
    </row>
    <row r="241" spans="1:5" ht="13.8">
      <c r="A241" s="45"/>
      <c r="B241" s="45"/>
      <c r="C241" s="45"/>
      <c r="D241" s="45"/>
      <c r="E241" s="45"/>
    </row>
    <row r="242" spans="1:5" ht="13.8">
      <c r="A242" s="45"/>
      <c r="B242" s="45"/>
      <c r="C242" s="45"/>
      <c r="D242" s="45"/>
      <c r="E242" s="45"/>
    </row>
    <row r="243" spans="1:5" ht="13.8">
      <c r="A243" s="45"/>
      <c r="B243" s="45"/>
      <c r="C243" s="45"/>
      <c r="D243" s="45"/>
      <c r="E243" s="45"/>
    </row>
    <row r="244" spans="1:5" ht="13.8">
      <c r="A244" s="45"/>
      <c r="B244" s="45"/>
      <c r="C244" s="45"/>
      <c r="D244" s="45"/>
      <c r="E244" s="45"/>
    </row>
    <row r="245" spans="1:5" ht="13.8">
      <c r="A245" s="45"/>
      <c r="B245" s="45"/>
      <c r="C245" s="45"/>
      <c r="D245" s="45"/>
      <c r="E245" s="45"/>
    </row>
    <row r="246" spans="1:5" ht="13.8">
      <c r="A246" s="45"/>
      <c r="B246" s="45"/>
      <c r="C246" s="45"/>
      <c r="D246" s="45"/>
      <c r="E246" s="45"/>
    </row>
    <row r="247" spans="1:5" ht="13.8">
      <c r="A247" s="45"/>
      <c r="B247" s="45"/>
      <c r="C247" s="45"/>
      <c r="D247" s="45"/>
      <c r="E247" s="45"/>
    </row>
    <row r="248" spans="1:5" ht="13.8">
      <c r="A248" s="45"/>
      <c r="B248" s="45"/>
      <c r="C248" s="45"/>
      <c r="D248" s="45"/>
      <c r="E248" s="45"/>
    </row>
    <row r="249" spans="1:5" ht="13.8">
      <c r="A249" s="45"/>
      <c r="B249" s="45"/>
      <c r="C249" s="45"/>
      <c r="D249" s="45"/>
      <c r="E249" s="45"/>
    </row>
    <row r="250" spans="1:5" ht="13.8">
      <c r="A250" s="45"/>
      <c r="B250" s="45"/>
      <c r="C250" s="45"/>
      <c r="D250" s="45"/>
      <c r="E250" s="45"/>
    </row>
    <row r="251" spans="1:5" ht="13.8">
      <c r="A251" s="45"/>
      <c r="B251" s="45"/>
      <c r="C251" s="45"/>
      <c r="D251" s="45"/>
      <c r="E251" s="45"/>
    </row>
    <row r="252" spans="1:5" ht="13.8">
      <c r="A252" s="45"/>
      <c r="B252" s="45"/>
      <c r="C252" s="45"/>
      <c r="D252" s="45"/>
      <c r="E252" s="45"/>
    </row>
    <row r="253" spans="1:5" ht="13.8">
      <c r="A253" s="45"/>
      <c r="B253" s="45"/>
      <c r="C253" s="45"/>
      <c r="D253" s="45"/>
      <c r="E253" s="45"/>
    </row>
    <row r="254" spans="1:5" ht="13.8">
      <c r="A254" s="45"/>
      <c r="B254" s="45"/>
      <c r="C254" s="45"/>
      <c r="D254" s="45"/>
      <c r="E254" s="45"/>
    </row>
    <row r="255" spans="1:5" ht="13.8">
      <c r="A255" s="45"/>
      <c r="B255" s="45"/>
      <c r="C255" s="45"/>
      <c r="D255" s="45"/>
      <c r="E255" s="45"/>
    </row>
    <row r="256" spans="1:5" ht="13.8">
      <c r="A256" s="45"/>
      <c r="B256" s="45"/>
      <c r="C256" s="45"/>
      <c r="D256" s="45"/>
      <c r="E256" s="45"/>
    </row>
    <row r="257" spans="1:5" ht="13.8">
      <c r="A257" s="45"/>
      <c r="B257" s="45"/>
      <c r="C257" s="45"/>
      <c r="D257" s="45"/>
      <c r="E257" s="45"/>
    </row>
    <row r="258" spans="1:5" ht="13.8">
      <c r="A258" s="45"/>
      <c r="B258" s="45"/>
      <c r="C258" s="45"/>
      <c r="D258" s="45"/>
      <c r="E258" s="45"/>
    </row>
    <row r="259" spans="1:5" ht="13.8">
      <c r="A259" s="45"/>
      <c r="B259" s="45"/>
      <c r="C259" s="45"/>
      <c r="D259" s="45"/>
      <c r="E259" s="45"/>
    </row>
    <row r="260" spans="1:5" ht="13.8">
      <c r="A260" s="45"/>
      <c r="B260" s="45"/>
      <c r="C260" s="45"/>
      <c r="D260" s="45"/>
      <c r="E260" s="45"/>
    </row>
    <row r="261" spans="1:5" ht="13.8">
      <c r="A261" s="45"/>
      <c r="B261" s="45"/>
      <c r="C261" s="45"/>
      <c r="D261" s="45"/>
      <c r="E261" s="45"/>
    </row>
    <row r="262" spans="1:5" ht="13.8">
      <c r="A262" s="45"/>
      <c r="B262" s="45"/>
      <c r="C262" s="45"/>
      <c r="D262" s="45"/>
      <c r="E262" s="45"/>
    </row>
    <row r="263" spans="1:5" ht="13.8">
      <c r="A263" s="45"/>
      <c r="B263" s="45"/>
      <c r="C263" s="45"/>
      <c r="D263" s="45"/>
      <c r="E263" s="45"/>
    </row>
    <row r="264" spans="1:5" ht="13.8">
      <c r="A264" s="45"/>
      <c r="B264" s="45"/>
      <c r="C264" s="45"/>
      <c r="D264" s="45"/>
      <c r="E264" s="45"/>
    </row>
    <row r="265" spans="1:5" ht="13.8">
      <c r="A265" s="45"/>
      <c r="B265" s="45"/>
      <c r="C265" s="45"/>
      <c r="D265" s="45"/>
      <c r="E265" s="45"/>
    </row>
    <row r="266" spans="1:5" ht="13.8">
      <c r="A266" s="45"/>
      <c r="B266" s="45"/>
      <c r="C266" s="45"/>
      <c r="D266" s="45"/>
      <c r="E266" s="45"/>
    </row>
    <row r="267" spans="1:5" ht="13.8">
      <c r="A267" s="45"/>
      <c r="B267" s="45"/>
      <c r="C267" s="45"/>
      <c r="D267" s="45"/>
      <c r="E267" s="45"/>
    </row>
    <row r="268" spans="1:5" ht="13.8">
      <c r="A268" s="45"/>
      <c r="B268" s="45"/>
      <c r="C268" s="45"/>
      <c r="D268" s="45"/>
      <c r="E268" s="45"/>
    </row>
    <row r="269" spans="1:5" ht="13.8">
      <c r="A269" s="45"/>
      <c r="B269" s="45"/>
      <c r="C269" s="45"/>
      <c r="D269" s="45"/>
      <c r="E269" s="45"/>
    </row>
    <row r="270" spans="1:5" ht="13.8">
      <c r="A270" s="45"/>
      <c r="B270" s="45"/>
      <c r="C270" s="45"/>
      <c r="D270" s="45"/>
      <c r="E270" s="45"/>
    </row>
    <row r="271" spans="1:5" ht="13.8">
      <c r="A271" s="45"/>
      <c r="B271" s="45"/>
      <c r="C271" s="45"/>
      <c r="D271" s="45"/>
      <c r="E271" s="45"/>
    </row>
    <row r="272" spans="1:5" ht="13.8">
      <c r="A272" s="45"/>
      <c r="B272" s="45"/>
      <c r="C272" s="45"/>
      <c r="D272" s="45"/>
      <c r="E272" s="45"/>
    </row>
    <row r="273" spans="1:5" ht="13.8">
      <c r="A273" s="45"/>
      <c r="B273" s="45"/>
      <c r="C273" s="45"/>
      <c r="D273" s="45"/>
      <c r="E273" s="45"/>
    </row>
    <row r="274" spans="1:5" ht="13.8">
      <c r="A274" s="45"/>
      <c r="B274" s="45"/>
      <c r="C274" s="45"/>
      <c r="D274" s="45"/>
      <c r="E274" s="45"/>
    </row>
    <row r="275" spans="1:5" ht="13.8">
      <c r="A275" s="45"/>
      <c r="B275" s="45"/>
      <c r="C275" s="45"/>
      <c r="D275" s="45"/>
      <c r="E275" s="45"/>
    </row>
    <row r="276" spans="1:5" ht="13.8">
      <c r="A276" s="45"/>
      <c r="B276" s="45"/>
      <c r="C276" s="45"/>
      <c r="D276" s="45"/>
      <c r="E276" s="45"/>
    </row>
    <row r="277" spans="1:5" ht="13.8">
      <c r="A277" s="45"/>
      <c r="B277" s="45"/>
      <c r="C277" s="45"/>
      <c r="D277" s="45"/>
      <c r="E277" s="45"/>
    </row>
    <row r="278" spans="1:5" ht="13.8">
      <c r="A278" s="45"/>
      <c r="B278" s="45"/>
      <c r="C278" s="45"/>
      <c r="D278" s="45"/>
      <c r="E278" s="45"/>
    </row>
    <row r="279" spans="1:5" ht="13.8">
      <c r="A279" s="45"/>
      <c r="B279" s="45"/>
      <c r="C279" s="45"/>
      <c r="D279" s="45"/>
      <c r="E279" s="45"/>
    </row>
    <row r="280" spans="1:5" ht="13.8">
      <c r="A280" s="45"/>
      <c r="B280" s="45"/>
      <c r="C280" s="45"/>
      <c r="D280" s="45"/>
      <c r="E280" s="45"/>
    </row>
    <row r="281" spans="1:5" ht="13.8">
      <c r="A281" s="45"/>
      <c r="B281" s="45"/>
      <c r="C281" s="45"/>
      <c r="D281" s="45"/>
      <c r="E281" s="45"/>
    </row>
    <row r="282" spans="1:5" ht="13.8">
      <c r="A282" s="45"/>
      <c r="B282" s="45"/>
      <c r="C282" s="45"/>
      <c r="D282" s="45"/>
      <c r="E282" s="45"/>
    </row>
    <row r="283" spans="1:5" ht="13.8">
      <c r="A283" s="45"/>
      <c r="B283" s="45"/>
      <c r="C283" s="45"/>
      <c r="D283" s="45"/>
      <c r="E283" s="45"/>
    </row>
    <row r="284" spans="1:5" ht="13.8">
      <c r="A284" s="45"/>
      <c r="B284" s="45"/>
      <c r="C284" s="45"/>
      <c r="D284" s="45"/>
      <c r="E284" s="45"/>
    </row>
    <row r="285" spans="1:5" ht="13.8">
      <c r="A285" s="45"/>
      <c r="B285" s="45"/>
      <c r="C285" s="45"/>
      <c r="D285" s="45"/>
      <c r="E285" s="45"/>
    </row>
    <row r="286" spans="1:5" ht="13.8">
      <c r="A286" s="45"/>
      <c r="B286" s="45"/>
      <c r="C286" s="45"/>
      <c r="D286" s="45"/>
      <c r="E286" s="45"/>
    </row>
    <row r="287" spans="1:5" ht="13.8">
      <c r="A287" s="45"/>
      <c r="B287" s="45"/>
      <c r="C287" s="45"/>
      <c r="D287" s="45"/>
      <c r="E287" s="45"/>
    </row>
    <row r="288" spans="1:5" ht="13.8">
      <c r="A288" s="45"/>
      <c r="B288" s="45"/>
      <c r="C288" s="45"/>
      <c r="D288" s="45"/>
      <c r="E288" s="45"/>
    </row>
    <row r="289" spans="1:5" ht="13.8">
      <c r="A289" s="45"/>
      <c r="B289" s="45"/>
      <c r="C289" s="45"/>
      <c r="D289" s="45"/>
      <c r="E289" s="45"/>
    </row>
    <row r="290" spans="1:5" ht="13.8">
      <c r="A290" s="45"/>
      <c r="B290" s="45"/>
      <c r="C290" s="45"/>
      <c r="D290" s="45"/>
      <c r="E290" s="45"/>
    </row>
    <row r="291" spans="1:5" ht="13.8">
      <c r="A291" s="45"/>
      <c r="B291" s="45"/>
      <c r="C291" s="45"/>
      <c r="D291" s="45"/>
      <c r="E291" s="45"/>
    </row>
    <row r="292" spans="1:5" ht="13.8">
      <c r="A292" s="45"/>
      <c r="B292" s="45"/>
      <c r="C292" s="45"/>
      <c r="D292" s="45"/>
      <c r="E292" s="45"/>
    </row>
    <row r="293" spans="1:5" ht="13.8">
      <c r="A293" s="45"/>
      <c r="B293" s="45"/>
      <c r="C293" s="45"/>
      <c r="D293" s="45"/>
      <c r="E293" s="45"/>
    </row>
    <row r="294" spans="1:5" ht="13.8">
      <c r="A294" s="45"/>
      <c r="B294" s="45"/>
      <c r="C294" s="45"/>
      <c r="D294" s="45"/>
      <c r="E294" s="45"/>
    </row>
    <row r="295" spans="1:5" ht="13.8">
      <c r="A295" s="45"/>
      <c r="B295" s="45"/>
      <c r="C295" s="45"/>
      <c r="D295" s="45"/>
      <c r="E295" s="45"/>
    </row>
    <row r="296" spans="1:5" ht="13.8">
      <c r="A296" s="45"/>
      <c r="B296" s="45"/>
      <c r="C296" s="45"/>
      <c r="D296" s="45"/>
      <c r="E296" s="45"/>
    </row>
    <row r="297" spans="1:5" ht="13.8">
      <c r="A297" s="45"/>
      <c r="B297" s="45"/>
      <c r="C297" s="45"/>
      <c r="D297" s="45"/>
      <c r="E297" s="45"/>
    </row>
    <row r="298" spans="1:5" ht="13.8">
      <c r="A298" s="45"/>
      <c r="B298" s="45"/>
      <c r="C298" s="45"/>
      <c r="D298" s="45"/>
      <c r="E298" s="45"/>
    </row>
    <row r="299" spans="1:5" ht="13.8">
      <c r="A299" s="45"/>
      <c r="B299" s="45"/>
      <c r="C299" s="45"/>
      <c r="D299" s="45"/>
      <c r="E299" s="45"/>
    </row>
    <row r="300" spans="1:5" ht="13.8">
      <c r="A300" s="45"/>
      <c r="B300" s="45"/>
      <c r="C300" s="45"/>
      <c r="D300" s="45"/>
      <c r="E300" s="45"/>
    </row>
    <row r="301" spans="1:5" ht="13.8">
      <c r="A301" s="45"/>
      <c r="B301" s="45"/>
      <c r="C301" s="45"/>
      <c r="D301" s="45"/>
      <c r="E301" s="45"/>
    </row>
    <row r="302" spans="1:5" ht="13.8">
      <c r="A302" s="45"/>
      <c r="B302" s="45"/>
      <c r="C302" s="45"/>
      <c r="D302" s="45"/>
      <c r="E302" s="45"/>
    </row>
    <row r="303" spans="1:5" ht="13.8">
      <c r="A303" s="45"/>
      <c r="B303" s="45"/>
      <c r="C303" s="45"/>
      <c r="D303" s="45"/>
      <c r="E303" s="45"/>
    </row>
    <row r="304" spans="1:5" ht="13.8">
      <c r="A304" s="45"/>
      <c r="B304" s="45"/>
      <c r="C304" s="45"/>
      <c r="D304" s="45"/>
      <c r="E304" s="45"/>
    </row>
    <row r="305" spans="1:5" ht="13.8">
      <c r="A305" s="45"/>
      <c r="B305" s="45"/>
      <c r="C305" s="45"/>
      <c r="D305" s="45"/>
      <c r="E305" s="45"/>
    </row>
    <row r="306" spans="1:5" ht="13.8">
      <c r="A306" s="45"/>
      <c r="B306" s="45"/>
      <c r="C306" s="45"/>
      <c r="D306" s="45"/>
      <c r="E306" s="45"/>
    </row>
    <row r="307" spans="1:5" ht="13.8">
      <c r="A307" s="45"/>
      <c r="B307" s="45"/>
      <c r="C307" s="45"/>
      <c r="D307" s="45"/>
      <c r="E307" s="45"/>
    </row>
    <row r="308" spans="1:5" ht="13.8">
      <c r="A308" s="45"/>
      <c r="B308" s="45"/>
      <c r="C308" s="45"/>
      <c r="D308" s="45"/>
      <c r="E308" s="45"/>
    </row>
    <row r="309" spans="1:5" ht="13.8">
      <c r="A309" s="45"/>
      <c r="B309" s="45"/>
      <c r="C309" s="45"/>
      <c r="D309" s="45"/>
      <c r="E309" s="45"/>
    </row>
    <row r="310" spans="1:5" ht="13.8">
      <c r="A310" s="45"/>
      <c r="B310" s="45"/>
      <c r="C310" s="45"/>
      <c r="D310" s="45"/>
      <c r="E310" s="45"/>
    </row>
    <row r="311" spans="1:5" ht="13.8">
      <c r="A311" s="45"/>
      <c r="B311" s="45"/>
      <c r="C311" s="45"/>
      <c r="D311" s="45"/>
      <c r="E311" s="45"/>
    </row>
    <row r="312" spans="1:5" ht="13.8">
      <c r="A312" s="45"/>
      <c r="B312" s="45"/>
      <c r="C312" s="45"/>
      <c r="D312" s="45"/>
      <c r="E312" s="45"/>
    </row>
    <row r="313" spans="1:5" ht="13.8">
      <c r="A313" s="45"/>
      <c r="B313" s="45"/>
      <c r="C313" s="45"/>
      <c r="D313" s="45"/>
      <c r="E313" s="45"/>
    </row>
    <row r="314" spans="1:5" ht="13.8">
      <c r="A314" s="45"/>
      <c r="B314" s="45"/>
      <c r="C314" s="45"/>
      <c r="D314" s="45"/>
      <c r="E314" s="45"/>
    </row>
    <row r="315" spans="1:5" ht="13.8">
      <c r="A315" s="45"/>
      <c r="B315" s="45"/>
      <c r="C315" s="45"/>
      <c r="D315" s="45"/>
      <c r="E315" s="45"/>
    </row>
    <row r="316" spans="1:5" ht="13.8">
      <c r="A316" s="45"/>
      <c r="B316" s="45"/>
      <c r="C316" s="45"/>
      <c r="D316" s="45"/>
      <c r="E316" s="45"/>
    </row>
    <row r="317" spans="1:5" ht="13.8">
      <c r="A317" s="45"/>
      <c r="B317" s="45"/>
      <c r="C317" s="45"/>
      <c r="D317" s="45"/>
      <c r="E317" s="45"/>
    </row>
    <row r="318" spans="1:5" ht="13.8">
      <c r="A318" s="45"/>
      <c r="B318" s="45"/>
      <c r="C318" s="45"/>
      <c r="D318" s="45"/>
      <c r="E318" s="45"/>
    </row>
    <row r="319" spans="1:5" ht="13.8">
      <c r="A319" s="45"/>
      <c r="B319" s="45"/>
      <c r="C319" s="45"/>
      <c r="D319" s="45"/>
      <c r="E319" s="45"/>
    </row>
    <row r="320" spans="1:5" ht="13.8">
      <c r="A320" s="45"/>
      <c r="B320" s="45"/>
      <c r="C320" s="45"/>
      <c r="D320" s="45"/>
      <c r="E320" s="45"/>
    </row>
    <row r="321" spans="1:5" ht="13.8">
      <c r="A321" s="45"/>
      <c r="B321" s="45"/>
      <c r="C321" s="45"/>
      <c r="D321" s="45"/>
      <c r="E321" s="45"/>
    </row>
    <row r="322" spans="1:5" ht="13.8">
      <c r="A322" s="45"/>
      <c r="B322" s="45"/>
      <c r="C322" s="45"/>
      <c r="D322" s="45"/>
      <c r="E322" s="45"/>
    </row>
    <row r="323" spans="1:5" ht="13.8">
      <c r="A323" s="45"/>
      <c r="B323" s="45"/>
      <c r="C323" s="45"/>
      <c r="D323" s="45"/>
      <c r="E323" s="45"/>
    </row>
    <row r="324" spans="1:5" ht="13.8">
      <c r="A324" s="45"/>
      <c r="B324" s="45"/>
      <c r="C324" s="45"/>
      <c r="D324" s="45"/>
      <c r="E324" s="45"/>
    </row>
    <row r="325" spans="1:5" ht="13.8">
      <c r="A325" s="45"/>
      <c r="B325" s="45"/>
      <c r="C325" s="45"/>
      <c r="D325" s="45"/>
      <c r="E325" s="45"/>
    </row>
    <row r="326" spans="1:5" ht="13.8">
      <c r="A326" s="45"/>
      <c r="B326" s="45"/>
      <c r="C326" s="45"/>
      <c r="D326" s="45"/>
      <c r="E326" s="45"/>
    </row>
    <row r="327" spans="1:5" ht="13.8">
      <c r="A327" s="45"/>
      <c r="B327" s="45"/>
      <c r="C327" s="45"/>
      <c r="D327" s="45"/>
      <c r="E327" s="45"/>
    </row>
    <row r="328" spans="1:5" ht="13.8">
      <c r="A328" s="45"/>
      <c r="B328" s="45"/>
      <c r="C328" s="45"/>
      <c r="D328" s="45"/>
      <c r="E328" s="45"/>
    </row>
    <row r="329" spans="1:5" ht="13.8">
      <c r="A329" s="45"/>
      <c r="B329" s="45"/>
      <c r="C329" s="45"/>
      <c r="D329" s="45"/>
      <c r="E329" s="45"/>
    </row>
    <row r="330" spans="1:5" ht="13.8">
      <c r="A330" s="45"/>
      <c r="B330" s="45"/>
      <c r="C330" s="45"/>
      <c r="D330" s="45"/>
      <c r="E330" s="45"/>
    </row>
    <row r="331" spans="1:5" ht="13.8">
      <c r="A331" s="45"/>
      <c r="B331" s="45"/>
      <c r="C331" s="45"/>
      <c r="D331" s="45"/>
      <c r="E331" s="45"/>
    </row>
    <row r="332" spans="1:5" ht="13.8">
      <c r="A332" s="45"/>
      <c r="B332" s="45"/>
      <c r="C332" s="45"/>
      <c r="D332" s="45"/>
      <c r="E332" s="45"/>
    </row>
    <row r="333" spans="1:5" ht="13.8">
      <c r="A333" s="45"/>
      <c r="B333" s="45"/>
      <c r="C333" s="45"/>
      <c r="D333" s="45"/>
      <c r="E333" s="45"/>
    </row>
    <row r="334" spans="1:5" ht="13.8">
      <c r="A334" s="45"/>
      <c r="B334" s="45"/>
      <c r="C334" s="45"/>
      <c r="D334" s="45"/>
      <c r="E334" s="45"/>
    </row>
    <row r="335" spans="1:5" ht="13.8">
      <c r="A335" s="45"/>
      <c r="B335" s="45"/>
      <c r="C335" s="45"/>
      <c r="D335" s="45"/>
      <c r="E335" s="45"/>
    </row>
    <row r="336" spans="1:5" ht="13.8">
      <c r="A336" s="45"/>
      <c r="B336" s="45"/>
      <c r="C336" s="45"/>
      <c r="D336" s="45"/>
      <c r="E336" s="45"/>
    </row>
    <row r="337" spans="1:5" ht="13.8">
      <c r="A337" s="45"/>
      <c r="B337" s="45"/>
      <c r="C337" s="45"/>
      <c r="D337" s="45"/>
      <c r="E337" s="45"/>
    </row>
    <row r="338" spans="1:5" ht="13.8">
      <c r="A338" s="45"/>
      <c r="B338" s="45"/>
      <c r="C338" s="45"/>
      <c r="D338" s="45"/>
      <c r="E338" s="45"/>
    </row>
    <row r="339" spans="1:5" ht="13.8">
      <c r="A339" s="45"/>
      <c r="B339" s="45"/>
      <c r="C339" s="45"/>
      <c r="D339" s="45"/>
      <c r="E339" s="45"/>
    </row>
    <row r="340" spans="1:5" ht="13.8">
      <c r="A340" s="45"/>
      <c r="B340" s="45"/>
      <c r="C340" s="45"/>
      <c r="D340" s="45"/>
      <c r="E340" s="45"/>
    </row>
    <row r="341" spans="1:5" ht="13.8">
      <c r="A341" s="45"/>
      <c r="B341" s="45"/>
      <c r="C341" s="45"/>
      <c r="D341" s="45"/>
      <c r="E341" s="45"/>
    </row>
    <row r="342" spans="1:5" ht="13.8">
      <c r="A342" s="45"/>
      <c r="B342" s="45"/>
      <c r="C342" s="45"/>
      <c r="D342" s="45"/>
      <c r="E342" s="45"/>
    </row>
    <row r="343" spans="1:5" ht="13.8">
      <c r="A343" s="45"/>
      <c r="B343" s="45"/>
      <c r="C343" s="45"/>
      <c r="D343" s="45"/>
      <c r="E343" s="45"/>
    </row>
    <row r="344" spans="1:5" ht="13.8">
      <c r="A344" s="45"/>
      <c r="B344" s="45"/>
      <c r="C344" s="45"/>
      <c r="D344" s="45"/>
      <c r="E344" s="45"/>
    </row>
    <row r="345" spans="1:5" ht="13.8">
      <c r="A345" s="45"/>
      <c r="B345" s="45"/>
      <c r="C345" s="45"/>
      <c r="D345" s="45"/>
      <c r="E345" s="45"/>
    </row>
    <row r="346" spans="1:5" ht="13.8">
      <c r="A346" s="45"/>
      <c r="B346" s="45"/>
      <c r="C346" s="45"/>
      <c r="D346" s="45"/>
      <c r="E346" s="45"/>
    </row>
    <row r="347" spans="1:5" ht="13.8">
      <c r="A347" s="45"/>
      <c r="B347" s="45"/>
      <c r="C347" s="45"/>
      <c r="D347" s="45"/>
      <c r="E347" s="45"/>
    </row>
    <row r="348" spans="1:5" ht="13.8">
      <c r="A348" s="45"/>
      <c r="B348" s="45"/>
      <c r="C348" s="45"/>
      <c r="D348" s="45"/>
      <c r="E348" s="45"/>
    </row>
    <row r="349" spans="1:5" ht="13.8">
      <c r="A349" s="45"/>
      <c r="B349" s="45"/>
      <c r="C349" s="45"/>
      <c r="D349" s="45"/>
      <c r="E349" s="45"/>
    </row>
    <row r="350" spans="1:5" ht="13.8">
      <c r="A350" s="45"/>
      <c r="B350" s="45"/>
      <c r="C350" s="45"/>
      <c r="D350" s="45"/>
      <c r="E350" s="45"/>
    </row>
    <row r="351" spans="1:5" ht="13.8">
      <c r="A351" s="45"/>
      <c r="B351" s="45"/>
      <c r="C351" s="45"/>
      <c r="D351" s="45"/>
      <c r="E351" s="45"/>
    </row>
    <row r="352" spans="1:5" ht="13.8">
      <c r="A352" s="45"/>
      <c r="B352" s="45"/>
      <c r="C352" s="45"/>
      <c r="D352" s="45"/>
      <c r="E352" s="45"/>
    </row>
    <row r="353" spans="1:5" ht="13.8">
      <c r="A353" s="45"/>
      <c r="B353" s="45"/>
      <c r="C353" s="45"/>
      <c r="D353" s="45"/>
      <c r="E353" s="45"/>
    </row>
    <row r="354" spans="1:5" ht="13.8">
      <c r="A354" s="45"/>
      <c r="B354" s="45"/>
      <c r="C354" s="45"/>
      <c r="D354" s="45"/>
      <c r="E354" s="45"/>
    </row>
    <row r="355" spans="1:5" ht="13.8">
      <c r="A355" s="45"/>
      <c r="B355" s="45"/>
      <c r="C355" s="45"/>
      <c r="D355" s="45"/>
      <c r="E355" s="45"/>
    </row>
    <row r="356" spans="1:5" ht="13.8">
      <c r="A356" s="45"/>
      <c r="B356" s="45"/>
      <c r="C356" s="45"/>
      <c r="D356" s="45"/>
      <c r="E356" s="45"/>
    </row>
    <row r="357" spans="1:5" ht="13.8">
      <c r="A357" s="45"/>
      <c r="B357" s="45"/>
      <c r="C357" s="45"/>
      <c r="D357" s="45"/>
      <c r="E357" s="45"/>
    </row>
    <row r="358" spans="1:5" ht="13.8">
      <c r="A358" s="45"/>
      <c r="B358" s="45"/>
      <c r="C358" s="45"/>
      <c r="D358" s="45"/>
      <c r="E358" s="45"/>
    </row>
    <row r="359" spans="1:5" ht="13.8">
      <c r="A359" s="45"/>
      <c r="B359" s="45"/>
      <c r="C359" s="45"/>
      <c r="D359" s="45"/>
      <c r="E359" s="45"/>
    </row>
    <row r="360" spans="1:5" ht="13.8">
      <c r="A360" s="45"/>
      <c r="B360" s="45"/>
      <c r="C360" s="45"/>
      <c r="D360" s="45"/>
      <c r="E360" s="45"/>
    </row>
    <row r="361" spans="1:5" ht="13.8">
      <c r="A361" s="45"/>
      <c r="B361" s="45"/>
      <c r="C361" s="45"/>
      <c r="D361" s="45"/>
      <c r="E361" s="45"/>
    </row>
    <row r="362" spans="1:5" ht="13.8">
      <c r="A362" s="45"/>
      <c r="B362" s="45"/>
      <c r="C362" s="45"/>
      <c r="D362" s="45"/>
      <c r="E362" s="45"/>
    </row>
    <row r="363" spans="1:5" ht="13.8">
      <c r="A363" s="45"/>
      <c r="B363" s="45"/>
      <c r="C363" s="45"/>
      <c r="D363" s="45"/>
      <c r="E363" s="45"/>
    </row>
    <row r="364" spans="1:5" ht="13.8">
      <c r="A364" s="45"/>
      <c r="B364" s="45"/>
      <c r="C364" s="45"/>
      <c r="D364" s="45"/>
      <c r="E364" s="45"/>
    </row>
    <row r="365" spans="1:5" ht="13.8">
      <c r="A365" s="45"/>
      <c r="B365" s="45"/>
      <c r="C365" s="45"/>
      <c r="D365" s="45"/>
      <c r="E365" s="45"/>
    </row>
    <row r="366" spans="1:5" ht="13.8">
      <c r="A366" s="45"/>
      <c r="B366" s="45"/>
      <c r="C366" s="45"/>
      <c r="D366" s="45"/>
      <c r="E366" s="45"/>
    </row>
    <row r="367" spans="1:5" ht="13.8">
      <c r="A367" s="45"/>
      <c r="B367" s="45"/>
      <c r="C367" s="45"/>
      <c r="D367" s="45"/>
      <c r="E367" s="45"/>
    </row>
    <row r="368" spans="1:5" ht="13.8">
      <c r="A368" s="45"/>
      <c r="B368" s="45"/>
      <c r="C368" s="45"/>
      <c r="D368" s="45"/>
      <c r="E368" s="45"/>
    </row>
    <row r="369" spans="1:5" ht="13.8">
      <c r="A369" s="45"/>
      <c r="B369" s="45"/>
      <c r="C369" s="45"/>
      <c r="D369" s="45"/>
      <c r="E369" s="45"/>
    </row>
    <row r="370" spans="1:5" ht="13.8">
      <c r="A370" s="45"/>
      <c r="B370" s="45"/>
      <c r="C370" s="45"/>
      <c r="D370" s="45"/>
      <c r="E370" s="45"/>
    </row>
    <row r="371" spans="1:5" ht="13.8">
      <c r="A371" s="45"/>
      <c r="B371" s="45"/>
      <c r="C371" s="45"/>
      <c r="D371" s="45"/>
      <c r="E371" s="45"/>
    </row>
    <row r="372" spans="1:5" ht="13.8">
      <c r="A372" s="45"/>
      <c r="B372" s="45"/>
      <c r="C372" s="45"/>
      <c r="D372" s="45"/>
      <c r="E372" s="45"/>
    </row>
    <row r="373" spans="1:5" ht="13.8">
      <c r="A373" s="45"/>
      <c r="B373" s="45"/>
      <c r="C373" s="45"/>
      <c r="D373" s="45"/>
      <c r="E373" s="45"/>
    </row>
    <row r="374" spans="1:5" ht="13.8">
      <c r="A374" s="45"/>
      <c r="B374" s="45"/>
      <c r="C374" s="45"/>
      <c r="D374" s="45"/>
      <c r="E374" s="45"/>
    </row>
    <row r="375" spans="1:5" ht="13.8">
      <c r="A375" s="45"/>
      <c r="B375" s="45"/>
      <c r="C375" s="45"/>
      <c r="D375" s="45"/>
      <c r="E375" s="45"/>
    </row>
    <row r="376" spans="1:5" ht="13.8">
      <c r="A376" s="45"/>
      <c r="B376" s="45"/>
      <c r="C376" s="45"/>
      <c r="D376" s="45"/>
      <c r="E376" s="45"/>
    </row>
    <row r="377" spans="1:5" ht="13.8">
      <c r="A377" s="45"/>
      <c r="B377" s="45"/>
      <c r="C377" s="45"/>
      <c r="D377" s="45"/>
      <c r="E377" s="45"/>
    </row>
    <row r="378" spans="1:5" ht="13.8">
      <c r="A378" s="45"/>
      <c r="B378" s="45"/>
      <c r="C378" s="45"/>
      <c r="D378" s="45"/>
      <c r="E378" s="45"/>
    </row>
    <row r="379" spans="1:5" ht="13.8">
      <c r="A379" s="45"/>
      <c r="B379" s="45"/>
      <c r="C379" s="45"/>
      <c r="D379" s="45"/>
      <c r="E379" s="45"/>
    </row>
    <row r="380" spans="1:5" ht="13.8">
      <c r="A380" s="45"/>
      <c r="B380" s="45"/>
      <c r="C380" s="45"/>
      <c r="D380" s="45"/>
      <c r="E380" s="45"/>
    </row>
    <row r="381" spans="1:5" ht="13.8">
      <c r="A381" s="45"/>
      <c r="B381" s="45"/>
      <c r="C381" s="45"/>
      <c r="D381" s="45"/>
      <c r="E381" s="45"/>
    </row>
    <row r="382" spans="1:5" ht="13.8">
      <c r="A382" s="45"/>
      <c r="B382" s="45"/>
      <c r="C382" s="45"/>
      <c r="D382" s="45"/>
      <c r="E382" s="45"/>
    </row>
    <row r="383" spans="1:5" ht="13.8">
      <c r="A383" s="45"/>
      <c r="B383" s="45"/>
      <c r="C383" s="45"/>
      <c r="D383" s="45"/>
      <c r="E383" s="45"/>
    </row>
    <row r="384" spans="1:5" ht="13.8">
      <c r="A384" s="45"/>
      <c r="B384" s="45"/>
      <c r="C384" s="45"/>
      <c r="D384" s="45"/>
      <c r="E384" s="45"/>
    </row>
    <row r="385" spans="1:5" ht="13.8">
      <c r="A385" s="45"/>
      <c r="B385" s="45"/>
      <c r="C385" s="45"/>
      <c r="D385" s="45"/>
      <c r="E385" s="45"/>
    </row>
    <row r="386" spans="1:5" ht="13.8">
      <c r="A386" s="45"/>
      <c r="B386" s="45"/>
      <c r="C386" s="45"/>
      <c r="D386" s="45"/>
      <c r="E386" s="45"/>
    </row>
    <row r="387" spans="1:5" ht="13.8">
      <c r="A387" s="45"/>
      <c r="B387" s="45"/>
      <c r="C387" s="45"/>
      <c r="D387" s="45"/>
      <c r="E387" s="45"/>
    </row>
    <row r="388" spans="1:5" ht="13.8">
      <c r="A388" s="45"/>
      <c r="B388" s="45"/>
      <c r="C388" s="45"/>
      <c r="D388" s="45"/>
      <c r="E388" s="45"/>
    </row>
    <row r="389" spans="1:5" ht="13.8">
      <c r="A389" s="45"/>
      <c r="B389" s="45"/>
      <c r="C389" s="45"/>
      <c r="D389" s="45"/>
      <c r="E389" s="45"/>
    </row>
    <row r="390" spans="1:5" ht="13.8">
      <c r="A390" s="45"/>
      <c r="B390" s="45"/>
      <c r="C390" s="45"/>
      <c r="D390" s="45"/>
      <c r="E390" s="45"/>
    </row>
    <row r="391" spans="1:5" ht="13.8">
      <c r="A391" s="45"/>
      <c r="B391" s="45"/>
      <c r="C391" s="45"/>
      <c r="D391" s="45"/>
      <c r="E391" s="45"/>
    </row>
    <row r="392" spans="1:5" ht="13.8">
      <c r="A392" s="45"/>
      <c r="B392" s="45"/>
      <c r="C392" s="45"/>
      <c r="D392" s="45"/>
      <c r="E392" s="45"/>
    </row>
    <row r="393" spans="1:5" ht="13.8">
      <c r="A393" s="45"/>
      <c r="B393" s="45"/>
      <c r="C393" s="45"/>
      <c r="D393" s="45"/>
      <c r="E393" s="45"/>
    </row>
    <row r="394" spans="1:5" ht="13.8">
      <c r="A394" s="45"/>
      <c r="B394" s="45"/>
      <c r="C394" s="45"/>
      <c r="D394" s="45"/>
      <c r="E394" s="45"/>
    </row>
    <row r="395" spans="1:5" ht="13.8">
      <c r="A395" s="45"/>
      <c r="B395" s="45"/>
      <c r="C395" s="45"/>
      <c r="D395" s="45"/>
      <c r="E395" s="45"/>
    </row>
    <row r="396" spans="1:5" ht="13.8">
      <c r="A396" s="45"/>
      <c r="B396" s="45"/>
      <c r="C396" s="45"/>
      <c r="D396" s="45"/>
      <c r="E396" s="45"/>
    </row>
    <row r="397" spans="1:5" ht="13.8">
      <c r="A397" s="45"/>
      <c r="B397" s="45"/>
      <c r="C397" s="45"/>
      <c r="D397" s="45"/>
      <c r="E397" s="45"/>
    </row>
    <row r="398" spans="1:5" ht="13.8">
      <c r="A398" s="45"/>
      <c r="B398" s="45"/>
      <c r="C398" s="45"/>
      <c r="D398" s="45"/>
      <c r="E398" s="45"/>
    </row>
    <row r="399" spans="1:5" ht="13.8">
      <c r="A399" s="45"/>
      <c r="B399" s="45"/>
      <c r="C399" s="45"/>
      <c r="D399" s="45"/>
      <c r="E399" s="45"/>
    </row>
    <row r="400" spans="1:5" ht="13.8">
      <c r="A400" s="45"/>
      <c r="B400" s="45"/>
      <c r="C400" s="45"/>
      <c r="D400" s="45"/>
      <c r="E400" s="45"/>
    </row>
    <row r="401" spans="1:5" ht="13.8">
      <c r="A401" s="45"/>
      <c r="B401" s="45"/>
      <c r="C401" s="45"/>
      <c r="D401" s="45"/>
      <c r="E401" s="45"/>
    </row>
    <row r="402" spans="1:5" ht="13.8">
      <c r="A402" s="45"/>
      <c r="B402" s="45"/>
      <c r="C402" s="45"/>
      <c r="D402" s="45"/>
      <c r="E402" s="45"/>
    </row>
    <row r="403" spans="1:5" ht="13.8">
      <c r="A403" s="45"/>
      <c r="B403" s="45"/>
      <c r="C403" s="45"/>
      <c r="D403" s="45"/>
      <c r="E403" s="45"/>
    </row>
    <row r="404" spans="1:5" ht="13.8">
      <c r="A404" s="45"/>
      <c r="B404" s="45"/>
      <c r="C404" s="45"/>
      <c r="D404" s="45"/>
      <c r="E404" s="45"/>
    </row>
    <row r="405" spans="1:5" ht="13.8">
      <c r="A405" s="45"/>
      <c r="B405" s="45"/>
      <c r="C405" s="45"/>
      <c r="D405" s="45"/>
      <c r="E405" s="45"/>
    </row>
    <row r="406" spans="1:5" ht="13.8">
      <c r="A406" s="45"/>
      <c r="B406" s="45"/>
      <c r="C406" s="45"/>
      <c r="D406" s="45"/>
      <c r="E406" s="45"/>
    </row>
    <row r="407" spans="1:5" ht="13.8">
      <c r="A407" s="45"/>
      <c r="B407" s="45"/>
      <c r="C407" s="45"/>
      <c r="D407" s="45"/>
      <c r="E407" s="45"/>
    </row>
    <row r="408" spans="1:5" ht="13.8">
      <c r="A408" s="45"/>
      <c r="B408" s="45"/>
      <c r="C408" s="45"/>
      <c r="D408" s="45"/>
      <c r="E408" s="45"/>
    </row>
    <row r="409" spans="1:5" ht="13.8">
      <c r="A409" s="45"/>
      <c r="B409" s="45"/>
      <c r="C409" s="45"/>
      <c r="D409" s="45"/>
      <c r="E409" s="45"/>
    </row>
    <row r="410" spans="1:5" ht="13.8">
      <c r="A410" s="45"/>
      <c r="B410" s="45"/>
      <c r="C410" s="45"/>
      <c r="D410" s="45"/>
      <c r="E410" s="45"/>
    </row>
    <row r="411" spans="1:5" ht="13.8">
      <c r="A411" s="45"/>
      <c r="B411" s="45"/>
      <c r="C411" s="45"/>
      <c r="D411" s="45"/>
      <c r="E411" s="45"/>
    </row>
    <row r="412" spans="1:5" ht="13.8">
      <c r="A412" s="45"/>
      <c r="B412" s="45"/>
      <c r="C412" s="45"/>
      <c r="D412" s="45"/>
      <c r="E412" s="45"/>
    </row>
    <row r="413" spans="1:5" ht="13.8">
      <c r="A413" s="45"/>
      <c r="B413" s="45"/>
      <c r="C413" s="45"/>
      <c r="D413" s="45"/>
      <c r="E413" s="45"/>
    </row>
    <row r="414" spans="1:5" ht="13.8">
      <c r="A414" s="45"/>
      <c r="B414" s="45"/>
      <c r="C414" s="45"/>
      <c r="D414" s="45"/>
      <c r="E414" s="45"/>
    </row>
    <row r="415" spans="1:5" ht="13.8">
      <c r="A415" s="45"/>
      <c r="B415" s="45"/>
      <c r="C415" s="45"/>
      <c r="D415" s="45"/>
      <c r="E415" s="45"/>
    </row>
    <row r="416" spans="1:5" ht="13.8">
      <c r="A416" s="45"/>
      <c r="B416" s="45"/>
      <c r="C416" s="45"/>
      <c r="D416" s="45"/>
      <c r="E416" s="45"/>
    </row>
    <row r="417" spans="1:5" ht="13.8">
      <c r="A417" s="45"/>
      <c r="B417" s="45"/>
      <c r="C417" s="45"/>
      <c r="D417" s="45"/>
      <c r="E417" s="45"/>
    </row>
    <row r="418" spans="1:5" ht="13.8">
      <c r="A418" s="45"/>
      <c r="B418" s="45"/>
      <c r="C418" s="45"/>
      <c r="D418" s="45"/>
      <c r="E418" s="45"/>
    </row>
    <row r="419" spans="1:5" ht="13.8">
      <c r="A419" s="45"/>
      <c r="B419" s="45"/>
      <c r="C419" s="45"/>
      <c r="D419" s="45"/>
      <c r="E419" s="45"/>
    </row>
    <row r="420" spans="1:5" ht="13.8">
      <c r="A420" s="45"/>
      <c r="B420" s="45"/>
      <c r="C420" s="45"/>
      <c r="D420" s="45"/>
      <c r="E420" s="45"/>
    </row>
    <row r="421" spans="1:5" ht="13.8">
      <c r="A421" s="45"/>
      <c r="B421" s="45"/>
      <c r="C421" s="45"/>
      <c r="D421" s="45"/>
      <c r="E421" s="45"/>
    </row>
    <row r="422" spans="1:5" ht="13.8">
      <c r="A422" s="45"/>
      <c r="B422" s="45"/>
      <c r="C422" s="45"/>
      <c r="D422" s="45"/>
      <c r="E422" s="45"/>
    </row>
    <row r="423" spans="1:5" ht="13.8">
      <c r="A423" s="45"/>
      <c r="B423" s="45"/>
      <c r="C423" s="45"/>
      <c r="D423" s="45"/>
      <c r="E423" s="45"/>
    </row>
    <row r="424" spans="1:5" ht="13.8">
      <c r="A424" s="45"/>
      <c r="B424" s="45"/>
      <c r="C424" s="45"/>
      <c r="D424" s="45"/>
      <c r="E424" s="45"/>
    </row>
    <row r="425" spans="1:5" ht="13.8">
      <c r="A425" s="45"/>
      <c r="B425" s="45"/>
      <c r="C425" s="45"/>
      <c r="D425" s="45"/>
      <c r="E425" s="45"/>
    </row>
    <row r="426" spans="1:5" ht="13.8">
      <c r="A426" s="45"/>
      <c r="B426" s="45"/>
      <c r="C426" s="45"/>
      <c r="D426" s="45"/>
      <c r="E426" s="45"/>
    </row>
    <row r="427" spans="1:5" ht="13.8">
      <c r="A427" s="45"/>
      <c r="B427" s="45"/>
      <c r="C427" s="45"/>
      <c r="D427" s="45"/>
      <c r="E427" s="45"/>
    </row>
    <row r="428" spans="1:5" ht="13.8">
      <c r="A428" s="45"/>
      <c r="B428" s="45"/>
      <c r="C428" s="45"/>
      <c r="D428" s="45"/>
      <c r="E428" s="45"/>
    </row>
    <row r="429" spans="1:5" ht="13.8">
      <c r="A429" s="45"/>
      <c r="B429" s="45"/>
      <c r="C429" s="45"/>
      <c r="D429" s="45"/>
      <c r="E429" s="45"/>
    </row>
    <row r="430" spans="1:5" ht="13.8">
      <c r="A430" s="45"/>
      <c r="B430" s="45"/>
      <c r="C430" s="45"/>
      <c r="D430" s="45"/>
      <c r="E430" s="45"/>
    </row>
    <row r="431" spans="1:5" ht="13.8">
      <c r="A431" s="45"/>
      <c r="B431" s="45"/>
      <c r="C431" s="45"/>
      <c r="D431" s="45"/>
      <c r="E431" s="45"/>
    </row>
    <row r="432" spans="1:5" ht="13.8">
      <c r="A432" s="45"/>
      <c r="B432" s="45"/>
      <c r="C432" s="45"/>
      <c r="D432" s="45"/>
      <c r="E432" s="45"/>
    </row>
    <row r="433" spans="1:5" ht="13.8">
      <c r="A433" s="45"/>
      <c r="B433" s="45"/>
      <c r="C433" s="45"/>
      <c r="D433" s="45"/>
      <c r="E433" s="45"/>
    </row>
    <row r="434" spans="1:5" ht="13.8">
      <c r="A434" s="45"/>
      <c r="B434" s="45"/>
      <c r="C434" s="45"/>
      <c r="D434" s="45"/>
      <c r="E434" s="45"/>
    </row>
    <row r="435" spans="1:5" ht="13.8">
      <c r="A435" s="45"/>
      <c r="B435" s="45"/>
      <c r="C435" s="45"/>
      <c r="D435" s="45"/>
      <c r="E435" s="45"/>
    </row>
    <row r="436" spans="1:5" ht="13.8">
      <c r="A436" s="45"/>
      <c r="B436" s="45"/>
      <c r="C436" s="45"/>
      <c r="D436" s="45"/>
      <c r="E436" s="45"/>
    </row>
    <row r="437" spans="1:5" ht="13.8">
      <c r="A437" s="45"/>
      <c r="B437" s="45"/>
      <c r="C437" s="45"/>
      <c r="D437" s="45"/>
      <c r="E437" s="45"/>
    </row>
    <row r="438" spans="1:5" ht="13.8">
      <c r="A438" s="45"/>
      <c r="B438" s="45"/>
      <c r="C438" s="45"/>
      <c r="D438" s="45"/>
      <c r="E438" s="45"/>
    </row>
    <row r="439" spans="1:5" ht="13.8">
      <c r="A439" s="45"/>
      <c r="B439" s="45"/>
      <c r="C439" s="45"/>
      <c r="D439" s="45"/>
      <c r="E439" s="45"/>
    </row>
    <row r="440" spans="1:5" ht="13.8">
      <c r="A440" s="45"/>
      <c r="B440" s="45"/>
      <c r="C440" s="45"/>
      <c r="D440" s="45"/>
      <c r="E440" s="45"/>
    </row>
    <row r="441" spans="1:5" ht="13.8">
      <c r="A441" s="45"/>
      <c r="B441" s="45"/>
      <c r="C441" s="45"/>
      <c r="D441" s="45"/>
      <c r="E441" s="45"/>
    </row>
    <row r="442" spans="1:5" ht="13.8">
      <c r="A442" s="45"/>
      <c r="B442" s="45"/>
      <c r="C442" s="45"/>
      <c r="D442" s="45"/>
      <c r="E442" s="45"/>
    </row>
    <row r="443" spans="1:5" ht="13.8">
      <c r="A443" s="45"/>
      <c r="B443" s="45"/>
      <c r="C443" s="45"/>
      <c r="D443" s="45"/>
      <c r="E443" s="45"/>
    </row>
    <row r="444" spans="1:5" ht="13.8">
      <c r="A444" s="45"/>
      <c r="B444" s="45"/>
      <c r="C444" s="45"/>
      <c r="D444" s="45"/>
      <c r="E444" s="45"/>
    </row>
    <row r="445" spans="1:5" ht="13.8">
      <c r="A445" s="45"/>
      <c r="B445" s="45"/>
      <c r="C445" s="45"/>
      <c r="D445" s="45"/>
      <c r="E445" s="45"/>
    </row>
    <row r="446" spans="1:5" ht="13.8">
      <c r="A446" s="45"/>
      <c r="B446" s="45"/>
      <c r="C446" s="45"/>
      <c r="D446" s="45"/>
      <c r="E446" s="45"/>
    </row>
    <row r="447" spans="1:5" ht="13.8">
      <c r="A447" s="45"/>
      <c r="B447" s="45"/>
      <c r="C447" s="45"/>
      <c r="D447" s="45"/>
      <c r="E447" s="45"/>
    </row>
    <row r="448" spans="1:5" ht="13.8">
      <c r="A448" s="45"/>
      <c r="B448" s="45"/>
      <c r="C448" s="45"/>
      <c r="D448" s="45"/>
      <c r="E448" s="45"/>
    </row>
    <row r="449" spans="1:5" ht="13.8">
      <c r="A449" s="45"/>
      <c r="B449" s="45"/>
      <c r="C449" s="45"/>
      <c r="D449" s="45"/>
      <c r="E449" s="45"/>
    </row>
    <row r="450" spans="1:5" ht="13.8">
      <c r="A450" s="45"/>
      <c r="B450" s="45"/>
      <c r="C450" s="45"/>
      <c r="D450" s="45"/>
      <c r="E450" s="45"/>
    </row>
    <row r="451" spans="1:5" ht="13.8">
      <c r="A451" s="45"/>
      <c r="B451" s="45"/>
      <c r="C451" s="45"/>
      <c r="D451" s="45"/>
      <c r="E451" s="45"/>
    </row>
    <row r="452" spans="1:5" ht="13.8">
      <c r="A452" s="45"/>
      <c r="B452" s="45"/>
      <c r="C452" s="45"/>
      <c r="D452" s="45"/>
      <c r="E452" s="45"/>
    </row>
    <row r="453" spans="1:5" ht="13.8">
      <c r="A453" s="45"/>
      <c r="B453" s="45"/>
      <c r="C453" s="45"/>
      <c r="D453" s="45"/>
      <c r="E453" s="45"/>
    </row>
    <row r="454" spans="1:5" ht="13.8">
      <c r="A454" s="45"/>
      <c r="B454" s="45"/>
      <c r="C454" s="45"/>
      <c r="D454" s="45"/>
      <c r="E454" s="45"/>
    </row>
    <row r="455" spans="1:5" ht="13.8">
      <c r="A455" s="45"/>
      <c r="B455" s="45"/>
      <c r="C455" s="45"/>
      <c r="D455" s="45"/>
      <c r="E455" s="45"/>
    </row>
    <row r="456" spans="1:5" ht="13.8">
      <c r="A456" s="45"/>
      <c r="B456" s="45"/>
      <c r="C456" s="45"/>
      <c r="D456" s="45"/>
      <c r="E456" s="45"/>
    </row>
    <row r="457" spans="1:5" ht="13.8">
      <c r="A457" s="45"/>
      <c r="B457" s="45"/>
      <c r="C457" s="45"/>
      <c r="D457" s="45"/>
      <c r="E457" s="45"/>
    </row>
    <row r="458" spans="1:5" ht="13.8">
      <c r="A458" s="45"/>
      <c r="B458" s="45"/>
      <c r="C458" s="45"/>
      <c r="D458" s="45"/>
      <c r="E458" s="45"/>
    </row>
    <row r="459" spans="1:5" ht="13.8">
      <c r="A459" s="45"/>
      <c r="B459" s="45"/>
      <c r="C459" s="45"/>
      <c r="D459" s="45"/>
      <c r="E459" s="45"/>
    </row>
    <row r="460" spans="1:5" ht="13.8">
      <c r="A460" s="45"/>
      <c r="B460" s="45"/>
      <c r="C460" s="45"/>
      <c r="D460" s="45"/>
      <c r="E460" s="45"/>
    </row>
    <row r="461" spans="1:5" ht="13.8">
      <c r="A461" s="45"/>
      <c r="B461" s="45"/>
      <c r="C461" s="45"/>
      <c r="D461" s="45"/>
      <c r="E461" s="45"/>
    </row>
    <row r="462" spans="1:5" ht="13.8">
      <c r="A462" s="45"/>
      <c r="B462" s="45"/>
      <c r="C462" s="45"/>
      <c r="D462" s="45"/>
      <c r="E462" s="45"/>
    </row>
    <row r="463" spans="1:5" ht="13.8">
      <c r="A463" s="45"/>
      <c r="B463" s="45"/>
      <c r="C463" s="45"/>
      <c r="D463" s="45"/>
      <c r="E463" s="45"/>
    </row>
    <row r="464" spans="1:5" ht="13.8">
      <c r="A464" s="45"/>
      <c r="B464" s="45"/>
      <c r="C464" s="45"/>
      <c r="D464" s="45"/>
      <c r="E464" s="45"/>
    </row>
    <row r="465" spans="1:5" ht="13.8">
      <c r="A465" s="45"/>
      <c r="B465" s="45"/>
      <c r="C465" s="45"/>
      <c r="D465" s="45"/>
      <c r="E465" s="45"/>
    </row>
    <row r="466" spans="1:5" ht="13.8">
      <c r="A466" s="45"/>
      <c r="B466" s="45"/>
      <c r="C466" s="45"/>
      <c r="D466" s="45"/>
      <c r="E466" s="45"/>
    </row>
    <row r="467" spans="1:5" ht="13.8">
      <c r="A467" s="45"/>
      <c r="B467" s="45"/>
      <c r="C467" s="45"/>
      <c r="D467" s="45"/>
      <c r="E467" s="45"/>
    </row>
    <row r="468" spans="1:5" ht="13.8">
      <c r="A468" s="45"/>
      <c r="B468" s="45"/>
      <c r="C468" s="45"/>
      <c r="D468" s="45"/>
      <c r="E468" s="45"/>
    </row>
    <row r="469" spans="1:5" ht="13.8">
      <c r="A469" s="45"/>
      <c r="B469" s="45"/>
      <c r="C469" s="45"/>
      <c r="D469" s="45"/>
      <c r="E469" s="45"/>
    </row>
    <row r="470" spans="1:5" ht="13.8">
      <c r="A470" s="45"/>
      <c r="B470" s="45"/>
      <c r="C470" s="45"/>
      <c r="D470" s="45"/>
      <c r="E470" s="45"/>
    </row>
    <row r="471" spans="1:5" ht="13.8">
      <c r="A471" s="45"/>
      <c r="B471" s="45"/>
      <c r="C471" s="45"/>
      <c r="D471" s="45"/>
      <c r="E471" s="45"/>
    </row>
    <row r="472" spans="1:5" ht="13.8">
      <c r="A472" s="45"/>
      <c r="B472" s="45"/>
      <c r="C472" s="45"/>
      <c r="D472" s="45"/>
      <c r="E472" s="45"/>
    </row>
    <row r="473" spans="1:5" ht="13.8">
      <c r="A473" s="45"/>
      <c r="B473" s="45"/>
      <c r="C473" s="45"/>
      <c r="D473" s="45"/>
      <c r="E473" s="45"/>
    </row>
    <row r="474" spans="1:5" ht="13.8">
      <c r="A474" s="45"/>
      <c r="B474" s="45"/>
      <c r="C474" s="45"/>
      <c r="D474" s="45"/>
      <c r="E474" s="45"/>
    </row>
    <row r="475" spans="1:5" ht="13.8">
      <c r="A475" s="45"/>
      <c r="B475" s="45"/>
      <c r="C475" s="45"/>
      <c r="D475" s="45"/>
      <c r="E475" s="45"/>
    </row>
    <row r="476" spans="1:5" ht="13.8">
      <c r="A476" s="45"/>
      <c r="B476" s="45"/>
      <c r="C476" s="45"/>
      <c r="D476" s="45"/>
      <c r="E476" s="45"/>
    </row>
    <row r="477" spans="1:5" ht="13.8">
      <c r="A477" s="45"/>
      <c r="B477" s="45"/>
      <c r="C477" s="45"/>
      <c r="D477" s="45"/>
      <c r="E477" s="45"/>
    </row>
    <row r="478" spans="1:5" ht="13.8">
      <c r="A478" s="45"/>
      <c r="B478" s="45"/>
      <c r="C478" s="45"/>
      <c r="D478" s="45"/>
      <c r="E478" s="45"/>
    </row>
    <row r="479" spans="1:5" ht="13.8">
      <c r="A479" s="45"/>
      <c r="B479" s="45"/>
      <c r="C479" s="45"/>
      <c r="D479" s="45"/>
      <c r="E479" s="45"/>
    </row>
    <row r="480" spans="1:5" ht="13.8">
      <c r="A480" s="45"/>
      <c r="B480" s="45"/>
      <c r="C480" s="45"/>
      <c r="D480" s="45"/>
      <c r="E480" s="45"/>
    </row>
    <row r="481" spans="1:5" ht="13.8">
      <c r="A481" s="45"/>
      <c r="B481" s="45"/>
      <c r="C481" s="45"/>
      <c r="D481" s="45"/>
      <c r="E481" s="45"/>
    </row>
    <row r="482" spans="1:5" ht="13.8">
      <c r="A482" s="45"/>
      <c r="B482" s="45"/>
      <c r="C482" s="45"/>
      <c r="D482" s="45"/>
      <c r="E482" s="45"/>
    </row>
    <row r="483" spans="1:5" ht="13.8">
      <c r="A483" s="45"/>
      <c r="B483" s="45"/>
      <c r="C483" s="45"/>
      <c r="D483" s="45"/>
      <c r="E483" s="45"/>
    </row>
    <row r="484" spans="1:5" ht="13.8">
      <c r="A484" s="45"/>
      <c r="B484" s="45"/>
      <c r="C484" s="45"/>
      <c r="D484" s="45"/>
      <c r="E484" s="45"/>
    </row>
    <row r="485" spans="1:5" ht="13.8">
      <c r="A485" s="45"/>
      <c r="B485" s="45"/>
      <c r="C485" s="45"/>
      <c r="D485" s="45"/>
      <c r="E485" s="45"/>
    </row>
    <row r="486" spans="1:5" ht="13.8">
      <c r="A486" s="45"/>
      <c r="B486" s="45"/>
      <c r="C486" s="45"/>
      <c r="D486" s="45"/>
      <c r="E486" s="45"/>
    </row>
    <row r="487" spans="1:5" ht="13.8">
      <c r="A487" s="45"/>
      <c r="B487" s="45"/>
      <c r="C487" s="45"/>
      <c r="D487" s="45"/>
      <c r="E487" s="45"/>
    </row>
    <row r="488" spans="1:5" ht="13.8">
      <c r="A488" s="45"/>
      <c r="B488" s="45"/>
      <c r="C488" s="45"/>
      <c r="D488" s="45"/>
      <c r="E488" s="45"/>
    </row>
    <row r="489" spans="1:5" ht="13.8">
      <c r="A489" s="45"/>
      <c r="B489" s="45"/>
      <c r="C489" s="45"/>
      <c r="D489" s="45"/>
      <c r="E489" s="45"/>
    </row>
    <row r="490" spans="1:5" ht="13.8">
      <c r="A490" s="45"/>
      <c r="B490" s="45"/>
      <c r="C490" s="45"/>
      <c r="D490" s="45"/>
      <c r="E490" s="45"/>
    </row>
    <row r="491" spans="1:5" ht="13.8">
      <c r="A491" s="45"/>
      <c r="B491" s="45"/>
      <c r="C491" s="45"/>
      <c r="D491" s="45"/>
      <c r="E491" s="45"/>
    </row>
    <row r="492" spans="1:5" ht="13.8">
      <c r="A492" s="45"/>
      <c r="B492" s="45"/>
      <c r="C492" s="45"/>
      <c r="D492" s="45"/>
      <c r="E492" s="45"/>
    </row>
    <row r="493" spans="1:5" ht="13.8">
      <c r="A493" s="45"/>
      <c r="B493" s="45"/>
      <c r="C493" s="45"/>
      <c r="D493" s="45"/>
      <c r="E493" s="45"/>
    </row>
    <row r="494" spans="1:5" ht="13.8">
      <c r="A494" s="45"/>
      <c r="B494" s="45"/>
      <c r="C494" s="45"/>
      <c r="D494" s="45"/>
      <c r="E494" s="45"/>
    </row>
    <row r="495" spans="1:5" ht="13.8">
      <c r="A495" s="45"/>
      <c r="B495" s="45"/>
      <c r="C495" s="45"/>
      <c r="D495" s="45"/>
      <c r="E495" s="45"/>
    </row>
    <row r="496" spans="1:5" ht="13.8">
      <c r="A496" s="45"/>
      <c r="B496" s="45"/>
      <c r="C496" s="45"/>
      <c r="D496" s="45"/>
      <c r="E496" s="45"/>
    </row>
    <row r="497" spans="1:5" ht="13.8">
      <c r="A497" s="45"/>
      <c r="B497" s="45"/>
      <c r="C497" s="45"/>
      <c r="D497" s="45"/>
      <c r="E497" s="45"/>
    </row>
    <row r="498" spans="1:5" ht="13.8">
      <c r="A498" s="45"/>
      <c r="B498" s="45"/>
      <c r="C498" s="45"/>
      <c r="D498" s="45"/>
      <c r="E498" s="45"/>
    </row>
    <row r="499" spans="1:5" ht="13.8">
      <c r="A499" s="45"/>
      <c r="B499" s="45"/>
      <c r="C499" s="45"/>
      <c r="D499" s="45"/>
      <c r="E499" s="45"/>
    </row>
    <row r="500" spans="1:5" ht="13.8">
      <c r="A500" s="45"/>
      <c r="B500" s="45"/>
      <c r="C500" s="45"/>
      <c r="D500" s="45"/>
      <c r="E500" s="45"/>
    </row>
    <row r="501" spans="1:5" ht="13.8">
      <c r="A501" s="45"/>
      <c r="B501" s="45"/>
      <c r="C501" s="45"/>
      <c r="D501" s="45"/>
      <c r="E501" s="45"/>
    </row>
    <row r="502" spans="1:5" ht="13.8">
      <c r="A502" s="45"/>
      <c r="B502" s="45"/>
      <c r="C502" s="45"/>
      <c r="D502" s="45"/>
      <c r="E502" s="45"/>
    </row>
    <row r="503" spans="1:5" ht="13.8">
      <c r="A503" s="45"/>
      <c r="B503" s="45"/>
      <c r="C503" s="45"/>
      <c r="D503" s="45"/>
      <c r="E503" s="45"/>
    </row>
    <row r="504" spans="1:5" ht="13.8">
      <c r="A504" s="45"/>
      <c r="B504" s="45"/>
      <c r="C504" s="45"/>
      <c r="D504" s="45"/>
      <c r="E504" s="45"/>
    </row>
    <row r="505" spans="1:5" ht="13.8">
      <c r="A505" s="45"/>
      <c r="B505" s="45"/>
      <c r="C505" s="45"/>
      <c r="D505" s="45"/>
      <c r="E505" s="45"/>
    </row>
    <row r="506" spans="1:5" ht="13.8">
      <c r="A506" s="45"/>
      <c r="B506" s="45"/>
      <c r="C506" s="45"/>
      <c r="D506" s="45"/>
      <c r="E506" s="45"/>
    </row>
    <row r="507" spans="1:5" ht="13.8">
      <c r="A507" s="45"/>
      <c r="B507" s="45"/>
      <c r="C507" s="45"/>
      <c r="D507" s="45"/>
      <c r="E507" s="45"/>
    </row>
    <row r="508" spans="1:5" ht="13.8">
      <c r="A508" s="45"/>
      <c r="B508" s="45"/>
      <c r="C508" s="45"/>
      <c r="D508" s="45"/>
      <c r="E508" s="45"/>
    </row>
    <row r="509" spans="1:5" ht="13.8">
      <c r="A509" s="45"/>
      <c r="B509" s="45"/>
      <c r="C509" s="45"/>
      <c r="D509" s="45"/>
      <c r="E509" s="45"/>
    </row>
    <row r="510" spans="1:5" ht="13.8">
      <c r="A510" s="45"/>
      <c r="B510" s="45"/>
      <c r="C510" s="45"/>
      <c r="D510" s="45"/>
      <c r="E510" s="45"/>
    </row>
    <row r="511" spans="1:5" ht="13.8">
      <c r="A511" s="45"/>
      <c r="B511" s="45"/>
      <c r="C511" s="45"/>
      <c r="D511" s="45"/>
      <c r="E511" s="45"/>
    </row>
    <row r="512" spans="1:5" ht="13.8">
      <c r="A512" s="45"/>
      <c r="B512" s="45"/>
      <c r="C512" s="45"/>
      <c r="D512" s="45"/>
      <c r="E512" s="45"/>
    </row>
    <row r="513" spans="1:5" ht="13.8">
      <c r="A513" s="45"/>
      <c r="B513" s="45"/>
      <c r="C513" s="45"/>
      <c r="D513" s="45"/>
      <c r="E513" s="45"/>
    </row>
    <row r="514" spans="1:5" ht="13.8">
      <c r="A514" s="45"/>
      <c r="B514" s="45"/>
      <c r="C514" s="45"/>
      <c r="D514" s="45"/>
      <c r="E514" s="45"/>
    </row>
    <row r="515" spans="1:5" ht="13.8">
      <c r="A515" s="45"/>
      <c r="B515" s="45"/>
      <c r="C515" s="45"/>
      <c r="D515" s="45"/>
      <c r="E515" s="45"/>
    </row>
    <row r="516" spans="1:5" ht="13.8">
      <c r="A516" s="45"/>
      <c r="B516" s="45"/>
      <c r="C516" s="45"/>
      <c r="D516" s="45"/>
      <c r="E516" s="45"/>
    </row>
    <row r="517" spans="1:5" ht="13.8">
      <c r="A517" s="45"/>
      <c r="B517" s="45"/>
      <c r="C517" s="45"/>
      <c r="D517" s="45"/>
      <c r="E517" s="45"/>
    </row>
    <row r="518" spans="1:5" ht="13.8">
      <c r="A518" s="45"/>
      <c r="B518" s="45"/>
      <c r="C518" s="45"/>
      <c r="D518" s="45"/>
      <c r="E518" s="45"/>
    </row>
    <row r="519" spans="1:5" ht="13.8">
      <c r="A519" s="45"/>
      <c r="B519" s="45"/>
      <c r="C519" s="45"/>
      <c r="D519" s="45"/>
      <c r="E519" s="45"/>
    </row>
    <row r="520" spans="1:5" ht="13.8">
      <c r="A520" s="45"/>
      <c r="B520" s="45"/>
      <c r="C520" s="45"/>
      <c r="D520" s="45"/>
      <c r="E520" s="45"/>
    </row>
    <row r="521" spans="1:5" ht="13.8">
      <c r="A521" s="45"/>
      <c r="B521" s="45"/>
      <c r="C521" s="45"/>
      <c r="D521" s="45"/>
      <c r="E521" s="45"/>
    </row>
    <row r="522" spans="1:5" ht="13.8">
      <c r="A522" s="45"/>
      <c r="B522" s="45"/>
      <c r="C522" s="45"/>
      <c r="D522" s="45"/>
      <c r="E522" s="45"/>
    </row>
    <row r="523" spans="1:5" ht="13.8">
      <c r="A523" s="45"/>
      <c r="B523" s="45"/>
      <c r="C523" s="45"/>
      <c r="D523" s="45"/>
      <c r="E523" s="45"/>
    </row>
    <row r="524" spans="1:5" ht="13.8">
      <c r="A524" s="45"/>
      <c r="B524" s="45"/>
      <c r="C524" s="45"/>
      <c r="D524" s="45"/>
      <c r="E524" s="45"/>
    </row>
    <row r="525" spans="1:5" ht="13.8">
      <c r="A525" s="45"/>
      <c r="B525" s="45"/>
      <c r="C525" s="45"/>
      <c r="D525" s="45"/>
      <c r="E525" s="45"/>
    </row>
    <row r="526" spans="1:5" ht="13.8">
      <c r="A526" s="45"/>
      <c r="B526" s="45"/>
      <c r="C526" s="45"/>
      <c r="D526" s="45"/>
      <c r="E526" s="45"/>
    </row>
    <row r="527" spans="1:5" ht="13.8">
      <c r="A527" s="45"/>
      <c r="B527" s="45"/>
      <c r="C527" s="45"/>
      <c r="D527" s="45"/>
      <c r="E527" s="45"/>
    </row>
    <row r="528" spans="1:5" ht="13.8">
      <c r="A528" s="45"/>
      <c r="B528" s="45"/>
      <c r="C528" s="45"/>
      <c r="D528" s="45"/>
      <c r="E528" s="45"/>
    </row>
    <row r="529" spans="1:5" ht="13.8">
      <c r="A529" s="45"/>
      <c r="B529" s="45"/>
      <c r="C529" s="45"/>
      <c r="D529" s="45"/>
      <c r="E529" s="45"/>
    </row>
    <row r="530" spans="1:5" ht="13.8">
      <c r="A530" s="45"/>
      <c r="B530" s="45"/>
      <c r="C530" s="45"/>
      <c r="D530" s="45"/>
      <c r="E530" s="45"/>
    </row>
    <row r="531" spans="1:5" ht="13.8">
      <c r="A531" s="45"/>
      <c r="B531" s="45"/>
      <c r="C531" s="45"/>
      <c r="D531" s="45"/>
      <c r="E531" s="45"/>
    </row>
    <row r="532" spans="1:5" ht="13.8">
      <c r="A532" s="45"/>
      <c r="B532" s="45"/>
      <c r="C532" s="45"/>
      <c r="D532" s="45"/>
      <c r="E532" s="45"/>
    </row>
    <row r="533" spans="1:5" ht="13.8">
      <c r="A533" s="45"/>
      <c r="B533" s="45"/>
      <c r="C533" s="45"/>
      <c r="D533" s="45"/>
      <c r="E533" s="45"/>
    </row>
    <row r="534" spans="1:5" ht="13.8">
      <c r="A534" s="45"/>
      <c r="B534" s="45"/>
      <c r="C534" s="45"/>
      <c r="D534" s="45"/>
      <c r="E534" s="45"/>
    </row>
    <row r="535" spans="1:5" ht="13.8">
      <c r="A535" s="45"/>
      <c r="B535" s="45"/>
      <c r="C535" s="45"/>
      <c r="D535" s="45"/>
      <c r="E535" s="45"/>
    </row>
    <row r="536" spans="1:5" ht="13.8">
      <c r="A536" s="45"/>
      <c r="B536" s="45"/>
      <c r="C536" s="45"/>
      <c r="D536" s="45"/>
      <c r="E536" s="45"/>
    </row>
    <row r="537" spans="1:5" ht="13.8">
      <c r="A537" s="45"/>
      <c r="B537" s="45"/>
      <c r="C537" s="45"/>
      <c r="D537" s="45"/>
      <c r="E537" s="45"/>
    </row>
    <row r="538" spans="1:5" ht="13.8">
      <c r="A538" s="45"/>
      <c r="B538" s="45"/>
      <c r="C538" s="45"/>
      <c r="D538" s="45"/>
      <c r="E538" s="45"/>
    </row>
    <row r="539" spans="1:5" ht="13.8">
      <c r="A539" s="45"/>
      <c r="B539" s="45"/>
      <c r="C539" s="45"/>
      <c r="D539" s="45"/>
      <c r="E539" s="45"/>
    </row>
    <row r="540" spans="1:5" ht="13.8">
      <c r="A540" s="45"/>
      <c r="B540" s="45"/>
      <c r="C540" s="45"/>
      <c r="D540" s="45"/>
      <c r="E540" s="45"/>
    </row>
    <row r="541" spans="1:5" ht="13.8">
      <c r="A541" s="45"/>
      <c r="B541" s="45"/>
      <c r="C541" s="45"/>
      <c r="D541" s="45"/>
      <c r="E541" s="45"/>
    </row>
    <row r="542" spans="1:5" ht="13.8">
      <c r="A542" s="45"/>
      <c r="B542" s="45"/>
      <c r="C542" s="45"/>
      <c r="D542" s="45"/>
      <c r="E542" s="45"/>
    </row>
    <row r="543" spans="1:5" ht="13.8">
      <c r="A543" s="45"/>
      <c r="B543" s="45"/>
      <c r="C543" s="45"/>
      <c r="D543" s="45"/>
      <c r="E543" s="45"/>
    </row>
    <row r="544" spans="1:5" ht="13.8">
      <c r="A544" s="45"/>
      <c r="B544" s="45"/>
      <c r="C544" s="45"/>
      <c r="D544" s="45"/>
      <c r="E544" s="45"/>
    </row>
    <row r="545" spans="1:5" ht="13.8">
      <c r="A545" s="45"/>
      <c r="B545" s="45"/>
      <c r="C545" s="45"/>
      <c r="D545" s="45"/>
      <c r="E545" s="45"/>
    </row>
    <row r="546" spans="1:5" ht="13.8">
      <c r="A546" s="45"/>
      <c r="B546" s="45"/>
      <c r="C546" s="45"/>
      <c r="D546" s="45"/>
      <c r="E546" s="45"/>
    </row>
    <row r="547" spans="1:5" ht="13.8">
      <c r="A547" s="45"/>
      <c r="B547" s="45"/>
      <c r="C547" s="45"/>
      <c r="D547" s="45"/>
      <c r="E547" s="45"/>
    </row>
    <row r="548" spans="1:5" ht="13.8">
      <c r="A548" s="45"/>
      <c r="B548" s="45"/>
      <c r="C548" s="45"/>
      <c r="D548" s="45"/>
      <c r="E548" s="45"/>
    </row>
    <row r="549" spans="1:5" ht="13.8">
      <c r="A549" s="45"/>
      <c r="B549" s="45"/>
      <c r="C549" s="45"/>
      <c r="D549" s="45"/>
      <c r="E549" s="45"/>
    </row>
    <row r="550" spans="1:5" ht="13.8">
      <c r="A550" s="45"/>
      <c r="B550" s="45"/>
      <c r="C550" s="45"/>
      <c r="D550" s="45"/>
      <c r="E550" s="45"/>
    </row>
    <row r="551" spans="1:5" ht="13.8">
      <c r="A551" s="45"/>
      <c r="B551" s="45"/>
      <c r="C551" s="45"/>
      <c r="D551" s="45"/>
      <c r="E551" s="45"/>
    </row>
    <row r="552" spans="1:5" ht="13.8">
      <c r="A552" s="45"/>
      <c r="B552" s="45"/>
      <c r="C552" s="45"/>
      <c r="D552" s="45"/>
      <c r="E552" s="45"/>
    </row>
    <row r="553" spans="1:5" ht="13.8">
      <c r="A553" s="45"/>
      <c r="B553" s="45"/>
      <c r="C553" s="45"/>
      <c r="D553" s="45"/>
      <c r="E553" s="45"/>
    </row>
    <row r="554" spans="1:5" ht="13.8">
      <c r="A554" s="45"/>
      <c r="B554" s="45"/>
      <c r="C554" s="45"/>
      <c r="D554" s="45"/>
      <c r="E554" s="45"/>
    </row>
    <row r="555" spans="1:5" ht="13.8">
      <c r="A555" s="45"/>
      <c r="B555" s="45"/>
      <c r="C555" s="45"/>
      <c r="D555" s="45"/>
      <c r="E555" s="45"/>
    </row>
    <row r="556" spans="1:5" ht="13.8">
      <c r="A556" s="45"/>
      <c r="B556" s="45"/>
      <c r="C556" s="45"/>
      <c r="D556" s="45"/>
      <c r="E556" s="45"/>
    </row>
    <row r="557" spans="1:5" ht="13.8">
      <c r="A557" s="45"/>
      <c r="B557" s="45"/>
      <c r="C557" s="45"/>
      <c r="D557" s="45"/>
      <c r="E557" s="45"/>
    </row>
    <row r="558" spans="1:5" ht="13.8">
      <c r="A558" s="45"/>
      <c r="B558" s="45"/>
      <c r="C558" s="45"/>
      <c r="D558" s="45"/>
      <c r="E558" s="45"/>
    </row>
    <row r="559" spans="1:5" ht="13.8">
      <c r="A559" s="45"/>
      <c r="B559" s="45"/>
      <c r="C559" s="45"/>
      <c r="D559" s="45"/>
      <c r="E559" s="45"/>
    </row>
    <row r="560" spans="1:5" ht="13.8">
      <c r="A560" s="45"/>
      <c r="B560" s="45"/>
      <c r="C560" s="45"/>
      <c r="D560" s="45"/>
      <c r="E560" s="45"/>
    </row>
    <row r="561" spans="1:5" ht="13.8">
      <c r="A561" s="45"/>
      <c r="B561" s="45"/>
      <c r="C561" s="45"/>
      <c r="D561" s="45"/>
      <c r="E561" s="45"/>
    </row>
    <row r="562" spans="1:5" ht="13.8">
      <c r="A562" s="45"/>
      <c r="B562" s="45"/>
      <c r="C562" s="45"/>
      <c r="D562" s="45"/>
      <c r="E562" s="45"/>
    </row>
    <row r="563" spans="1:5" ht="13.8">
      <c r="A563" s="45"/>
      <c r="B563" s="45"/>
      <c r="C563" s="45"/>
      <c r="D563" s="45"/>
      <c r="E563" s="45"/>
    </row>
    <row r="564" spans="1:5" ht="13.8">
      <c r="A564" s="45"/>
      <c r="B564" s="45"/>
      <c r="C564" s="45"/>
      <c r="D564" s="45"/>
      <c r="E564" s="45"/>
    </row>
    <row r="565" spans="1:5" ht="13.8">
      <c r="A565" s="45"/>
      <c r="B565" s="45"/>
      <c r="C565" s="45"/>
      <c r="D565" s="45"/>
      <c r="E565" s="45"/>
    </row>
    <row r="566" spans="1:5" ht="13.8">
      <c r="A566" s="45"/>
      <c r="B566" s="45"/>
      <c r="C566" s="45"/>
      <c r="D566" s="45"/>
      <c r="E566" s="45"/>
    </row>
    <row r="567" spans="1:5" ht="13.8">
      <c r="A567" s="45"/>
      <c r="B567" s="45"/>
      <c r="C567" s="45"/>
      <c r="D567" s="45"/>
      <c r="E567" s="45"/>
    </row>
    <row r="568" spans="1:5" ht="13.8">
      <c r="A568" s="45"/>
      <c r="B568" s="45"/>
      <c r="C568" s="45"/>
      <c r="D568" s="45"/>
      <c r="E568" s="45"/>
    </row>
    <row r="569" spans="1:5" ht="13.8">
      <c r="A569" s="45"/>
      <c r="B569" s="45"/>
      <c r="C569" s="45"/>
      <c r="D569" s="45"/>
      <c r="E569" s="45"/>
    </row>
    <row r="570" spans="1:5" ht="13.8">
      <c r="A570" s="45"/>
      <c r="B570" s="45"/>
      <c r="C570" s="45"/>
      <c r="D570" s="45"/>
      <c r="E570" s="45"/>
    </row>
    <row r="571" spans="1:5" ht="13.8">
      <c r="A571" s="45"/>
      <c r="B571" s="45"/>
      <c r="C571" s="45"/>
      <c r="D571" s="45"/>
      <c r="E571" s="45"/>
    </row>
    <row r="572" spans="1:5" ht="13.8">
      <c r="A572" s="45"/>
      <c r="B572" s="45"/>
      <c r="C572" s="45"/>
      <c r="D572" s="45"/>
      <c r="E572" s="45"/>
    </row>
    <row r="573" spans="1:5" ht="13.8">
      <c r="A573" s="45"/>
      <c r="B573" s="45"/>
      <c r="C573" s="45"/>
      <c r="D573" s="45"/>
      <c r="E573" s="45"/>
    </row>
    <row r="574" spans="1:5" ht="13.8">
      <c r="A574" s="45"/>
      <c r="B574" s="45"/>
      <c r="C574" s="45"/>
      <c r="D574" s="45"/>
      <c r="E574" s="45"/>
    </row>
    <row r="575" spans="1:5" ht="13.8">
      <c r="A575" s="45"/>
      <c r="B575" s="45"/>
      <c r="C575" s="45"/>
      <c r="D575" s="45"/>
      <c r="E575" s="45"/>
    </row>
    <row r="576" spans="1:5" ht="13.8">
      <c r="A576" s="45"/>
      <c r="B576" s="45"/>
      <c r="C576" s="45"/>
      <c r="D576" s="45"/>
      <c r="E576" s="45"/>
    </row>
    <row r="577" spans="1:5" ht="13.8">
      <c r="A577" s="45"/>
      <c r="B577" s="45"/>
      <c r="C577" s="45"/>
      <c r="D577" s="45"/>
      <c r="E577" s="45"/>
    </row>
    <row r="578" spans="1:5" ht="13.8">
      <c r="A578" s="45"/>
      <c r="B578" s="45"/>
      <c r="C578" s="45"/>
      <c r="D578" s="45"/>
      <c r="E578" s="45"/>
    </row>
    <row r="579" spans="1:5" ht="13.8">
      <c r="A579" s="45"/>
      <c r="B579" s="45"/>
      <c r="C579" s="45"/>
      <c r="D579" s="45"/>
      <c r="E579" s="45"/>
    </row>
    <row r="580" spans="1:5" ht="13.8">
      <c r="A580" s="45"/>
      <c r="B580" s="45"/>
      <c r="C580" s="45"/>
      <c r="D580" s="45"/>
      <c r="E580" s="45"/>
    </row>
    <row r="581" spans="1:5" ht="13.8">
      <c r="A581" s="45"/>
      <c r="B581" s="45"/>
      <c r="C581" s="45"/>
      <c r="D581" s="45"/>
      <c r="E581" s="45"/>
    </row>
    <row r="582" spans="1:5" ht="13.8">
      <c r="A582" s="45"/>
      <c r="B582" s="45"/>
      <c r="C582" s="45"/>
      <c r="D582" s="45"/>
      <c r="E582" s="45"/>
    </row>
    <row r="583" spans="1:5" ht="13.8">
      <c r="A583" s="45"/>
      <c r="B583" s="45"/>
      <c r="C583" s="45"/>
      <c r="D583" s="45"/>
      <c r="E583" s="45"/>
    </row>
    <row r="584" spans="1:5" ht="13.8">
      <c r="A584" s="45"/>
      <c r="B584" s="45"/>
      <c r="C584" s="45"/>
      <c r="D584" s="45"/>
      <c r="E584" s="45"/>
    </row>
    <row r="585" spans="1:5" ht="13.8">
      <c r="A585" s="45"/>
      <c r="B585" s="45"/>
      <c r="C585" s="45"/>
      <c r="D585" s="45"/>
      <c r="E585" s="45"/>
    </row>
    <row r="586" spans="1:5" ht="13.8">
      <c r="A586" s="45"/>
      <c r="B586" s="45"/>
      <c r="C586" s="45"/>
      <c r="D586" s="45"/>
      <c r="E586" s="45"/>
    </row>
    <row r="587" spans="1:5" ht="13.8">
      <c r="A587" s="45"/>
      <c r="B587" s="45"/>
      <c r="C587" s="45"/>
      <c r="D587" s="45"/>
      <c r="E587" s="45"/>
    </row>
    <row r="588" spans="1:5" ht="13.8">
      <c r="A588" s="45"/>
      <c r="B588" s="45"/>
      <c r="C588" s="45"/>
      <c r="D588" s="45"/>
      <c r="E588" s="45"/>
    </row>
    <row r="589" spans="1:5" ht="13.8">
      <c r="A589" s="45"/>
      <c r="B589" s="45"/>
      <c r="C589" s="45"/>
      <c r="D589" s="45"/>
      <c r="E589" s="45"/>
    </row>
    <row r="590" spans="1:5" ht="13.8">
      <c r="A590" s="45"/>
      <c r="B590" s="45"/>
      <c r="C590" s="45"/>
      <c r="D590" s="45"/>
      <c r="E590" s="45"/>
    </row>
    <row r="591" spans="1:5" ht="13.8">
      <c r="A591" s="45"/>
      <c r="B591" s="45"/>
      <c r="C591" s="45"/>
      <c r="D591" s="45"/>
      <c r="E591" s="45"/>
    </row>
    <row r="592" spans="1:5" ht="13.8">
      <c r="A592" s="45"/>
      <c r="B592" s="45"/>
      <c r="C592" s="45"/>
      <c r="D592" s="45"/>
      <c r="E592" s="45"/>
    </row>
    <row r="593" spans="1:5" ht="13.8">
      <c r="A593" s="45"/>
      <c r="B593" s="45"/>
      <c r="C593" s="45"/>
      <c r="D593" s="45"/>
      <c r="E593" s="45"/>
    </row>
    <row r="594" spans="1:5" ht="13.8">
      <c r="A594" s="45"/>
      <c r="B594" s="45"/>
      <c r="C594" s="45"/>
      <c r="D594" s="45"/>
      <c r="E594" s="45"/>
    </row>
    <row r="595" spans="1:5" ht="13.8">
      <c r="A595" s="45"/>
      <c r="B595" s="45"/>
      <c r="C595" s="45"/>
      <c r="D595" s="45"/>
      <c r="E595" s="45"/>
    </row>
    <row r="596" spans="1:5" ht="13.8">
      <c r="A596" s="45"/>
      <c r="B596" s="45"/>
      <c r="C596" s="45"/>
      <c r="D596" s="45"/>
      <c r="E596" s="45"/>
    </row>
    <row r="597" spans="1:5" ht="13.8">
      <c r="A597" s="45"/>
      <c r="B597" s="45"/>
      <c r="C597" s="45"/>
      <c r="D597" s="45"/>
      <c r="E597" s="45"/>
    </row>
    <row r="598" spans="1:5" ht="13.8">
      <c r="A598" s="45"/>
      <c r="B598" s="45"/>
      <c r="C598" s="45"/>
      <c r="D598" s="45"/>
      <c r="E598" s="45"/>
    </row>
    <row r="599" spans="1:5" ht="13.8">
      <c r="A599" s="45"/>
      <c r="B599" s="45"/>
      <c r="C599" s="45"/>
      <c r="D599" s="45"/>
      <c r="E599" s="45"/>
    </row>
    <row r="600" spans="1:5" ht="13.8">
      <c r="A600" s="45"/>
      <c r="B600" s="45"/>
      <c r="C600" s="45"/>
      <c r="D600" s="45"/>
      <c r="E600" s="45"/>
    </row>
    <row r="601" spans="1:5" ht="13.8">
      <c r="A601" s="45"/>
      <c r="B601" s="45"/>
      <c r="C601" s="45"/>
      <c r="D601" s="45"/>
      <c r="E601" s="45"/>
    </row>
    <row r="602" spans="1:5" ht="13.8">
      <c r="A602" s="45"/>
      <c r="B602" s="45"/>
      <c r="C602" s="45"/>
      <c r="D602" s="45"/>
      <c r="E602" s="45"/>
    </row>
    <row r="603" spans="1:5" ht="13.8">
      <c r="A603" s="45"/>
      <c r="B603" s="45"/>
      <c r="C603" s="45"/>
      <c r="D603" s="45"/>
      <c r="E603" s="45"/>
    </row>
    <row r="604" spans="1:5" ht="13.8">
      <c r="A604" s="45"/>
      <c r="B604" s="45"/>
      <c r="C604" s="45"/>
      <c r="D604" s="45"/>
      <c r="E604" s="45"/>
    </row>
    <row r="605" spans="1:5" ht="13.8">
      <c r="A605" s="45"/>
      <c r="B605" s="45"/>
      <c r="C605" s="45"/>
      <c r="D605" s="45"/>
      <c r="E605" s="45"/>
    </row>
    <row r="606" spans="1:5" ht="13.8">
      <c r="A606" s="45"/>
      <c r="B606" s="45"/>
      <c r="C606" s="45"/>
      <c r="D606" s="45"/>
      <c r="E606" s="45"/>
    </row>
    <row r="607" spans="1:5" ht="13.8">
      <c r="A607" s="45"/>
      <c r="B607" s="45"/>
      <c r="C607" s="45"/>
      <c r="D607" s="45"/>
      <c r="E607" s="45"/>
    </row>
    <row r="608" spans="1:5" ht="13.8">
      <c r="A608" s="45"/>
      <c r="B608" s="45"/>
      <c r="C608" s="45"/>
      <c r="D608" s="45"/>
      <c r="E608" s="45"/>
    </row>
    <row r="609" spans="1:5" ht="13.8">
      <c r="A609" s="45"/>
      <c r="B609" s="45"/>
      <c r="C609" s="45"/>
      <c r="D609" s="45"/>
      <c r="E609" s="45"/>
    </row>
    <row r="610" spans="1:5" ht="13.8">
      <c r="A610" s="45"/>
      <c r="B610" s="45"/>
      <c r="C610" s="45"/>
      <c r="D610" s="45"/>
      <c r="E610" s="45"/>
    </row>
    <row r="611" spans="1:5" ht="13.8">
      <c r="A611" s="45"/>
      <c r="B611" s="45"/>
      <c r="C611" s="45"/>
      <c r="D611" s="45"/>
      <c r="E611" s="45"/>
    </row>
    <row r="612" spans="1:5" ht="13.8">
      <c r="A612" s="45"/>
      <c r="B612" s="45"/>
      <c r="C612" s="45"/>
      <c r="D612" s="45"/>
      <c r="E612" s="45"/>
    </row>
    <row r="613" spans="1:5" ht="13.8">
      <c r="A613" s="45"/>
      <c r="B613" s="45"/>
      <c r="C613" s="45"/>
      <c r="D613" s="45"/>
      <c r="E613" s="45"/>
    </row>
    <row r="614" spans="1:5" ht="13.8">
      <c r="A614" s="45"/>
      <c r="B614" s="45"/>
      <c r="C614" s="45"/>
      <c r="D614" s="45"/>
      <c r="E614" s="45"/>
    </row>
    <row r="615" spans="1:5" ht="13.8">
      <c r="A615" s="45"/>
      <c r="B615" s="45"/>
      <c r="C615" s="45"/>
      <c r="D615" s="45"/>
      <c r="E615" s="45"/>
    </row>
    <row r="616" spans="1:5" ht="13.8">
      <c r="A616" s="45"/>
      <c r="B616" s="45"/>
      <c r="C616" s="45"/>
      <c r="D616" s="45"/>
      <c r="E616" s="45"/>
    </row>
    <row r="617" spans="1:5" ht="13.8">
      <c r="A617" s="45"/>
      <c r="B617" s="45"/>
      <c r="C617" s="45"/>
      <c r="D617" s="45"/>
      <c r="E617" s="45"/>
    </row>
    <row r="618" spans="1:5" ht="13.8">
      <c r="A618" s="45"/>
      <c r="B618" s="45"/>
      <c r="C618" s="45"/>
      <c r="D618" s="45"/>
      <c r="E618" s="45"/>
    </row>
    <row r="619" spans="1:5" ht="13.8">
      <c r="A619" s="45"/>
      <c r="B619" s="45"/>
      <c r="C619" s="45"/>
      <c r="D619" s="45"/>
      <c r="E619" s="45"/>
    </row>
    <row r="620" spans="1:5" ht="13.8">
      <c r="A620" s="45"/>
      <c r="B620" s="45"/>
      <c r="C620" s="45"/>
      <c r="D620" s="45"/>
      <c r="E620" s="45"/>
    </row>
    <row r="621" spans="1:5" ht="13.8">
      <c r="A621" s="45"/>
      <c r="B621" s="45"/>
      <c r="C621" s="45"/>
      <c r="D621" s="45"/>
      <c r="E621" s="45"/>
    </row>
    <row r="622" spans="1:5" ht="13.8">
      <c r="A622" s="45"/>
      <c r="B622" s="45"/>
      <c r="C622" s="45"/>
      <c r="D622" s="45"/>
      <c r="E622" s="45"/>
    </row>
    <row r="623" spans="1:5" ht="13.8">
      <c r="A623" s="45"/>
      <c r="B623" s="45"/>
      <c r="C623" s="45"/>
      <c r="D623" s="45"/>
      <c r="E623" s="45"/>
    </row>
    <row r="624" spans="1:5" ht="13.8">
      <c r="A624" s="45"/>
      <c r="B624" s="45"/>
      <c r="C624" s="45"/>
      <c r="D624" s="45"/>
      <c r="E624" s="45"/>
    </row>
    <row r="625" spans="1:5" ht="13.8">
      <c r="A625" s="45"/>
      <c r="B625" s="45"/>
      <c r="C625" s="45"/>
      <c r="D625" s="45"/>
      <c r="E625" s="45"/>
    </row>
    <row r="626" spans="1:5" ht="13.8">
      <c r="A626" s="45"/>
      <c r="B626" s="45"/>
      <c r="C626" s="45"/>
      <c r="D626" s="45"/>
      <c r="E626" s="45"/>
    </row>
    <row r="627" spans="1:5" ht="13.8">
      <c r="A627" s="45"/>
      <c r="B627" s="45"/>
      <c r="C627" s="45"/>
      <c r="D627" s="45"/>
      <c r="E627" s="45"/>
    </row>
    <row r="628" spans="1:5" ht="13.8">
      <c r="A628" s="45"/>
      <c r="B628" s="45"/>
      <c r="C628" s="45"/>
      <c r="D628" s="45"/>
      <c r="E628" s="45"/>
    </row>
    <row r="629" spans="1:5" ht="13.8">
      <c r="A629" s="45"/>
      <c r="B629" s="45"/>
      <c r="C629" s="45"/>
      <c r="D629" s="45"/>
      <c r="E629" s="45"/>
    </row>
    <row r="630" spans="1:5" ht="13.8">
      <c r="A630" s="45"/>
      <c r="B630" s="45"/>
      <c r="C630" s="45"/>
      <c r="D630" s="45"/>
      <c r="E630" s="45"/>
    </row>
    <row r="631" spans="1:5" ht="13.8">
      <c r="A631" s="45"/>
      <c r="B631" s="45"/>
      <c r="C631" s="45"/>
      <c r="D631" s="45"/>
      <c r="E631" s="45"/>
    </row>
    <row r="632" spans="1:5" ht="13.8">
      <c r="A632" s="45"/>
      <c r="B632" s="45"/>
      <c r="C632" s="45"/>
      <c r="D632" s="45"/>
      <c r="E632" s="45"/>
    </row>
    <row r="633" spans="1:5" ht="13.8">
      <c r="A633" s="45"/>
      <c r="B633" s="45"/>
      <c r="C633" s="45"/>
      <c r="D633" s="45"/>
      <c r="E633" s="45"/>
    </row>
    <row r="634" spans="1:5" ht="13.8">
      <c r="A634" s="45"/>
      <c r="B634" s="45"/>
      <c r="C634" s="45"/>
      <c r="D634" s="45"/>
      <c r="E634" s="45"/>
    </row>
    <row r="635" spans="1:5" ht="13.8">
      <c r="A635" s="45"/>
      <c r="B635" s="45"/>
      <c r="C635" s="45"/>
      <c r="D635" s="45"/>
      <c r="E635" s="45"/>
    </row>
    <row r="636" spans="1:5" ht="13.8">
      <c r="A636" s="45"/>
      <c r="B636" s="45"/>
      <c r="C636" s="45"/>
      <c r="D636" s="45"/>
      <c r="E636" s="45"/>
    </row>
    <row r="637" spans="1:5" ht="13.8">
      <c r="A637" s="45"/>
      <c r="B637" s="45"/>
      <c r="C637" s="45"/>
      <c r="D637" s="45"/>
      <c r="E637" s="45"/>
    </row>
    <row r="638" spans="1:5" ht="13.8">
      <c r="A638" s="45"/>
      <c r="B638" s="45"/>
      <c r="C638" s="45"/>
      <c r="D638" s="45"/>
      <c r="E638" s="45"/>
    </row>
    <row r="639" spans="1:5" ht="13.8">
      <c r="A639" s="45"/>
      <c r="B639" s="45"/>
      <c r="C639" s="45"/>
      <c r="D639" s="45"/>
      <c r="E639" s="45"/>
    </row>
    <row r="640" spans="1:5" ht="13.8">
      <c r="A640" s="45"/>
      <c r="B640" s="45"/>
      <c r="C640" s="45"/>
      <c r="D640" s="45"/>
      <c r="E640" s="45"/>
    </row>
    <row r="641" spans="1:5" ht="13.8">
      <c r="A641" s="45"/>
      <c r="B641" s="45"/>
      <c r="C641" s="45"/>
      <c r="D641" s="45"/>
      <c r="E641" s="45"/>
    </row>
    <row r="642" spans="1:5" ht="13.8">
      <c r="A642" s="45"/>
      <c r="B642" s="45"/>
      <c r="C642" s="45"/>
      <c r="D642" s="45"/>
      <c r="E642" s="45"/>
    </row>
    <row r="643" spans="1:5" ht="13.8">
      <c r="A643" s="45"/>
      <c r="B643" s="45"/>
      <c r="C643" s="45"/>
      <c r="D643" s="45"/>
      <c r="E643" s="45"/>
    </row>
    <row r="644" spans="1:5" ht="13.8">
      <c r="A644" s="45"/>
      <c r="B644" s="45"/>
      <c r="C644" s="45"/>
      <c r="D644" s="45"/>
      <c r="E644" s="45"/>
    </row>
    <row r="645" spans="1:5" ht="13.8">
      <c r="A645" s="45"/>
      <c r="B645" s="45"/>
      <c r="C645" s="45"/>
      <c r="D645" s="45"/>
      <c r="E645" s="45"/>
    </row>
    <row r="646" spans="1:5" ht="13.8">
      <c r="A646" s="45"/>
      <c r="B646" s="45"/>
      <c r="C646" s="45"/>
      <c r="D646" s="45"/>
      <c r="E646" s="45"/>
    </row>
    <row r="647" spans="1:5" ht="13.8">
      <c r="A647" s="45"/>
      <c r="B647" s="45"/>
      <c r="C647" s="45"/>
      <c r="D647" s="45"/>
      <c r="E647" s="45"/>
    </row>
    <row r="648" spans="1:5" ht="13.8">
      <c r="A648" s="45"/>
      <c r="B648" s="45"/>
      <c r="C648" s="45"/>
      <c r="D648" s="45"/>
      <c r="E648" s="45"/>
    </row>
    <row r="649" spans="1:5" ht="13.8">
      <c r="A649" s="45"/>
      <c r="B649" s="45"/>
      <c r="C649" s="45"/>
      <c r="D649" s="45"/>
      <c r="E649" s="45"/>
    </row>
    <row r="650" spans="1:5" ht="13.8">
      <c r="A650" s="45"/>
      <c r="B650" s="45"/>
      <c r="C650" s="45"/>
      <c r="D650" s="45"/>
      <c r="E650" s="45"/>
    </row>
    <row r="651" spans="1:5" ht="13.8">
      <c r="A651" s="45"/>
      <c r="B651" s="45"/>
      <c r="C651" s="45"/>
      <c r="D651" s="45"/>
      <c r="E651" s="45"/>
    </row>
    <row r="652" spans="1:5" ht="13.8">
      <c r="A652" s="45"/>
      <c r="B652" s="45"/>
      <c r="C652" s="45"/>
      <c r="D652" s="45"/>
      <c r="E652" s="45"/>
    </row>
    <row r="653" spans="1:5" ht="13.8">
      <c r="A653" s="45"/>
      <c r="B653" s="45"/>
      <c r="C653" s="45"/>
      <c r="D653" s="45"/>
      <c r="E653" s="45"/>
    </row>
    <row r="654" spans="1:5" ht="13.8">
      <c r="A654" s="45"/>
      <c r="B654" s="45"/>
      <c r="C654" s="45"/>
      <c r="D654" s="45"/>
      <c r="E654" s="45"/>
    </row>
    <row r="655" spans="1:5" ht="13.8">
      <c r="A655" s="45"/>
      <c r="B655" s="45"/>
      <c r="C655" s="45"/>
      <c r="D655" s="45"/>
      <c r="E655" s="45"/>
    </row>
    <row r="656" spans="1:5" ht="13.8">
      <c r="A656" s="45"/>
      <c r="B656" s="45"/>
      <c r="C656" s="45"/>
      <c r="D656" s="45"/>
      <c r="E656" s="45"/>
    </row>
    <row r="657" spans="1:5" ht="13.8">
      <c r="A657" s="45"/>
      <c r="B657" s="45"/>
      <c r="C657" s="45"/>
      <c r="D657" s="45"/>
      <c r="E657" s="45"/>
    </row>
    <row r="658" spans="1:5" ht="13.8">
      <c r="A658" s="45"/>
      <c r="B658" s="45"/>
      <c r="C658" s="45"/>
      <c r="D658" s="45"/>
      <c r="E658" s="45"/>
    </row>
    <row r="659" spans="1:5" ht="13.8">
      <c r="A659" s="45"/>
      <c r="B659" s="45"/>
      <c r="C659" s="45"/>
      <c r="D659" s="45"/>
      <c r="E659" s="45"/>
    </row>
    <row r="660" spans="1:5" ht="13.8">
      <c r="A660" s="45"/>
      <c r="B660" s="45"/>
      <c r="C660" s="45"/>
      <c r="D660" s="45"/>
      <c r="E660" s="45"/>
    </row>
    <row r="661" spans="1:5" ht="13.8">
      <c r="A661" s="45"/>
      <c r="B661" s="45"/>
      <c r="C661" s="45"/>
      <c r="D661" s="45"/>
      <c r="E661" s="45"/>
    </row>
    <row r="662" spans="1:5" ht="13.8">
      <c r="A662" s="45"/>
      <c r="B662" s="45"/>
      <c r="C662" s="45"/>
      <c r="D662" s="45"/>
      <c r="E662" s="45"/>
    </row>
    <row r="663" spans="1:5" ht="13.8">
      <c r="A663" s="45"/>
      <c r="B663" s="45"/>
      <c r="C663" s="45"/>
      <c r="D663" s="45"/>
      <c r="E663" s="45"/>
    </row>
    <row r="664" spans="1:5" ht="13.8">
      <c r="A664" s="45"/>
      <c r="B664" s="45"/>
      <c r="C664" s="45"/>
      <c r="D664" s="45"/>
      <c r="E664" s="45"/>
    </row>
    <row r="665" spans="1:5" ht="13.8">
      <c r="A665" s="45"/>
      <c r="B665" s="45"/>
      <c r="C665" s="45"/>
      <c r="D665" s="45"/>
      <c r="E665" s="45"/>
    </row>
    <row r="666" spans="1:5" ht="13.8">
      <c r="A666" s="45"/>
      <c r="B666" s="45"/>
      <c r="C666" s="45"/>
      <c r="D666" s="45"/>
      <c r="E666" s="45"/>
    </row>
    <row r="667" spans="1:5" ht="13.8">
      <c r="A667" s="45"/>
      <c r="B667" s="45"/>
      <c r="C667" s="45"/>
      <c r="D667" s="45"/>
      <c r="E667" s="45"/>
    </row>
    <row r="668" spans="1:5" ht="13.8">
      <c r="A668" s="45"/>
      <c r="B668" s="45"/>
      <c r="C668" s="45"/>
      <c r="D668" s="45"/>
      <c r="E668" s="45"/>
    </row>
    <row r="669" spans="1:5" ht="13.8">
      <c r="A669" s="45"/>
      <c r="B669" s="45"/>
      <c r="C669" s="45"/>
      <c r="D669" s="45"/>
      <c r="E669" s="45"/>
    </row>
    <row r="670" spans="1:5" ht="13.8">
      <c r="A670" s="45"/>
      <c r="B670" s="45"/>
      <c r="C670" s="45"/>
      <c r="D670" s="45"/>
      <c r="E670" s="45"/>
    </row>
    <row r="671" spans="1:5" ht="13.8">
      <c r="A671" s="45"/>
      <c r="B671" s="45"/>
      <c r="C671" s="45"/>
      <c r="D671" s="45"/>
      <c r="E671" s="45"/>
    </row>
    <row r="672" spans="1:5" ht="13.8">
      <c r="A672" s="45"/>
      <c r="B672" s="45"/>
      <c r="C672" s="45"/>
      <c r="D672" s="45"/>
      <c r="E672" s="45"/>
    </row>
    <row r="673" spans="1:5" ht="13.8">
      <c r="A673" s="45"/>
      <c r="B673" s="45"/>
      <c r="C673" s="45"/>
      <c r="D673" s="45"/>
      <c r="E673" s="45"/>
    </row>
    <row r="674" spans="1:5" ht="13.8">
      <c r="A674" s="45"/>
      <c r="B674" s="45"/>
      <c r="C674" s="45"/>
      <c r="D674" s="45"/>
      <c r="E674" s="45"/>
    </row>
    <row r="675" spans="1:5" ht="13.8">
      <c r="A675" s="45"/>
      <c r="B675" s="45"/>
      <c r="C675" s="45"/>
      <c r="D675" s="45"/>
      <c r="E675" s="45"/>
    </row>
    <row r="676" spans="1:5" ht="13.8">
      <c r="A676" s="45"/>
      <c r="B676" s="45"/>
      <c r="C676" s="45"/>
      <c r="D676" s="45"/>
      <c r="E676" s="45"/>
    </row>
    <row r="677" spans="1:5" ht="13.8">
      <c r="A677" s="45"/>
      <c r="B677" s="45"/>
      <c r="C677" s="45"/>
      <c r="D677" s="45"/>
      <c r="E677" s="45"/>
    </row>
    <row r="678" spans="1:5" ht="13.8">
      <c r="A678" s="45"/>
      <c r="B678" s="45"/>
      <c r="C678" s="45"/>
      <c r="D678" s="45"/>
      <c r="E678" s="45"/>
    </row>
    <row r="679" spans="1:5" ht="13.8">
      <c r="A679" s="45"/>
      <c r="B679" s="45"/>
      <c r="C679" s="45"/>
      <c r="D679" s="45"/>
      <c r="E679" s="45"/>
    </row>
    <row r="680" spans="1:5" ht="13.8">
      <c r="A680" s="45"/>
      <c r="B680" s="45"/>
      <c r="C680" s="45"/>
      <c r="D680" s="45"/>
      <c r="E680" s="45"/>
    </row>
    <row r="681" spans="1:5" ht="13.8">
      <c r="A681" s="45"/>
      <c r="B681" s="45"/>
      <c r="C681" s="45"/>
      <c r="D681" s="45"/>
      <c r="E681" s="45"/>
    </row>
    <row r="682" spans="1:5" ht="13.8">
      <c r="A682" s="45"/>
      <c r="B682" s="45"/>
      <c r="C682" s="45"/>
      <c r="D682" s="45"/>
      <c r="E682" s="45"/>
    </row>
    <row r="683" spans="1:5" ht="13.8">
      <c r="A683" s="45"/>
      <c r="B683" s="45"/>
      <c r="C683" s="45"/>
      <c r="D683" s="45"/>
      <c r="E683" s="45"/>
    </row>
    <row r="684" spans="1:5" ht="13.8">
      <c r="A684" s="45"/>
      <c r="B684" s="45"/>
      <c r="C684" s="45"/>
      <c r="D684" s="45"/>
      <c r="E684" s="45"/>
    </row>
    <row r="685" spans="1:5" ht="13.8">
      <c r="A685" s="45"/>
      <c r="B685" s="45"/>
      <c r="C685" s="45"/>
      <c r="D685" s="45"/>
      <c r="E685" s="45"/>
    </row>
    <row r="686" spans="1:5" ht="13.8">
      <c r="A686" s="45"/>
      <c r="B686" s="45"/>
      <c r="C686" s="45"/>
      <c r="D686" s="45"/>
      <c r="E686" s="45"/>
    </row>
    <row r="687" spans="1:5" ht="13.8">
      <c r="A687" s="45"/>
      <c r="B687" s="45"/>
      <c r="C687" s="45"/>
      <c r="D687" s="45"/>
      <c r="E687" s="45"/>
    </row>
    <row r="688" spans="1:5" ht="13.8">
      <c r="A688" s="45"/>
      <c r="B688" s="45"/>
      <c r="C688" s="45"/>
      <c r="D688" s="45"/>
      <c r="E688" s="45"/>
    </row>
    <row r="689" spans="1:5" ht="13.8">
      <c r="A689" s="45"/>
      <c r="B689" s="45"/>
      <c r="C689" s="45"/>
      <c r="D689" s="45"/>
      <c r="E689" s="45"/>
    </row>
    <row r="690" spans="1:5" ht="13.8">
      <c r="A690" s="45"/>
      <c r="B690" s="45"/>
      <c r="C690" s="45"/>
      <c r="D690" s="45"/>
      <c r="E690" s="45"/>
    </row>
    <row r="691" spans="1:5" ht="13.8">
      <c r="A691" s="45"/>
      <c r="B691" s="45"/>
      <c r="C691" s="45"/>
      <c r="D691" s="45"/>
      <c r="E691" s="45"/>
    </row>
    <row r="692" spans="1:5" ht="13.8">
      <c r="A692" s="45"/>
      <c r="B692" s="45"/>
      <c r="C692" s="45"/>
      <c r="D692" s="45"/>
      <c r="E692" s="45"/>
    </row>
    <row r="693" spans="1:5" ht="13.8">
      <c r="A693" s="45"/>
      <c r="B693" s="45"/>
      <c r="C693" s="45"/>
      <c r="D693" s="45"/>
      <c r="E693" s="45"/>
    </row>
    <row r="694" spans="1:5" ht="13.8">
      <c r="A694" s="45"/>
      <c r="B694" s="45"/>
      <c r="C694" s="45"/>
      <c r="D694" s="45"/>
      <c r="E694" s="45"/>
    </row>
    <row r="695" spans="1:5" ht="13.8">
      <c r="A695" s="45"/>
      <c r="B695" s="45"/>
      <c r="C695" s="45"/>
      <c r="D695" s="45"/>
      <c r="E695" s="45"/>
    </row>
    <row r="696" spans="1:5" ht="13.8">
      <c r="A696" s="45"/>
      <c r="B696" s="45"/>
      <c r="C696" s="45"/>
      <c r="D696" s="45"/>
      <c r="E696" s="45"/>
    </row>
    <row r="697" spans="1:5" ht="13.8">
      <c r="A697" s="45"/>
      <c r="B697" s="45"/>
      <c r="C697" s="45"/>
      <c r="D697" s="45"/>
      <c r="E697" s="45"/>
    </row>
    <row r="698" spans="1:5" ht="13.8">
      <c r="A698" s="45"/>
      <c r="B698" s="45"/>
      <c r="C698" s="45"/>
      <c r="D698" s="45"/>
      <c r="E698" s="45"/>
    </row>
    <row r="699" spans="1:5" ht="13.8">
      <c r="A699" s="45"/>
      <c r="B699" s="45"/>
      <c r="C699" s="45"/>
      <c r="D699" s="45"/>
      <c r="E699" s="45"/>
    </row>
    <row r="700" spans="1:5" ht="13.8">
      <c r="A700" s="45"/>
      <c r="B700" s="45"/>
      <c r="C700" s="45"/>
      <c r="D700" s="45"/>
      <c r="E700" s="45"/>
    </row>
    <row r="701" spans="1:5" ht="13.8">
      <c r="A701" s="45"/>
      <c r="B701" s="45"/>
      <c r="C701" s="45"/>
      <c r="D701" s="45"/>
      <c r="E701" s="45"/>
    </row>
    <row r="702" spans="1:5" ht="13.8">
      <c r="A702" s="45"/>
      <c r="B702" s="45"/>
      <c r="C702" s="45"/>
      <c r="D702" s="45"/>
      <c r="E702" s="45"/>
    </row>
    <row r="703" spans="1:5" ht="13.8">
      <c r="A703" s="45"/>
      <c r="B703" s="45"/>
      <c r="C703" s="45"/>
      <c r="D703" s="45"/>
      <c r="E703" s="45"/>
    </row>
    <row r="704" spans="1:5" ht="13.8">
      <c r="A704" s="45"/>
      <c r="B704" s="45"/>
      <c r="C704" s="45"/>
      <c r="D704" s="45"/>
      <c r="E704" s="45"/>
    </row>
    <row r="705" spans="1:5" ht="13.8">
      <c r="A705" s="45"/>
      <c r="B705" s="45"/>
      <c r="C705" s="45"/>
      <c r="D705" s="45"/>
      <c r="E705" s="45"/>
    </row>
    <row r="706" spans="1:5" ht="13.8">
      <c r="A706" s="45"/>
      <c r="B706" s="45"/>
      <c r="C706" s="45"/>
      <c r="D706" s="45"/>
      <c r="E706" s="45"/>
    </row>
    <row r="707" spans="1:5" ht="13.8">
      <c r="A707" s="45"/>
      <c r="B707" s="45"/>
      <c r="C707" s="45"/>
      <c r="D707" s="45"/>
      <c r="E707" s="45"/>
    </row>
    <row r="708" spans="1:5" ht="13.8">
      <c r="A708" s="45"/>
      <c r="B708" s="45"/>
      <c r="C708" s="45"/>
      <c r="D708" s="45"/>
      <c r="E708" s="45"/>
    </row>
    <row r="709" spans="1:5" ht="13.8">
      <c r="A709" s="45"/>
      <c r="B709" s="45"/>
      <c r="C709" s="45"/>
      <c r="D709" s="45"/>
      <c r="E709" s="45"/>
    </row>
    <row r="710" spans="1:5" ht="13.8">
      <c r="A710" s="45"/>
      <c r="B710" s="45"/>
      <c r="C710" s="45"/>
      <c r="D710" s="45"/>
      <c r="E710" s="45"/>
    </row>
    <row r="711" spans="1:5" ht="13.8">
      <c r="A711" s="45"/>
      <c r="B711" s="45"/>
      <c r="C711" s="45"/>
      <c r="D711" s="45"/>
      <c r="E711" s="45"/>
    </row>
    <row r="712" spans="1:5" ht="13.8">
      <c r="A712" s="45"/>
      <c r="B712" s="45"/>
      <c r="C712" s="45"/>
      <c r="D712" s="45"/>
      <c r="E712" s="45"/>
    </row>
    <row r="713" spans="1:5" ht="13.8">
      <c r="A713" s="45"/>
      <c r="B713" s="45"/>
      <c r="C713" s="45"/>
      <c r="D713" s="45"/>
      <c r="E713" s="45"/>
    </row>
    <row r="714" spans="1:5" ht="13.8">
      <c r="A714" s="45"/>
      <c r="B714" s="45"/>
      <c r="C714" s="45"/>
      <c r="D714" s="45"/>
      <c r="E714" s="45"/>
    </row>
    <row r="715" spans="1:5" ht="13.8">
      <c r="A715" s="45"/>
      <c r="B715" s="45"/>
      <c r="C715" s="45"/>
      <c r="D715" s="45"/>
      <c r="E715" s="45"/>
    </row>
    <row r="716" spans="1:5" ht="13.8">
      <c r="A716" s="45"/>
      <c r="B716" s="45"/>
      <c r="C716" s="45"/>
      <c r="D716" s="45"/>
      <c r="E716" s="45"/>
    </row>
    <row r="717" spans="1:5" ht="13.8">
      <c r="A717" s="45"/>
      <c r="B717" s="45"/>
      <c r="C717" s="45"/>
      <c r="D717" s="45"/>
      <c r="E717" s="45"/>
    </row>
    <row r="718" spans="1:5" ht="13.8">
      <c r="A718" s="45"/>
      <c r="B718" s="45"/>
      <c r="C718" s="45"/>
      <c r="D718" s="45"/>
      <c r="E718" s="45"/>
    </row>
    <row r="719" spans="1:5" ht="13.8">
      <c r="A719" s="45"/>
      <c r="B719" s="45"/>
      <c r="C719" s="45"/>
      <c r="D719" s="45"/>
      <c r="E719" s="45"/>
    </row>
    <row r="720" spans="1:5" ht="13.8">
      <c r="A720" s="45"/>
      <c r="B720" s="45"/>
      <c r="C720" s="45"/>
      <c r="D720" s="45"/>
      <c r="E720" s="45"/>
    </row>
    <row r="721" spans="1:5" ht="13.8">
      <c r="A721" s="45"/>
      <c r="B721" s="45"/>
      <c r="C721" s="45"/>
      <c r="D721" s="45"/>
      <c r="E721" s="45"/>
    </row>
    <row r="722" spans="1:5" ht="13.8">
      <c r="A722" s="45"/>
      <c r="B722" s="45"/>
      <c r="C722" s="45"/>
      <c r="D722" s="45"/>
      <c r="E722" s="45"/>
    </row>
    <row r="723" spans="1:5" ht="13.8">
      <c r="A723" s="45"/>
      <c r="B723" s="45"/>
      <c r="C723" s="45"/>
      <c r="D723" s="45"/>
      <c r="E723" s="45"/>
    </row>
    <row r="724" spans="1:5" ht="13.8">
      <c r="A724" s="45"/>
      <c r="B724" s="45"/>
      <c r="C724" s="45"/>
      <c r="D724" s="45"/>
      <c r="E724" s="45"/>
    </row>
    <row r="725" spans="1:5" ht="13.8">
      <c r="A725" s="45"/>
      <c r="B725" s="45"/>
      <c r="C725" s="45"/>
      <c r="D725" s="45"/>
      <c r="E725" s="45"/>
    </row>
    <row r="726" spans="1:5" ht="13.8">
      <c r="A726" s="45"/>
      <c r="B726" s="45"/>
      <c r="C726" s="45"/>
      <c r="D726" s="45"/>
      <c r="E726" s="45"/>
    </row>
    <row r="727" spans="1:5" ht="13.8">
      <c r="A727" s="45"/>
      <c r="B727" s="45"/>
      <c r="C727" s="45"/>
      <c r="D727" s="45"/>
      <c r="E727" s="45"/>
    </row>
    <row r="728" spans="1:5" ht="13.8">
      <c r="A728" s="45"/>
      <c r="B728" s="45"/>
      <c r="C728" s="45"/>
      <c r="D728" s="45"/>
      <c r="E728" s="45"/>
    </row>
    <row r="729" spans="1:5" ht="13.8">
      <c r="A729" s="45"/>
      <c r="B729" s="45"/>
      <c r="C729" s="45"/>
      <c r="D729" s="45"/>
      <c r="E729" s="45"/>
    </row>
    <row r="730" spans="1:5" ht="13.8">
      <c r="A730" s="45"/>
      <c r="B730" s="45"/>
      <c r="C730" s="45"/>
      <c r="D730" s="45"/>
      <c r="E730" s="45"/>
    </row>
    <row r="731" spans="1:5" ht="13.8">
      <c r="A731" s="45"/>
      <c r="B731" s="45"/>
      <c r="C731" s="45"/>
      <c r="D731" s="45"/>
      <c r="E731" s="45"/>
    </row>
    <row r="732" spans="1:5" ht="13.8">
      <c r="A732" s="45"/>
      <c r="B732" s="45"/>
      <c r="C732" s="45"/>
      <c r="D732" s="45"/>
      <c r="E732" s="45"/>
    </row>
    <row r="733" spans="1:5" ht="13.8">
      <c r="A733" s="45"/>
      <c r="B733" s="45"/>
      <c r="C733" s="45"/>
      <c r="D733" s="45"/>
      <c r="E733" s="45"/>
    </row>
    <row r="734" spans="1:5" ht="13.8">
      <c r="A734" s="45"/>
      <c r="B734" s="45"/>
      <c r="C734" s="45"/>
      <c r="D734" s="45"/>
      <c r="E734" s="45"/>
    </row>
    <row r="735" spans="1:5" ht="13.8">
      <c r="A735" s="45"/>
      <c r="B735" s="45"/>
      <c r="C735" s="45"/>
      <c r="D735" s="45"/>
      <c r="E735" s="45"/>
    </row>
    <row r="736" spans="1:5" ht="13.8">
      <c r="A736" s="45"/>
      <c r="B736" s="45"/>
      <c r="C736" s="45"/>
      <c r="D736" s="45"/>
      <c r="E736" s="45"/>
    </row>
    <row r="737" spans="1:5" ht="13.8">
      <c r="A737" s="45"/>
      <c r="B737" s="45"/>
      <c r="C737" s="45"/>
      <c r="D737" s="45"/>
      <c r="E737" s="45"/>
    </row>
    <row r="738" spans="1:5" ht="13.8">
      <c r="A738" s="45"/>
      <c r="B738" s="45"/>
      <c r="C738" s="45"/>
      <c r="D738" s="45"/>
      <c r="E738" s="45"/>
    </row>
    <row r="739" spans="1:5" ht="13.8">
      <c r="A739" s="45"/>
      <c r="B739" s="45"/>
      <c r="C739" s="45"/>
      <c r="D739" s="45"/>
      <c r="E739" s="45"/>
    </row>
    <row r="740" spans="1:5" ht="13.8">
      <c r="A740" s="45"/>
      <c r="B740" s="45"/>
      <c r="C740" s="45"/>
      <c r="D740" s="45"/>
      <c r="E740" s="45"/>
    </row>
    <row r="741" spans="1:5" ht="13.8">
      <c r="A741" s="45"/>
      <c r="B741" s="45"/>
      <c r="C741" s="45"/>
      <c r="D741" s="45"/>
      <c r="E741" s="45"/>
    </row>
    <row r="742" spans="1:5" ht="13.8">
      <c r="A742" s="45"/>
      <c r="B742" s="45"/>
      <c r="C742" s="45"/>
      <c r="D742" s="45"/>
      <c r="E742" s="45"/>
    </row>
    <row r="743" spans="1:5" ht="13.8">
      <c r="A743" s="45"/>
      <c r="B743" s="45"/>
      <c r="C743" s="45"/>
      <c r="D743" s="45"/>
      <c r="E743" s="45"/>
    </row>
    <row r="744" spans="1:5" ht="13.8">
      <c r="A744" s="45"/>
      <c r="B744" s="45"/>
      <c r="C744" s="45"/>
      <c r="D744" s="45"/>
      <c r="E744" s="45"/>
    </row>
    <row r="745" spans="1:5" ht="13.8">
      <c r="A745" s="45"/>
      <c r="B745" s="45"/>
      <c r="C745" s="45"/>
      <c r="D745" s="45"/>
      <c r="E745" s="45"/>
    </row>
    <row r="746" spans="1:5" ht="13.8">
      <c r="A746" s="45"/>
      <c r="B746" s="45"/>
      <c r="C746" s="45"/>
      <c r="D746" s="45"/>
      <c r="E746" s="45"/>
    </row>
    <row r="747" spans="1:5" ht="13.8">
      <c r="A747" s="45"/>
      <c r="B747" s="45"/>
      <c r="C747" s="45"/>
      <c r="D747" s="45"/>
      <c r="E747" s="45"/>
    </row>
    <row r="748" spans="1:5" ht="13.8">
      <c r="A748" s="45"/>
      <c r="B748" s="45"/>
      <c r="C748" s="45"/>
      <c r="D748" s="45"/>
      <c r="E748" s="45"/>
    </row>
    <row r="749" spans="1:5" ht="13.8">
      <c r="A749" s="45"/>
      <c r="B749" s="45"/>
      <c r="C749" s="45"/>
      <c r="D749" s="45"/>
      <c r="E749" s="45"/>
    </row>
    <row r="750" spans="1:5" ht="13.8">
      <c r="A750" s="45"/>
      <c r="B750" s="45"/>
      <c r="C750" s="45"/>
      <c r="D750" s="45"/>
      <c r="E750" s="45"/>
    </row>
    <row r="751" spans="1:5" ht="13.8">
      <c r="A751" s="45"/>
      <c r="B751" s="45"/>
      <c r="C751" s="45"/>
      <c r="D751" s="45"/>
      <c r="E751" s="45"/>
    </row>
    <row r="752" spans="1:5" ht="13.8">
      <c r="A752" s="45"/>
      <c r="B752" s="45"/>
      <c r="C752" s="45"/>
      <c r="D752" s="45"/>
      <c r="E752" s="45"/>
    </row>
    <row r="753" spans="1:5" ht="13.8">
      <c r="A753" s="45"/>
      <c r="B753" s="45"/>
      <c r="C753" s="45"/>
      <c r="D753" s="45"/>
      <c r="E753" s="45"/>
    </row>
    <row r="754" spans="1:5" ht="13.8">
      <c r="A754" s="45"/>
      <c r="B754" s="45"/>
      <c r="C754" s="45"/>
      <c r="D754" s="45"/>
      <c r="E754" s="45"/>
    </row>
    <row r="755" spans="1:5" ht="13.8">
      <c r="A755" s="45"/>
      <c r="B755" s="45"/>
      <c r="C755" s="45"/>
      <c r="D755" s="45"/>
      <c r="E755" s="45"/>
    </row>
    <row r="756" spans="1:5" ht="13.8">
      <c r="A756" s="45"/>
      <c r="B756" s="45"/>
      <c r="C756" s="45"/>
      <c r="D756" s="45"/>
      <c r="E756" s="45"/>
    </row>
    <row r="757" spans="1:5" ht="13.8">
      <c r="A757" s="45"/>
      <c r="B757" s="45"/>
      <c r="C757" s="45"/>
      <c r="D757" s="45"/>
      <c r="E757" s="45"/>
    </row>
    <row r="758" spans="1:5" ht="13.8">
      <c r="A758" s="45"/>
      <c r="B758" s="45"/>
      <c r="C758" s="45"/>
      <c r="D758" s="45"/>
      <c r="E758" s="45"/>
    </row>
    <row r="759" spans="1:5" ht="13.8">
      <c r="A759" s="45"/>
      <c r="B759" s="45"/>
      <c r="C759" s="45"/>
      <c r="D759" s="45"/>
      <c r="E759" s="45"/>
    </row>
    <row r="760" spans="1:5" ht="13.8">
      <c r="A760" s="45"/>
      <c r="B760" s="45"/>
      <c r="C760" s="45"/>
      <c r="D760" s="45"/>
      <c r="E760" s="45"/>
    </row>
    <row r="761" spans="1:5" ht="13.8">
      <c r="A761" s="45"/>
      <c r="B761" s="45"/>
      <c r="C761" s="45"/>
      <c r="D761" s="45"/>
      <c r="E761" s="45"/>
    </row>
    <row r="762" spans="1:5" ht="13.8">
      <c r="A762" s="45"/>
      <c r="B762" s="45"/>
      <c r="C762" s="45"/>
      <c r="D762" s="45"/>
      <c r="E762" s="45"/>
    </row>
    <row r="763" spans="1:5" ht="13.8">
      <c r="A763" s="45"/>
      <c r="B763" s="45"/>
      <c r="C763" s="45"/>
      <c r="D763" s="45"/>
      <c r="E763" s="45"/>
    </row>
    <row r="764" spans="1:5" ht="13.8">
      <c r="A764" s="45"/>
      <c r="B764" s="45"/>
      <c r="C764" s="45"/>
      <c r="D764" s="45"/>
      <c r="E764" s="45"/>
    </row>
    <row r="765" spans="1:5" ht="13.8">
      <c r="A765" s="45"/>
      <c r="B765" s="45"/>
      <c r="C765" s="45"/>
      <c r="D765" s="45"/>
      <c r="E765" s="45"/>
    </row>
    <row r="766" spans="1:5" ht="13.8">
      <c r="A766" s="45"/>
      <c r="B766" s="45"/>
      <c r="C766" s="45"/>
      <c r="D766" s="45"/>
      <c r="E766" s="45"/>
    </row>
    <row r="767" spans="1:5" ht="13.8">
      <c r="A767" s="45"/>
      <c r="B767" s="45"/>
      <c r="C767" s="45"/>
      <c r="D767" s="45"/>
      <c r="E767" s="45"/>
    </row>
    <row r="768" spans="1:5" ht="13.8">
      <c r="A768" s="45"/>
      <c r="B768" s="45"/>
      <c r="C768" s="45"/>
      <c r="D768" s="45"/>
      <c r="E768" s="45"/>
    </row>
    <row r="769" spans="1:5" ht="13.8">
      <c r="A769" s="45"/>
      <c r="B769" s="45"/>
      <c r="C769" s="45"/>
      <c r="D769" s="45"/>
      <c r="E769" s="45"/>
    </row>
    <row r="770" spans="1:5" ht="13.8">
      <c r="A770" s="45"/>
      <c r="B770" s="45"/>
      <c r="C770" s="45"/>
      <c r="D770" s="45"/>
      <c r="E770" s="45"/>
    </row>
    <row r="771" spans="1:5" ht="13.8">
      <c r="A771" s="45"/>
      <c r="B771" s="45"/>
      <c r="C771" s="45"/>
      <c r="D771" s="45"/>
      <c r="E771" s="45"/>
    </row>
    <row r="772" spans="1:5" ht="13.8">
      <c r="A772" s="45"/>
      <c r="B772" s="45"/>
      <c r="C772" s="45"/>
      <c r="D772" s="45"/>
      <c r="E772" s="45"/>
    </row>
    <row r="773" spans="1:5" ht="13.8">
      <c r="A773" s="45"/>
      <c r="B773" s="45"/>
      <c r="C773" s="45"/>
      <c r="D773" s="45"/>
      <c r="E773" s="45"/>
    </row>
    <row r="774" spans="1:5" ht="13.8">
      <c r="A774" s="45"/>
      <c r="B774" s="45"/>
      <c r="C774" s="45"/>
      <c r="D774" s="45"/>
      <c r="E774" s="45"/>
    </row>
    <row r="775" spans="1:5" ht="13.8">
      <c r="A775" s="45"/>
      <c r="B775" s="45"/>
      <c r="C775" s="45"/>
      <c r="D775" s="45"/>
      <c r="E775" s="45"/>
    </row>
    <row r="776" spans="1:5" ht="13.8">
      <c r="A776" s="45"/>
      <c r="B776" s="45"/>
      <c r="C776" s="45"/>
      <c r="D776" s="45"/>
      <c r="E776" s="45"/>
    </row>
    <row r="777" spans="1:5" ht="13.8">
      <c r="A777" s="45"/>
      <c r="B777" s="45"/>
      <c r="C777" s="45"/>
      <c r="D777" s="45"/>
      <c r="E777" s="45"/>
    </row>
    <row r="778" spans="1:5" ht="13.8">
      <c r="A778" s="45"/>
      <c r="B778" s="45"/>
      <c r="C778" s="45"/>
      <c r="D778" s="45"/>
      <c r="E778" s="45"/>
    </row>
    <row r="779" spans="1:5" ht="13.8">
      <c r="A779" s="45"/>
      <c r="B779" s="45"/>
      <c r="C779" s="45"/>
      <c r="D779" s="45"/>
      <c r="E779" s="45"/>
    </row>
    <row r="780" spans="1:5" ht="13.8">
      <c r="A780" s="45"/>
      <c r="B780" s="45"/>
      <c r="C780" s="45"/>
      <c r="D780" s="45"/>
      <c r="E780" s="45"/>
    </row>
    <row r="781" spans="1:5" ht="13.8">
      <c r="A781" s="45"/>
      <c r="B781" s="45"/>
      <c r="C781" s="45"/>
      <c r="D781" s="45"/>
      <c r="E781" s="45"/>
    </row>
    <row r="782" spans="1:5" ht="13.8">
      <c r="A782" s="45"/>
      <c r="B782" s="45"/>
      <c r="C782" s="45"/>
      <c r="D782" s="45"/>
      <c r="E782" s="45"/>
    </row>
    <row r="783" spans="1:5" ht="13.8">
      <c r="A783" s="45"/>
      <c r="B783" s="45"/>
      <c r="C783" s="45"/>
      <c r="D783" s="45"/>
      <c r="E783" s="45"/>
    </row>
    <row r="784" spans="1:5" ht="13.8">
      <c r="A784" s="45"/>
      <c r="B784" s="45"/>
      <c r="C784" s="45"/>
      <c r="D784" s="45"/>
      <c r="E784" s="45"/>
    </row>
    <row r="785" spans="1:5" ht="13.8">
      <c r="A785" s="45"/>
      <c r="B785" s="45"/>
      <c r="C785" s="45"/>
      <c r="D785" s="45"/>
      <c r="E785" s="45"/>
    </row>
    <row r="786" spans="1:5" ht="13.8">
      <c r="A786" s="45"/>
      <c r="B786" s="45"/>
      <c r="C786" s="45"/>
      <c r="D786" s="45"/>
      <c r="E786" s="45"/>
    </row>
    <row r="787" spans="1:5" ht="13.8">
      <c r="A787" s="45"/>
      <c r="B787" s="45"/>
      <c r="C787" s="45"/>
      <c r="D787" s="45"/>
      <c r="E787" s="45"/>
    </row>
    <row r="788" spans="1:5" ht="13.8">
      <c r="A788" s="45"/>
      <c r="B788" s="45"/>
      <c r="C788" s="45"/>
      <c r="D788" s="45"/>
      <c r="E788" s="45"/>
    </row>
    <row r="789" spans="1:5" ht="13.8">
      <c r="A789" s="45"/>
      <c r="B789" s="45"/>
      <c r="C789" s="45"/>
      <c r="D789" s="45"/>
      <c r="E789" s="45"/>
    </row>
    <row r="790" spans="1:5" ht="13.8">
      <c r="A790" s="45"/>
      <c r="B790" s="45"/>
      <c r="C790" s="45"/>
      <c r="D790" s="45"/>
      <c r="E790" s="45"/>
    </row>
    <row r="791" spans="1:5" ht="13.8">
      <c r="A791" s="45"/>
      <c r="B791" s="45"/>
      <c r="C791" s="45"/>
      <c r="D791" s="45"/>
      <c r="E791" s="45"/>
    </row>
    <row r="792" spans="1:5" ht="13.8">
      <c r="A792" s="45"/>
      <c r="B792" s="45"/>
      <c r="C792" s="45"/>
      <c r="D792" s="45"/>
      <c r="E792" s="45"/>
    </row>
    <row r="793" spans="1:5" ht="13.8">
      <c r="A793" s="45"/>
      <c r="B793" s="45"/>
      <c r="C793" s="45"/>
      <c r="D793" s="45"/>
      <c r="E793" s="45"/>
    </row>
    <row r="794" spans="1:5" ht="13.8">
      <c r="A794" s="45"/>
      <c r="B794" s="45"/>
      <c r="C794" s="45"/>
      <c r="D794" s="45"/>
      <c r="E794" s="45"/>
    </row>
    <row r="795" spans="1:5" ht="13.8">
      <c r="A795" s="45"/>
      <c r="B795" s="45"/>
      <c r="C795" s="45"/>
      <c r="D795" s="45"/>
      <c r="E795" s="45"/>
    </row>
    <row r="796" spans="1:5" ht="13.8">
      <c r="A796" s="45"/>
      <c r="B796" s="45"/>
      <c r="C796" s="45"/>
      <c r="D796" s="45"/>
      <c r="E796" s="45"/>
    </row>
    <row r="797" spans="1:5" ht="13.8">
      <c r="A797" s="45"/>
      <c r="B797" s="45"/>
      <c r="C797" s="45"/>
      <c r="D797" s="45"/>
      <c r="E797" s="45"/>
    </row>
    <row r="798" spans="1:5" ht="13.8">
      <c r="A798" s="45"/>
      <c r="B798" s="45"/>
      <c r="C798" s="45"/>
      <c r="D798" s="45"/>
      <c r="E798" s="45"/>
    </row>
    <row r="799" spans="1:5" ht="13.8">
      <c r="A799" s="45"/>
      <c r="B799" s="45"/>
      <c r="C799" s="45"/>
      <c r="D799" s="45"/>
      <c r="E799" s="45"/>
    </row>
    <row r="800" spans="1:5" ht="13.8">
      <c r="A800" s="45"/>
      <c r="B800" s="45"/>
      <c r="C800" s="45"/>
      <c r="D800" s="45"/>
      <c r="E800" s="45"/>
    </row>
    <row r="801" spans="1:5" ht="13.8">
      <c r="A801" s="45"/>
      <c r="B801" s="45"/>
      <c r="C801" s="45"/>
      <c r="D801" s="45"/>
      <c r="E801" s="45"/>
    </row>
    <row r="802" spans="1:5" ht="13.8">
      <c r="A802" s="45"/>
      <c r="B802" s="45"/>
      <c r="C802" s="45"/>
      <c r="D802" s="45"/>
      <c r="E802" s="45"/>
    </row>
    <row r="803" spans="1:5" ht="13.8">
      <c r="A803" s="45"/>
      <c r="B803" s="45"/>
      <c r="C803" s="45"/>
      <c r="D803" s="45"/>
      <c r="E803" s="45"/>
    </row>
    <row r="804" spans="1:5" ht="13.8">
      <c r="A804" s="45"/>
      <c r="B804" s="45"/>
      <c r="C804" s="45"/>
      <c r="D804" s="45"/>
      <c r="E804" s="45"/>
    </row>
    <row r="805" spans="1:5" ht="13.8">
      <c r="A805" s="45"/>
      <c r="B805" s="45"/>
      <c r="C805" s="45"/>
      <c r="D805" s="45"/>
      <c r="E805" s="45"/>
    </row>
    <row r="806" spans="1:5" ht="13.8">
      <c r="A806" s="45"/>
      <c r="B806" s="45"/>
      <c r="C806" s="45"/>
      <c r="D806" s="45"/>
      <c r="E806" s="45"/>
    </row>
    <row r="807" spans="1:5" ht="13.8">
      <c r="A807" s="45"/>
      <c r="B807" s="45"/>
      <c r="C807" s="45"/>
      <c r="D807" s="45"/>
      <c r="E807" s="45"/>
    </row>
    <row r="808" spans="1:5" ht="13.8">
      <c r="A808" s="45"/>
      <c r="B808" s="45"/>
      <c r="C808" s="45"/>
      <c r="D808" s="45"/>
      <c r="E808" s="45"/>
    </row>
    <row r="809" spans="1:5" ht="13.8">
      <c r="A809" s="45"/>
      <c r="B809" s="45"/>
      <c r="C809" s="45"/>
      <c r="D809" s="45"/>
      <c r="E809" s="45"/>
    </row>
    <row r="810" spans="1:5" ht="13.8">
      <c r="A810" s="45"/>
      <c r="B810" s="45"/>
      <c r="C810" s="45"/>
      <c r="D810" s="45"/>
      <c r="E810" s="45"/>
    </row>
    <row r="811" spans="1:5" ht="13.8">
      <c r="A811" s="45"/>
      <c r="B811" s="45"/>
      <c r="C811" s="45"/>
      <c r="D811" s="45"/>
      <c r="E811" s="45"/>
    </row>
    <row r="812" spans="1:5" ht="13.8">
      <c r="A812" s="45"/>
      <c r="B812" s="45"/>
      <c r="C812" s="45"/>
      <c r="D812" s="45"/>
      <c r="E812" s="45"/>
    </row>
    <row r="813" spans="1:5" ht="13.8">
      <c r="A813" s="45"/>
      <c r="B813" s="45"/>
      <c r="C813" s="45"/>
      <c r="D813" s="45"/>
      <c r="E813" s="45"/>
    </row>
    <row r="814" spans="1:5" ht="13.8">
      <c r="A814" s="45"/>
      <c r="B814" s="45"/>
      <c r="C814" s="45"/>
      <c r="D814" s="45"/>
      <c r="E814" s="45"/>
    </row>
    <row r="815" spans="1:5" ht="13.8">
      <c r="A815" s="45"/>
      <c r="B815" s="45"/>
      <c r="C815" s="45"/>
      <c r="D815" s="45"/>
      <c r="E815" s="45"/>
    </row>
    <row r="816" spans="1:5" ht="13.8">
      <c r="A816" s="45"/>
      <c r="B816" s="45"/>
      <c r="C816" s="45"/>
      <c r="D816" s="45"/>
      <c r="E816" s="45"/>
    </row>
    <row r="817" spans="1:5" ht="13.8">
      <c r="A817" s="45"/>
      <c r="B817" s="45"/>
      <c r="C817" s="45"/>
      <c r="D817" s="45"/>
      <c r="E817" s="45"/>
    </row>
    <row r="818" spans="1:5" ht="13.8">
      <c r="A818" s="45"/>
      <c r="B818" s="45"/>
      <c r="C818" s="45"/>
      <c r="D818" s="45"/>
      <c r="E818" s="45"/>
    </row>
    <row r="819" spans="1:5" ht="13.8">
      <c r="A819" s="45"/>
      <c r="B819" s="45"/>
      <c r="C819" s="45"/>
      <c r="D819" s="45"/>
      <c r="E819" s="45"/>
    </row>
    <row r="820" spans="1:5" ht="13.8">
      <c r="A820" s="45"/>
      <c r="B820" s="45"/>
      <c r="C820" s="45"/>
      <c r="D820" s="45"/>
      <c r="E820" s="45"/>
    </row>
    <row r="821" spans="1:5" ht="13.8">
      <c r="A821" s="45"/>
      <c r="B821" s="45"/>
      <c r="C821" s="45"/>
      <c r="D821" s="45"/>
      <c r="E821" s="45"/>
    </row>
    <row r="822" spans="1:5" ht="13.8">
      <c r="A822" s="45"/>
      <c r="B822" s="45"/>
      <c r="C822" s="45"/>
      <c r="D822" s="45"/>
      <c r="E822" s="45"/>
    </row>
    <row r="823" spans="1:5" ht="13.8">
      <c r="A823" s="45"/>
      <c r="B823" s="45"/>
      <c r="C823" s="45"/>
      <c r="D823" s="45"/>
      <c r="E823" s="45"/>
    </row>
    <row r="824" spans="1:5" ht="13.8">
      <c r="A824" s="45"/>
      <c r="B824" s="45"/>
      <c r="C824" s="45"/>
      <c r="D824" s="45"/>
      <c r="E824" s="45"/>
    </row>
    <row r="825" spans="1:5" ht="13.8">
      <c r="A825" s="45"/>
      <c r="B825" s="45"/>
      <c r="C825" s="45"/>
      <c r="D825" s="45"/>
      <c r="E825" s="45"/>
    </row>
    <row r="826" spans="1:5" ht="13.8">
      <c r="A826" s="45"/>
      <c r="B826" s="45"/>
      <c r="C826" s="45"/>
      <c r="D826" s="45"/>
      <c r="E826" s="45"/>
    </row>
    <row r="827" spans="1:5" ht="13.8">
      <c r="A827" s="45"/>
      <c r="B827" s="45"/>
      <c r="C827" s="45"/>
      <c r="D827" s="45"/>
      <c r="E827" s="45"/>
    </row>
    <row r="828" spans="1:5" ht="13.8">
      <c r="A828" s="45"/>
      <c r="B828" s="45"/>
      <c r="C828" s="45"/>
      <c r="D828" s="45"/>
      <c r="E828" s="45"/>
    </row>
    <row r="829" spans="1:5" ht="13.8">
      <c r="A829" s="45"/>
      <c r="B829" s="45"/>
      <c r="C829" s="45"/>
      <c r="D829" s="45"/>
      <c r="E829" s="45"/>
    </row>
    <row r="830" spans="1:5" ht="13.8">
      <c r="A830" s="45"/>
      <c r="B830" s="45"/>
      <c r="C830" s="45"/>
      <c r="D830" s="45"/>
      <c r="E830" s="45"/>
    </row>
    <row r="831" spans="1:5" ht="13.8">
      <c r="A831" s="45"/>
      <c r="B831" s="45"/>
      <c r="C831" s="45"/>
      <c r="D831" s="45"/>
      <c r="E831" s="45"/>
    </row>
    <row r="832" spans="1:5" ht="13.8">
      <c r="A832" s="45"/>
      <c r="B832" s="45"/>
      <c r="C832" s="45"/>
      <c r="D832" s="45"/>
      <c r="E832" s="45"/>
    </row>
    <row r="833" spans="1:5" ht="13.8">
      <c r="A833" s="45"/>
      <c r="B833" s="45"/>
      <c r="C833" s="45"/>
      <c r="D833" s="45"/>
      <c r="E833" s="45"/>
    </row>
    <row r="834" spans="1:5" ht="13.8">
      <c r="A834" s="45"/>
      <c r="B834" s="45"/>
      <c r="C834" s="45"/>
      <c r="D834" s="45"/>
      <c r="E834" s="45"/>
    </row>
    <row r="835" spans="1:5" ht="13.8">
      <c r="A835" s="45"/>
      <c r="B835" s="45"/>
      <c r="C835" s="45"/>
      <c r="D835" s="45"/>
      <c r="E835" s="45"/>
    </row>
    <row r="836" spans="1:5" ht="13.8">
      <c r="A836" s="45"/>
      <c r="B836" s="45"/>
      <c r="C836" s="45"/>
      <c r="D836" s="45"/>
      <c r="E836" s="45"/>
    </row>
    <row r="837" spans="1:5" ht="13.8">
      <c r="A837" s="45"/>
      <c r="B837" s="45"/>
      <c r="C837" s="45"/>
      <c r="D837" s="45"/>
      <c r="E837" s="45"/>
    </row>
    <row r="838" spans="1:5" ht="13.8">
      <c r="A838" s="45"/>
      <c r="B838" s="45"/>
      <c r="C838" s="45"/>
      <c r="D838" s="45"/>
      <c r="E838" s="45"/>
    </row>
    <row r="839" spans="1:5" ht="13.8">
      <c r="A839" s="45"/>
      <c r="B839" s="45"/>
      <c r="C839" s="45"/>
      <c r="D839" s="45"/>
      <c r="E839" s="45"/>
    </row>
    <row r="840" spans="1:5" ht="13.8">
      <c r="A840" s="45"/>
      <c r="B840" s="45"/>
      <c r="C840" s="45"/>
      <c r="D840" s="45"/>
      <c r="E840" s="45"/>
    </row>
    <row r="841" spans="1:5" ht="13.8">
      <c r="A841" s="45"/>
      <c r="B841" s="45"/>
      <c r="C841" s="45"/>
      <c r="D841" s="45"/>
      <c r="E841" s="45"/>
    </row>
    <row r="842" spans="1:5" ht="13.8">
      <c r="A842" s="45"/>
      <c r="B842" s="45"/>
      <c r="C842" s="45"/>
      <c r="D842" s="45"/>
      <c r="E842" s="45"/>
    </row>
    <row r="843" spans="1:5" ht="13.8">
      <c r="A843" s="45"/>
      <c r="B843" s="45"/>
      <c r="C843" s="45"/>
      <c r="D843" s="45"/>
      <c r="E843" s="45"/>
    </row>
    <row r="844" spans="1:5" ht="13.8">
      <c r="A844" s="45"/>
      <c r="B844" s="45"/>
      <c r="C844" s="45"/>
      <c r="D844" s="45"/>
      <c r="E844" s="45"/>
    </row>
    <row r="845" spans="1:5" ht="13.8">
      <c r="A845" s="45"/>
      <c r="B845" s="45"/>
      <c r="C845" s="45"/>
      <c r="D845" s="45"/>
      <c r="E845" s="45"/>
    </row>
    <row r="846" spans="1:5" ht="13.8">
      <c r="A846" s="45"/>
      <c r="B846" s="45"/>
      <c r="C846" s="45"/>
      <c r="D846" s="45"/>
      <c r="E846" s="45"/>
    </row>
    <row r="847" spans="1:5" ht="13.8">
      <c r="A847" s="45"/>
      <c r="B847" s="45"/>
      <c r="C847" s="45"/>
      <c r="D847" s="45"/>
      <c r="E847" s="45"/>
    </row>
    <row r="848" spans="1:5" ht="13.8">
      <c r="A848" s="45"/>
      <c r="B848" s="45"/>
      <c r="C848" s="45"/>
      <c r="D848" s="45"/>
      <c r="E848" s="45"/>
    </row>
    <row r="849" spans="1:5" ht="13.8">
      <c r="A849" s="45"/>
      <c r="B849" s="45"/>
      <c r="C849" s="45"/>
      <c r="D849" s="45"/>
      <c r="E849" s="45"/>
    </row>
    <row r="850" spans="1:5" ht="13.8">
      <c r="A850" s="45"/>
      <c r="B850" s="45"/>
      <c r="C850" s="45"/>
      <c r="D850" s="45"/>
      <c r="E850" s="45"/>
    </row>
    <row r="851" spans="1:5" ht="13.8">
      <c r="A851" s="45"/>
      <c r="B851" s="45"/>
      <c r="C851" s="45"/>
      <c r="D851" s="45"/>
      <c r="E851" s="45"/>
    </row>
    <row r="852" spans="1:5" ht="13.8">
      <c r="A852" s="45"/>
      <c r="B852" s="45"/>
      <c r="C852" s="45"/>
      <c r="D852" s="45"/>
      <c r="E852" s="45"/>
    </row>
    <row r="853" spans="1:5" ht="13.8">
      <c r="A853" s="45"/>
      <c r="B853" s="45"/>
      <c r="C853" s="45"/>
      <c r="D853" s="45"/>
      <c r="E853" s="45"/>
    </row>
    <row r="854" spans="1:5" ht="13.8">
      <c r="A854" s="45"/>
      <c r="B854" s="45"/>
      <c r="C854" s="45"/>
      <c r="D854" s="45"/>
      <c r="E854" s="45"/>
    </row>
    <row r="855" spans="1:5" ht="13.8">
      <c r="A855" s="45"/>
      <c r="B855" s="45"/>
      <c r="C855" s="45"/>
      <c r="D855" s="45"/>
      <c r="E855" s="45"/>
    </row>
    <row r="856" spans="1:5" ht="13.8">
      <c r="A856" s="45"/>
      <c r="B856" s="45"/>
      <c r="C856" s="45"/>
      <c r="D856" s="45"/>
      <c r="E856" s="45"/>
    </row>
    <row r="857" spans="1:5" ht="13.8">
      <c r="A857" s="45"/>
      <c r="B857" s="45"/>
      <c r="C857" s="45"/>
      <c r="D857" s="45"/>
      <c r="E857" s="45"/>
    </row>
    <row r="858" spans="1:5" ht="13.8">
      <c r="A858" s="45"/>
      <c r="B858" s="45"/>
      <c r="C858" s="45"/>
      <c r="D858" s="45"/>
      <c r="E858" s="45"/>
    </row>
    <row r="859" spans="1:5" ht="13.8">
      <c r="A859" s="45"/>
      <c r="B859" s="45"/>
      <c r="C859" s="45"/>
      <c r="D859" s="45"/>
      <c r="E859" s="45"/>
    </row>
    <row r="860" spans="1:5" ht="13.8">
      <c r="A860" s="45"/>
      <c r="B860" s="45"/>
      <c r="C860" s="45"/>
      <c r="D860" s="45"/>
      <c r="E860" s="45"/>
    </row>
    <row r="861" spans="1:5" ht="13.8">
      <c r="A861" s="45"/>
      <c r="B861" s="45"/>
      <c r="C861" s="45"/>
      <c r="D861" s="45"/>
      <c r="E861" s="45"/>
    </row>
    <row r="862" spans="1:5" ht="13.8">
      <c r="A862" s="45"/>
      <c r="B862" s="45"/>
      <c r="C862" s="45"/>
      <c r="D862" s="45"/>
      <c r="E862" s="45"/>
    </row>
    <row r="863" spans="1:5" ht="13.8">
      <c r="A863" s="45"/>
      <c r="B863" s="45"/>
      <c r="C863" s="45"/>
      <c r="D863" s="45"/>
      <c r="E863" s="45"/>
    </row>
    <row r="864" spans="1:5" ht="13.8">
      <c r="A864" s="45"/>
      <c r="B864" s="45"/>
      <c r="C864" s="45"/>
      <c r="D864" s="45"/>
      <c r="E864" s="45"/>
    </row>
    <row r="865" spans="1:5" ht="13.8">
      <c r="A865" s="45"/>
      <c r="B865" s="45"/>
      <c r="C865" s="45"/>
      <c r="D865" s="45"/>
      <c r="E865" s="45"/>
    </row>
    <row r="866" spans="1:5" ht="13.8">
      <c r="A866" s="45"/>
      <c r="B866" s="45"/>
      <c r="C866" s="45"/>
      <c r="D866" s="45"/>
      <c r="E866" s="45"/>
    </row>
    <row r="867" spans="1:5" ht="13.8">
      <c r="A867" s="45"/>
      <c r="B867" s="45"/>
      <c r="C867" s="45"/>
      <c r="D867" s="45"/>
      <c r="E867" s="45"/>
    </row>
    <row r="868" spans="1:5" ht="13.8">
      <c r="A868" s="45"/>
      <c r="B868" s="45"/>
      <c r="C868" s="45"/>
      <c r="D868" s="45"/>
      <c r="E868" s="45"/>
    </row>
    <row r="869" spans="1:5" ht="13.8">
      <c r="A869" s="45"/>
      <c r="B869" s="45"/>
      <c r="C869" s="45"/>
      <c r="D869" s="45"/>
      <c r="E869" s="45"/>
    </row>
    <row r="870" spans="1:5" ht="13.8">
      <c r="A870" s="45"/>
      <c r="B870" s="45"/>
      <c r="C870" s="45"/>
      <c r="D870" s="45"/>
      <c r="E870" s="45"/>
    </row>
    <row r="871" spans="1:5" ht="13.8">
      <c r="A871" s="45"/>
      <c r="B871" s="45"/>
      <c r="C871" s="45"/>
      <c r="D871" s="45"/>
      <c r="E871" s="45"/>
    </row>
    <row r="872" spans="1:5" ht="13.8">
      <c r="A872" s="45"/>
      <c r="B872" s="45"/>
      <c r="C872" s="45"/>
      <c r="D872" s="45"/>
      <c r="E872" s="45"/>
    </row>
    <row r="873" spans="1:5" ht="13.8">
      <c r="A873" s="45"/>
      <c r="B873" s="45"/>
      <c r="C873" s="45"/>
      <c r="D873" s="45"/>
      <c r="E873" s="45"/>
    </row>
    <row r="874" spans="1:5" ht="13.8">
      <c r="A874" s="45"/>
      <c r="B874" s="45"/>
      <c r="C874" s="45"/>
      <c r="D874" s="45"/>
      <c r="E874" s="45"/>
    </row>
    <row r="875" spans="1:5" ht="13.8">
      <c r="A875" s="45"/>
      <c r="B875" s="45"/>
      <c r="C875" s="45"/>
      <c r="D875" s="45"/>
      <c r="E875" s="45"/>
    </row>
    <row r="876" spans="1:5" ht="13.8">
      <c r="A876" s="45"/>
      <c r="B876" s="45"/>
      <c r="C876" s="45"/>
      <c r="D876" s="45"/>
      <c r="E876" s="45"/>
    </row>
    <row r="877" spans="1:5" ht="13.8">
      <c r="A877" s="45"/>
      <c r="B877" s="45"/>
      <c r="C877" s="45"/>
      <c r="D877" s="45"/>
      <c r="E877" s="45"/>
    </row>
    <row r="878" spans="1:5" ht="13.8">
      <c r="A878" s="45"/>
      <c r="B878" s="45"/>
      <c r="C878" s="45"/>
      <c r="D878" s="45"/>
      <c r="E878" s="45"/>
    </row>
    <row r="879" spans="1:5" ht="13.8">
      <c r="A879" s="45"/>
      <c r="B879" s="45"/>
      <c r="C879" s="45"/>
      <c r="D879" s="45"/>
      <c r="E879" s="45"/>
    </row>
    <row r="880" spans="1:5" ht="13.8">
      <c r="A880" s="45"/>
      <c r="B880" s="45"/>
      <c r="C880" s="45"/>
      <c r="D880" s="45"/>
      <c r="E880" s="45"/>
    </row>
    <row r="881" spans="1:5" ht="13.8">
      <c r="A881" s="45"/>
      <c r="B881" s="45"/>
      <c r="C881" s="45"/>
      <c r="D881" s="45"/>
      <c r="E881" s="45"/>
    </row>
    <row r="882" spans="1:5" ht="13.8">
      <c r="A882" s="45"/>
      <c r="B882" s="45"/>
      <c r="C882" s="45"/>
      <c r="D882" s="45"/>
      <c r="E882" s="45"/>
    </row>
    <row r="883" spans="1:5" ht="13.8">
      <c r="A883" s="45"/>
      <c r="B883" s="45"/>
      <c r="C883" s="45"/>
      <c r="D883" s="45"/>
      <c r="E883" s="45"/>
    </row>
    <row r="884" spans="1:5" ht="13.8">
      <c r="A884" s="45"/>
      <c r="B884" s="45"/>
      <c r="C884" s="45"/>
      <c r="D884" s="45"/>
      <c r="E884" s="45"/>
    </row>
    <row r="885" spans="1:5" ht="13.8">
      <c r="A885" s="45"/>
      <c r="B885" s="45"/>
      <c r="C885" s="45"/>
      <c r="D885" s="45"/>
      <c r="E885" s="45"/>
    </row>
    <row r="886" spans="1:5" ht="13.8">
      <c r="A886" s="45"/>
      <c r="B886" s="45"/>
      <c r="C886" s="45"/>
      <c r="D886" s="45"/>
      <c r="E886" s="45"/>
    </row>
    <row r="887" spans="1:5" ht="13.8">
      <c r="A887" s="45"/>
      <c r="B887" s="45"/>
      <c r="C887" s="45"/>
      <c r="D887" s="45"/>
      <c r="E887" s="45"/>
    </row>
    <row r="888" spans="1:5" ht="13.8">
      <c r="A888" s="45"/>
      <c r="B888" s="45"/>
      <c r="C888" s="45"/>
      <c r="D888" s="45"/>
      <c r="E888" s="45"/>
    </row>
    <row r="889" spans="1:5" ht="13.8">
      <c r="A889" s="45"/>
      <c r="B889" s="45"/>
      <c r="C889" s="45"/>
      <c r="D889" s="45"/>
      <c r="E889" s="45"/>
    </row>
    <row r="890" spans="1:5" ht="13.8">
      <c r="A890" s="45"/>
      <c r="B890" s="45"/>
      <c r="C890" s="45"/>
      <c r="D890" s="45"/>
      <c r="E890" s="45"/>
    </row>
    <row r="891" spans="1:5" ht="13.8">
      <c r="A891" s="45"/>
      <c r="B891" s="45"/>
      <c r="C891" s="45"/>
      <c r="D891" s="45"/>
      <c r="E891" s="45"/>
    </row>
    <row r="892" spans="1:5" ht="13.8">
      <c r="A892" s="45"/>
      <c r="B892" s="45"/>
      <c r="C892" s="45"/>
      <c r="D892" s="45"/>
      <c r="E892" s="45"/>
    </row>
    <row r="893" spans="1:5" ht="13.8">
      <c r="A893" s="45"/>
      <c r="B893" s="45"/>
      <c r="C893" s="45"/>
      <c r="D893" s="45"/>
      <c r="E893" s="45"/>
    </row>
    <row r="894" spans="1:5" ht="13.8">
      <c r="A894" s="45"/>
      <c r="B894" s="45"/>
      <c r="C894" s="45"/>
      <c r="D894" s="45"/>
      <c r="E894" s="45"/>
    </row>
    <row r="895" spans="1:5" ht="13.8">
      <c r="A895" s="45"/>
      <c r="B895" s="45"/>
      <c r="C895" s="45"/>
      <c r="D895" s="45"/>
      <c r="E895" s="45"/>
    </row>
    <row r="896" spans="1:5" ht="13.8">
      <c r="A896" s="45"/>
      <c r="B896" s="45"/>
      <c r="C896" s="45"/>
      <c r="D896" s="45"/>
      <c r="E896" s="45"/>
    </row>
    <row r="897" spans="1:5" ht="13.8">
      <c r="A897" s="45"/>
      <c r="B897" s="45"/>
      <c r="C897" s="45"/>
      <c r="D897" s="45"/>
      <c r="E897" s="45"/>
    </row>
    <row r="898" spans="1:5" ht="13.8">
      <c r="A898" s="45"/>
      <c r="B898" s="45"/>
      <c r="C898" s="45"/>
      <c r="D898" s="45"/>
      <c r="E898" s="45"/>
    </row>
    <row r="899" spans="1:5" ht="13.8">
      <c r="A899" s="45"/>
      <c r="B899" s="45"/>
      <c r="C899" s="45"/>
      <c r="D899" s="45"/>
      <c r="E899" s="45"/>
    </row>
    <row r="900" spans="1:5" ht="13.8">
      <c r="A900" s="45"/>
      <c r="B900" s="45"/>
      <c r="C900" s="45"/>
      <c r="D900" s="45"/>
      <c r="E900" s="45"/>
    </row>
    <row r="901" spans="1:5" ht="13.8">
      <c r="A901" s="45"/>
      <c r="B901" s="45"/>
      <c r="C901" s="45"/>
      <c r="D901" s="45"/>
      <c r="E901" s="45"/>
    </row>
    <row r="902" spans="1:5" ht="13.8">
      <c r="A902" s="45"/>
      <c r="B902" s="45"/>
      <c r="C902" s="45"/>
      <c r="D902" s="45"/>
      <c r="E902" s="45"/>
    </row>
    <row r="903" spans="1:5" ht="13.8">
      <c r="A903" s="45"/>
      <c r="B903" s="45"/>
      <c r="C903" s="45"/>
      <c r="D903" s="45"/>
      <c r="E903" s="45"/>
    </row>
    <row r="904" spans="1:5" ht="13.8">
      <c r="A904" s="45"/>
      <c r="B904" s="45"/>
      <c r="C904" s="45"/>
      <c r="D904" s="45"/>
      <c r="E904" s="45"/>
    </row>
    <row r="905" spans="1:5" ht="13.8">
      <c r="A905" s="45"/>
      <c r="B905" s="45"/>
      <c r="C905" s="45"/>
      <c r="D905" s="45"/>
      <c r="E905" s="45"/>
    </row>
    <row r="906" spans="1:5" ht="13.8">
      <c r="A906" s="45"/>
      <c r="B906" s="45"/>
      <c r="C906" s="45"/>
      <c r="D906" s="45"/>
      <c r="E906" s="45"/>
    </row>
    <row r="907" spans="1:5" ht="13.8">
      <c r="A907" s="45"/>
      <c r="B907" s="45"/>
      <c r="C907" s="45"/>
      <c r="D907" s="45"/>
      <c r="E907" s="45"/>
    </row>
    <row r="908" spans="1:5" ht="13.8">
      <c r="A908" s="45"/>
      <c r="B908" s="45"/>
      <c r="C908" s="45"/>
      <c r="D908" s="45"/>
      <c r="E908" s="45"/>
    </row>
    <row r="909" spans="1:5" ht="13.8">
      <c r="A909" s="45"/>
      <c r="B909" s="45"/>
      <c r="C909" s="45"/>
      <c r="D909" s="45"/>
      <c r="E909" s="45"/>
    </row>
    <row r="910" spans="1:5" ht="13.8">
      <c r="A910" s="45"/>
      <c r="B910" s="45"/>
      <c r="C910" s="45"/>
      <c r="D910" s="45"/>
      <c r="E910" s="45"/>
    </row>
    <row r="911" spans="1:5" ht="13.8">
      <c r="A911" s="45"/>
      <c r="B911" s="45"/>
      <c r="C911" s="45"/>
      <c r="D911" s="45"/>
      <c r="E911" s="45"/>
    </row>
    <row r="912" spans="1:5" ht="13.8">
      <c r="A912" s="45"/>
      <c r="B912" s="45"/>
      <c r="C912" s="45"/>
      <c r="D912" s="45"/>
      <c r="E912" s="45"/>
    </row>
    <row r="913" spans="1:5" ht="13.8">
      <c r="A913" s="45"/>
      <c r="B913" s="45"/>
      <c r="C913" s="45"/>
      <c r="D913" s="45"/>
      <c r="E913" s="45"/>
    </row>
    <row r="914" spans="1:5" ht="13.8">
      <c r="A914" s="45"/>
      <c r="B914" s="45"/>
      <c r="C914" s="45"/>
      <c r="D914" s="45"/>
      <c r="E914" s="45"/>
    </row>
    <row r="915" spans="1:5" ht="13.8">
      <c r="A915" s="45"/>
      <c r="B915" s="45"/>
      <c r="C915" s="45"/>
      <c r="D915" s="45"/>
      <c r="E915" s="45"/>
    </row>
    <row r="916" spans="1:5" ht="13.8">
      <c r="A916" s="45"/>
      <c r="B916" s="45"/>
      <c r="C916" s="45"/>
      <c r="D916" s="45"/>
      <c r="E916" s="45"/>
    </row>
    <row r="917" spans="1:5" ht="13.8">
      <c r="A917" s="45"/>
      <c r="B917" s="45"/>
      <c r="C917" s="45"/>
      <c r="D917" s="45"/>
      <c r="E917" s="45"/>
    </row>
    <row r="918" spans="1:5" ht="13.8">
      <c r="A918" s="45"/>
      <c r="B918" s="45"/>
      <c r="C918" s="45"/>
      <c r="D918" s="45"/>
      <c r="E918" s="45"/>
    </row>
    <row r="919" spans="1:5" ht="13.8">
      <c r="A919" s="45"/>
      <c r="B919" s="45"/>
      <c r="C919" s="45"/>
      <c r="D919" s="45"/>
      <c r="E919" s="45"/>
    </row>
    <row r="920" spans="1:5" ht="13.8">
      <c r="A920" s="45"/>
      <c r="B920" s="45"/>
      <c r="C920" s="45"/>
      <c r="D920" s="45"/>
      <c r="E920" s="45"/>
    </row>
    <row r="921" spans="1:5" ht="13.8">
      <c r="A921" s="45"/>
      <c r="B921" s="45"/>
      <c r="C921" s="45"/>
      <c r="D921" s="45"/>
      <c r="E921" s="45"/>
    </row>
    <row r="922" spans="1:5" ht="13.8">
      <c r="A922" s="45"/>
      <c r="B922" s="45"/>
      <c r="C922" s="45"/>
      <c r="D922" s="45"/>
      <c r="E922" s="45"/>
    </row>
    <row r="923" spans="1:5" ht="13.8">
      <c r="A923" s="45"/>
      <c r="B923" s="45"/>
      <c r="C923" s="45"/>
      <c r="D923" s="45"/>
      <c r="E923" s="45"/>
    </row>
    <row r="924" spans="1:5" ht="13.8">
      <c r="A924" s="45"/>
      <c r="B924" s="45"/>
      <c r="C924" s="45"/>
      <c r="D924" s="45"/>
      <c r="E924" s="45"/>
    </row>
    <row r="925" spans="1:5" ht="13.8">
      <c r="A925" s="45"/>
      <c r="B925" s="45"/>
      <c r="C925" s="45"/>
      <c r="D925" s="45"/>
      <c r="E925" s="45"/>
    </row>
    <row r="926" spans="1:5" ht="13.8">
      <c r="A926" s="45"/>
      <c r="B926" s="45"/>
      <c r="C926" s="45"/>
      <c r="D926" s="45"/>
      <c r="E926" s="45"/>
    </row>
    <row r="927" spans="1:5" ht="13.8">
      <c r="A927" s="45"/>
      <c r="B927" s="45"/>
      <c r="C927" s="45"/>
      <c r="D927" s="45"/>
      <c r="E927" s="45"/>
    </row>
    <row r="928" spans="1:5" ht="13.8">
      <c r="A928" s="45"/>
      <c r="B928" s="45"/>
      <c r="C928" s="45"/>
      <c r="D928" s="45"/>
      <c r="E928" s="45"/>
    </row>
    <row r="929" spans="1:5" ht="13.8">
      <c r="A929" s="45"/>
      <c r="B929" s="45"/>
      <c r="C929" s="45"/>
      <c r="D929" s="45"/>
      <c r="E929" s="45"/>
    </row>
    <row r="930" spans="1:5" ht="13.8">
      <c r="A930" s="45"/>
      <c r="B930" s="45"/>
      <c r="C930" s="45"/>
      <c r="D930" s="45"/>
      <c r="E930" s="45"/>
    </row>
    <row r="931" spans="1:5" ht="13.8">
      <c r="A931" s="45"/>
      <c r="B931" s="45"/>
      <c r="C931" s="45"/>
      <c r="D931" s="45"/>
      <c r="E931" s="45"/>
    </row>
    <row r="932" spans="1:5" ht="13.8">
      <c r="A932" s="45"/>
      <c r="B932" s="45"/>
      <c r="C932" s="45"/>
      <c r="D932" s="45"/>
      <c r="E932" s="45"/>
    </row>
    <row r="933" spans="1:5" ht="13.8">
      <c r="A933" s="45"/>
      <c r="B933" s="45"/>
      <c r="C933" s="45"/>
      <c r="D933" s="45"/>
      <c r="E933" s="45"/>
    </row>
    <row r="934" spans="1:5" ht="13.8">
      <c r="A934" s="45"/>
      <c r="B934" s="45"/>
      <c r="C934" s="45"/>
      <c r="D934" s="45"/>
      <c r="E934" s="45"/>
    </row>
    <row r="935" spans="1:5" ht="13.8">
      <c r="A935" s="45"/>
      <c r="B935" s="45"/>
      <c r="C935" s="45"/>
      <c r="D935" s="45"/>
      <c r="E935" s="45"/>
    </row>
    <row r="936" spans="1:5" ht="13.8">
      <c r="A936" s="45"/>
      <c r="B936" s="45"/>
      <c r="C936" s="45"/>
      <c r="D936" s="45"/>
      <c r="E936" s="45"/>
    </row>
    <row r="937" spans="1:5" ht="13.8">
      <c r="A937" s="45"/>
      <c r="B937" s="45"/>
      <c r="C937" s="45"/>
      <c r="D937" s="45"/>
      <c r="E937" s="45"/>
    </row>
    <row r="938" spans="1:5" ht="13.8">
      <c r="A938" s="45"/>
      <c r="B938" s="45"/>
      <c r="C938" s="45"/>
      <c r="D938" s="45"/>
      <c r="E938" s="45"/>
    </row>
    <row r="939" spans="1:5" ht="13.8">
      <c r="A939" s="45"/>
      <c r="B939" s="45"/>
      <c r="C939" s="45"/>
      <c r="D939" s="45"/>
      <c r="E939" s="45"/>
    </row>
    <row r="940" spans="1:5" ht="13.8">
      <c r="A940" s="45"/>
      <c r="B940" s="45"/>
      <c r="C940" s="45"/>
      <c r="D940" s="45"/>
      <c r="E940" s="45"/>
    </row>
    <row r="941" spans="1:5" ht="13.8">
      <c r="A941" s="45"/>
      <c r="B941" s="45"/>
      <c r="C941" s="45"/>
      <c r="D941" s="45"/>
      <c r="E941" s="45"/>
    </row>
    <row r="942" spans="1:5" ht="13.8">
      <c r="A942" s="45"/>
      <c r="B942" s="45"/>
      <c r="C942" s="45"/>
      <c r="D942" s="45"/>
      <c r="E942" s="45"/>
    </row>
    <row r="943" spans="1:5" ht="13.8">
      <c r="A943" s="45"/>
      <c r="B943" s="45"/>
      <c r="C943" s="45"/>
      <c r="D943" s="45"/>
      <c r="E943" s="45"/>
    </row>
    <row r="944" spans="1:5" ht="13.8">
      <c r="A944" s="45"/>
      <c r="B944" s="45"/>
      <c r="C944" s="45"/>
      <c r="D944" s="45"/>
      <c r="E944" s="45"/>
    </row>
    <row r="945" spans="1:5" ht="13.8">
      <c r="A945" s="45"/>
      <c r="B945" s="45"/>
      <c r="C945" s="45"/>
      <c r="D945" s="45"/>
      <c r="E945" s="45"/>
    </row>
    <row r="946" spans="1:5" ht="13.8">
      <c r="A946" s="45"/>
      <c r="B946" s="45"/>
      <c r="C946" s="45"/>
      <c r="D946" s="45"/>
      <c r="E946" s="45"/>
    </row>
    <row r="947" spans="1:5" ht="13.8">
      <c r="A947" s="45"/>
      <c r="B947" s="45"/>
      <c r="C947" s="45"/>
      <c r="D947" s="45"/>
      <c r="E947" s="45"/>
    </row>
    <row r="948" spans="1:5" ht="13.8">
      <c r="A948" s="45"/>
      <c r="B948" s="45"/>
      <c r="C948" s="45"/>
      <c r="D948" s="45"/>
      <c r="E948" s="45"/>
    </row>
    <row r="949" spans="1:5" ht="13.8">
      <c r="A949" s="45"/>
      <c r="B949" s="45"/>
      <c r="C949" s="45"/>
      <c r="D949" s="45"/>
      <c r="E949" s="45"/>
    </row>
    <row r="950" spans="1:5" ht="13.8">
      <c r="A950" s="45"/>
      <c r="B950" s="45"/>
      <c r="C950" s="45"/>
      <c r="D950" s="45"/>
      <c r="E950" s="45"/>
    </row>
    <row r="951" spans="1:5" ht="13.8">
      <c r="A951" s="45"/>
      <c r="B951" s="45"/>
      <c r="C951" s="45"/>
      <c r="D951" s="45"/>
      <c r="E951" s="45"/>
    </row>
    <row r="952" spans="1:5" ht="13.8">
      <c r="A952" s="45"/>
      <c r="B952" s="45"/>
      <c r="C952" s="45"/>
      <c r="D952" s="45"/>
      <c r="E952" s="45"/>
    </row>
    <row r="953" spans="1:5" ht="13.8">
      <c r="A953" s="45"/>
      <c r="B953" s="45"/>
      <c r="C953" s="45"/>
      <c r="D953" s="45"/>
      <c r="E953" s="45"/>
    </row>
    <row r="954" spans="1:5" ht="13.8">
      <c r="A954" s="45"/>
      <c r="B954" s="45"/>
      <c r="C954" s="45"/>
      <c r="D954" s="45"/>
      <c r="E954" s="45"/>
    </row>
    <row r="955" spans="1:5" ht="13.8">
      <c r="A955" s="45"/>
      <c r="B955" s="45"/>
      <c r="C955" s="45"/>
      <c r="D955" s="45"/>
      <c r="E955" s="45"/>
    </row>
    <row r="956" spans="1:5" ht="13.8">
      <c r="A956" s="45"/>
      <c r="B956" s="45"/>
      <c r="C956" s="45"/>
      <c r="D956" s="45"/>
      <c r="E956" s="45"/>
    </row>
    <row r="957" spans="1:5" ht="13.8">
      <c r="A957" s="45"/>
      <c r="B957" s="45"/>
      <c r="C957" s="45"/>
      <c r="D957" s="45"/>
      <c r="E957" s="45"/>
    </row>
    <row r="958" spans="1:5" ht="13.8">
      <c r="A958" s="45"/>
      <c r="B958" s="45"/>
      <c r="C958" s="45"/>
      <c r="D958" s="45"/>
      <c r="E958" s="45"/>
    </row>
    <row r="959" spans="1:5" ht="13.8">
      <c r="A959" s="45"/>
      <c r="B959" s="45"/>
      <c r="C959" s="45"/>
      <c r="D959" s="45"/>
      <c r="E959" s="45"/>
    </row>
    <row r="960" spans="1:5" ht="13.8">
      <c r="A960" s="45"/>
      <c r="B960" s="45"/>
      <c r="C960" s="45"/>
      <c r="D960" s="45"/>
      <c r="E960" s="45"/>
    </row>
    <row r="961" spans="1:5" ht="13.8">
      <c r="A961" s="45"/>
      <c r="B961" s="45"/>
      <c r="C961" s="45"/>
      <c r="D961" s="45"/>
      <c r="E961" s="45"/>
    </row>
    <row r="962" spans="1:5" ht="13.8">
      <c r="A962" s="45"/>
      <c r="B962" s="45"/>
      <c r="C962" s="45"/>
      <c r="D962" s="45"/>
      <c r="E962" s="45"/>
    </row>
    <row r="963" spans="1:5" ht="13.8">
      <c r="A963" s="45"/>
      <c r="B963" s="45"/>
      <c r="C963" s="45"/>
      <c r="D963" s="45"/>
      <c r="E963" s="45"/>
    </row>
    <row r="964" spans="1:5" ht="13.8">
      <c r="A964" s="45"/>
      <c r="B964" s="45"/>
      <c r="C964" s="45"/>
      <c r="D964" s="45"/>
      <c r="E964" s="45"/>
    </row>
    <row r="965" spans="1:5" ht="13.8">
      <c r="A965" s="45"/>
      <c r="B965" s="45"/>
      <c r="C965" s="45"/>
      <c r="D965" s="45"/>
      <c r="E965" s="45"/>
    </row>
    <row r="966" spans="1:5" ht="13.8">
      <c r="A966" s="45"/>
      <c r="B966" s="45"/>
      <c r="C966" s="45"/>
      <c r="D966" s="45"/>
      <c r="E966" s="45"/>
    </row>
    <row r="967" spans="1:5" ht="13.8">
      <c r="A967" s="45"/>
      <c r="B967" s="45"/>
      <c r="C967" s="45"/>
      <c r="D967" s="45"/>
      <c r="E967" s="45"/>
    </row>
    <row r="968" spans="1:5" ht="13.8">
      <c r="A968" s="45"/>
      <c r="B968" s="45"/>
      <c r="C968" s="45"/>
      <c r="D968" s="45"/>
      <c r="E968" s="45"/>
    </row>
    <row r="969" spans="1:5" ht="13.8">
      <c r="A969" s="45"/>
      <c r="B969" s="45"/>
      <c r="C969" s="45"/>
      <c r="D969" s="45"/>
      <c r="E969" s="45"/>
    </row>
    <row r="970" spans="1:5" ht="13.8">
      <c r="A970" s="45"/>
      <c r="B970" s="45"/>
      <c r="C970" s="45"/>
      <c r="D970" s="45"/>
      <c r="E970" s="45"/>
    </row>
    <row r="971" spans="1:5" ht="13.8">
      <c r="A971" s="45"/>
      <c r="B971" s="45"/>
      <c r="C971" s="45"/>
      <c r="D971" s="45"/>
      <c r="E971" s="45"/>
    </row>
    <row r="972" spans="1:5" ht="13.8">
      <c r="A972" s="45"/>
      <c r="B972" s="45"/>
      <c r="C972" s="45"/>
      <c r="D972" s="45"/>
      <c r="E972" s="45"/>
    </row>
    <row r="973" spans="1:5" ht="13.8">
      <c r="A973" s="45"/>
      <c r="B973" s="45"/>
      <c r="C973" s="45"/>
      <c r="D973" s="45"/>
      <c r="E973" s="45"/>
    </row>
    <row r="974" spans="1:5" ht="13.8">
      <c r="A974" s="45"/>
      <c r="B974" s="45"/>
      <c r="C974" s="45"/>
      <c r="D974" s="45"/>
      <c r="E974" s="45"/>
    </row>
    <row r="975" spans="1:5" ht="13.8">
      <c r="A975" s="45"/>
      <c r="B975" s="45"/>
      <c r="C975" s="45"/>
      <c r="D975" s="45"/>
      <c r="E975" s="45"/>
    </row>
    <row r="976" spans="1:5" ht="13.8">
      <c r="A976" s="45"/>
      <c r="B976" s="45"/>
      <c r="C976" s="45"/>
      <c r="D976" s="45"/>
      <c r="E976" s="45"/>
    </row>
    <row r="977" spans="1:5" ht="13.8">
      <c r="A977" s="45"/>
      <c r="B977" s="45"/>
      <c r="C977" s="45"/>
      <c r="D977" s="45"/>
      <c r="E977" s="45"/>
    </row>
    <row r="978" spans="1:5" ht="13.8">
      <c r="A978" s="45"/>
      <c r="B978" s="45"/>
      <c r="C978" s="45"/>
      <c r="D978" s="45"/>
      <c r="E978" s="45"/>
    </row>
    <row r="979" spans="1:5" ht="13.8">
      <c r="A979" s="45"/>
      <c r="B979" s="45"/>
      <c r="C979" s="45"/>
      <c r="D979" s="45"/>
      <c r="E979" s="45"/>
    </row>
    <row r="980" spans="1:5" ht="13.8">
      <c r="A980" s="45"/>
      <c r="B980" s="45"/>
      <c r="C980" s="45"/>
      <c r="D980" s="45"/>
      <c r="E980" s="45"/>
    </row>
    <row r="981" spans="1:5" ht="13.8">
      <c r="A981" s="45"/>
      <c r="B981" s="45"/>
      <c r="C981" s="45"/>
      <c r="D981" s="45"/>
      <c r="E981" s="45"/>
    </row>
    <row r="982" spans="1:5" ht="13.8">
      <c r="A982" s="45"/>
      <c r="B982" s="45"/>
      <c r="C982" s="45"/>
      <c r="D982" s="45"/>
      <c r="E982" s="45"/>
    </row>
    <row r="983" spans="1:5" ht="13.8">
      <c r="A983" s="45"/>
      <c r="B983" s="45"/>
      <c r="C983" s="45"/>
      <c r="D983" s="45"/>
      <c r="E983" s="45"/>
    </row>
    <row r="984" spans="1:5" ht="13.8">
      <c r="A984" s="45"/>
      <c r="B984" s="45"/>
      <c r="C984" s="45"/>
      <c r="D984" s="45"/>
      <c r="E984" s="45"/>
    </row>
    <row r="985" spans="1:5" ht="13.8">
      <c r="A985" s="45"/>
      <c r="B985" s="45"/>
      <c r="C985" s="45"/>
      <c r="D985" s="45"/>
      <c r="E985" s="45"/>
    </row>
    <row r="986" spans="1:5" ht="13.8">
      <c r="A986" s="45"/>
      <c r="B986" s="45"/>
      <c r="C986" s="45"/>
      <c r="D986" s="45"/>
      <c r="E986" s="45"/>
    </row>
    <row r="987" spans="1:5" ht="13.8">
      <c r="A987" s="45"/>
      <c r="B987" s="45"/>
      <c r="C987" s="45"/>
      <c r="D987" s="45"/>
      <c r="E987" s="45"/>
    </row>
    <row r="988" spans="1:5" ht="13.8">
      <c r="A988" s="45"/>
      <c r="B988" s="45"/>
      <c r="C988" s="45"/>
      <c r="D988" s="45"/>
      <c r="E988" s="45"/>
    </row>
    <row r="989" spans="1:5" ht="13.8">
      <c r="A989" s="45"/>
      <c r="B989" s="45"/>
      <c r="C989" s="45"/>
      <c r="D989" s="45"/>
      <c r="E989" s="45"/>
    </row>
    <row r="990" spans="1:5" ht="13.8">
      <c r="A990" s="45"/>
      <c r="B990" s="45"/>
      <c r="C990" s="45"/>
      <c r="D990" s="45"/>
      <c r="E990" s="45"/>
    </row>
    <row r="991" spans="1:5" ht="13.8">
      <c r="A991" s="45"/>
      <c r="B991" s="45"/>
      <c r="C991" s="45"/>
      <c r="D991" s="45"/>
      <c r="E991" s="45"/>
    </row>
    <row r="992" spans="1:5" ht="13.8">
      <c r="A992" s="45"/>
      <c r="B992" s="45"/>
      <c r="C992" s="45"/>
      <c r="D992" s="45"/>
      <c r="E992" s="45"/>
    </row>
    <row r="993" spans="1:5" ht="13.8">
      <c r="A993" s="45"/>
      <c r="B993" s="45"/>
      <c r="C993" s="45"/>
      <c r="D993" s="45"/>
      <c r="E993" s="45"/>
    </row>
    <row r="994" spans="1:5" ht="13.8">
      <c r="A994" s="45"/>
      <c r="B994" s="45"/>
      <c r="C994" s="45"/>
      <c r="D994" s="45"/>
      <c r="E994" s="45"/>
    </row>
    <row r="995" spans="1:5" ht="13.8">
      <c r="A995" s="45"/>
      <c r="B995" s="45"/>
      <c r="C995" s="45"/>
      <c r="D995" s="45"/>
      <c r="E995" s="45"/>
    </row>
    <row r="996" spans="1:5" ht="13.8">
      <c r="A996" s="45"/>
      <c r="B996" s="45"/>
      <c r="C996" s="45"/>
      <c r="D996" s="45"/>
      <c r="E996" s="45"/>
    </row>
    <row r="997" spans="1:5" ht="13.8">
      <c r="A997" s="45"/>
      <c r="B997" s="45"/>
      <c r="C997" s="45"/>
      <c r="D997" s="45"/>
      <c r="E997" s="45"/>
    </row>
    <row r="998" spans="1:5" ht="13.8">
      <c r="A998" s="45"/>
      <c r="B998" s="45"/>
      <c r="C998" s="45"/>
      <c r="D998" s="45"/>
      <c r="E998" s="45"/>
    </row>
    <row r="999" spans="1:5" ht="13.8">
      <c r="A999" s="45"/>
      <c r="B999" s="45"/>
      <c r="C999" s="45"/>
      <c r="D999" s="45"/>
      <c r="E999" s="45"/>
    </row>
    <row r="1000" spans="1:5" ht="13.8">
      <c r="A1000" s="45"/>
      <c r="B1000" s="45"/>
      <c r="C1000" s="45"/>
      <c r="D1000" s="45"/>
      <c r="E1000" s="45"/>
    </row>
    <row r="1001" spans="1:5" ht="13.8">
      <c r="A1001" s="45"/>
      <c r="B1001" s="45"/>
      <c r="C1001" s="45"/>
      <c r="D1001" s="45"/>
      <c r="E1001" s="45"/>
    </row>
    <row r="1002" spans="1:5" ht="13.8">
      <c r="A1002" s="45"/>
      <c r="B1002" s="45"/>
      <c r="C1002" s="45"/>
      <c r="D1002" s="45"/>
      <c r="E1002" s="45"/>
    </row>
    <row r="1003" spans="1:5" ht="13.8">
      <c r="A1003" s="45"/>
      <c r="B1003" s="45"/>
      <c r="C1003" s="45"/>
      <c r="D1003" s="45"/>
      <c r="E1003" s="45"/>
    </row>
    <row r="1004" spans="1:5" ht="13.8">
      <c r="A1004" s="45"/>
      <c r="B1004" s="45"/>
      <c r="C1004" s="45"/>
      <c r="D1004" s="45"/>
      <c r="E1004" s="45"/>
    </row>
    <row r="1005" spans="1:5" ht="13.8">
      <c r="A1005" s="45"/>
      <c r="B1005" s="45"/>
      <c r="C1005" s="45"/>
      <c r="D1005" s="45"/>
      <c r="E1005" s="45"/>
    </row>
    <row r="1006" spans="1:5" ht="13.8">
      <c r="A1006" s="45"/>
      <c r="B1006" s="45"/>
      <c r="C1006" s="45"/>
      <c r="D1006" s="45"/>
      <c r="E1006" s="45"/>
    </row>
    <row r="1007" spans="1:5" ht="13.8">
      <c r="A1007" s="45"/>
      <c r="B1007" s="45"/>
      <c r="C1007" s="45"/>
      <c r="D1007" s="45"/>
      <c r="E1007" s="45"/>
    </row>
  </sheetData>
  <mergeCells count="4">
    <mergeCell ref="A1:F2"/>
    <mergeCell ref="A3:F4"/>
    <mergeCell ref="A5:F6"/>
    <mergeCell ref="A7:F8"/>
  </mergeCells>
  <dataValidations count="1">
    <dataValidation type="list" allowBlank="1" showErrorMessage="1" sqref="B12" xr:uid="{00000000-0002-0000-0100-000000000000}">
      <formula1>$E$23:$E$26</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1C232"/>
  </sheetPr>
  <dimension ref="A1:AG908"/>
  <sheetViews>
    <sheetView workbookViewId="0">
      <selection activeCell="C10" sqref="C10"/>
    </sheetView>
  </sheetViews>
  <sheetFormatPr baseColWidth="10" defaultColWidth="14.44140625" defaultRowHeight="15" customHeight="1"/>
  <cols>
    <col min="1" max="1" width="10.88671875" customWidth="1"/>
    <col min="2" max="2" width="16.33203125" customWidth="1"/>
    <col min="3" max="4" width="10.88671875" customWidth="1"/>
    <col min="5" max="5" width="16.5546875" customWidth="1"/>
    <col min="6" max="6" width="10.88671875" customWidth="1"/>
    <col min="7" max="7" width="16.33203125" customWidth="1"/>
    <col min="8" max="9" width="10.88671875" customWidth="1"/>
    <col min="10" max="10" width="16.5546875" customWidth="1"/>
    <col min="11" max="11" width="10.88671875" customWidth="1"/>
    <col min="12" max="12" width="16.33203125" customWidth="1"/>
    <col min="13" max="14" width="10.88671875" customWidth="1"/>
    <col min="15" max="15" width="16.5546875" customWidth="1"/>
  </cols>
  <sheetData>
    <row r="1" spans="1:33" ht="37.5" customHeight="1">
      <c r="C1" s="50"/>
      <c r="D1" s="50"/>
      <c r="E1" s="50"/>
      <c r="F1" s="50"/>
      <c r="G1" s="50"/>
      <c r="H1" s="50"/>
      <c r="I1" s="50"/>
      <c r="J1" s="50"/>
      <c r="K1" s="50"/>
      <c r="L1" s="50"/>
      <c r="M1" s="50"/>
      <c r="N1" s="358"/>
      <c r="O1" s="341"/>
      <c r="P1" s="52"/>
      <c r="Q1" s="53"/>
      <c r="R1" s="53"/>
      <c r="S1" s="53"/>
      <c r="T1" s="53"/>
      <c r="U1" s="53"/>
      <c r="V1" s="53"/>
      <c r="W1" s="53"/>
      <c r="X1" s="53"/>
      <c r="Y1" s="53"/>
      <c r="Z1" s="53"/>
      <c r="AA1" s="53"/>
      <c r="AB1" s="53"/>
      <c r="AC1" s="53"/>
      <c r="AD1" s="53"/>
      <c r="AE1" s="53"/>
      <c r="AF1" s="53"/>
      <c r="AG1" s="53"/>
    </row>
    <row r="2" spans="1:33" ht="25.5" customHeight="1">
      <c r="A2" s="54" t="s">
        <v>56</v>
      </c>
      <c r="B2" s="55"/>
      <c r="C2" s="55"/>
      <c r="D2" s="55"/>
      <c r="E2" s="359">
        <f>_xlfn.IFS(Programmation!$B$12="Québec",(E24+J24+O24+E45+J45+O45+E66+J66+O66+E87+J87+O87),Programmation!$B$12="Ontario",(E24+J24+O24+E45+J45+O45+E66+J66+O66+E87+J87+O87),Programmation!$B$12="Europe",(E24+J24+O24+E45+J45+O45+E66+J66+O66+E87+J87+O87),Programmation!$B$12="Sans taxe",(B24+G24+L24+B45+G45+L45+B66+G66+L66+B87+G87+L87))</f>
        <v>0</v>
      </c>
      <c r="F2" s="341"/>
      <c r="G2" s="55"/>
      <c r="H2" s="55"/>
      <c r="I2" s="55"/>
      <c r="J2" s="55"/>
      <c r="K2" s="55"/>
      <c r="L2" s="55"/>
      <c r="M2" s="55"/>
      <c r="N2" s="55"/>
      <c r="O2" s="55"/>
      <c r="P2" s="55"/>
    </row>
    <row r="3" spans="1:33" ht="15.75" customHeight="1">
      <c r="A3" s="55"/>
      <c r="B3" s="55"/>
      <c r="C3" s="55"/>
      <c r="D3" s="55"/>
      <c r="E3" s="55"/>
      <c r="F3" s="55"/>
      <c r="G3" s="55"/>
      <c r="H3" s="55"/>
      <c r="I3" s="55"/>
      <c r="J3" s="55"/>
      <c r="K3" s="55"/>
      <c r="L3" s="55"/>
      <c r="M3" s="55"/>
      <c r="N3" s="55"/>
      <c r="O3" s="55"/>
      <c r="P3" s="55"/>
    </row>
    <row r="4" spans="1:33" ht="15.75" customHeight="1">
      <c r="A4" s="56" t="s">
        <v>57</v>
      </c>
      <c r="B4" s="57"/>
      <c r="C4" s="57"/>
      <c r="D4" s="57"/>
      <c r="E4" s="57"/>
      <c r="F4" s="57"/>
      <c r="G4" s="57"/>
      <c r="H4" s="57"/>
      <c r="I4" s="57"/>
      <c r="J4" s="57"/>
      <c r="K4" s="57"/>
      <c r="L4" s="57"/>
      <c r="M4" s="57"/>
      <c r="N4" s="57"/>
      <c r="O4" s="57"/>
      <c r="P4" s="55"/>
    </row>
    <row r="5" spans="1:33" ht="22.5" customHeight="1">
      <c r="A5" s="58"/>
      <c r="B5" s="58"/>
      <c r="C5" s="58"/>
      <c r="D5" s="58"/>
      <c r="E5" s="58"/>
      <c r="F5" s="58"/>
      <c r="G5" s="59"/>
      <c r="H5" s="58"/>
      <c r="I5" s="58"/>
      <c r="J5" s="58"/>
      <c r="K5" s="58"/>
      <c r="L5" s="58"/>
      <c r="M5" s="58"/>
      <c r="N5" s="58"/>
      <c r="O5" s="58"/>
      <c r="P5" s="60"/>
      <c r="Q5" s="61"/>
      <c r="R5" s="61"/>
      <c r="S5" s="61"/>
      <c r="T5" s="61"/>
      <c r="U5" s="61"/>
      <c r="V5" s="61"/>
      <c r="W5" s="61"/>
      <c r="X5" s="61"/>
      <c r="Y5" s="61"/>
      <c r="Z5" s="61"/>
      <c r="AA5" s="61"/>
      <c r="AB5" s="61"/>
      <c r="AC5" s="61"/>
      <c r="AD5" s="61"/>
      <c r="AE5" s="61"/>
      <c r="AF5" s="61"/>
      <c r="AG5" s="61"/>
    </row>
    <row r="6" spans="1:33" ht="22.5" customHeight="1">
      <c r="A6" s="360" t="s">
        <v>58</v>
      </c>
      <c r="B6" s="361"/>
      <c r="C6" s="361"/>
      <c r="D6" s="361"/>
      <c r="E6" s="361"/>
      <c r="F6" s="361"/>
      <c r="G6" s="361"/>
      <c r="H6" s="361"/>
      <c r="I6" s="361"/>
      <c r="J6" s="361"/>
      <c r="K6" s="361"/>
      <c r="L6" s="361"/>
      <c r="M6" s="361"/>
      <c r="N6" s="361"/>
      <c r="O6" s="362"/>
      <c r="P6" s="60"/>
      <c r="Q6" s="61"/>
      <c r="R6" s="61"/>
      <c r="S6" s="61"/>
      <c r="T6" s="61"/>
      <c r="U6" s="61"/>
      <c r="V6" s="61"/>
      <c r="W6" s="61"/>
      <c r="X6" s="61"/>
      <c r="Y6" s="61"/>
      <c r="Z6" s="61"/>
      <c r="AA6" s="61"/>
      <c r="AB6" s="61"/>
      <c r="AC6" s="61"/>
      <c r="AD6" s="61"/>
      <c r="AE6" s="61"/>
      <c r="AF6" s="61"/>
      <c r="AG6" s="61"/>
    </row>
    <row r="7" spans="1:33" ht="22.5" customHeight="1">
      <c r="A7" s="360" t="s">
        <v>59</v>
      </c>
      <c r="B7" s="361"/>
      <c r="C7" s="361"/>
      <c r="D7" s="361"/>
      <c r="E7" s="362"/>
      <c r="F7" s="360" t="s">
        <v>60</v>
      </c>
      <c r="G7" s="361"/>
      <c r="H7" s="361"/>
      <c r="I7" s="361"/>
      <c r="J7" s="362"/>
      <c r="K7" s="360" t="s">
        <v>61</v>
      </c>
      <c r="L7" s="361"/>
      <c r="M7" s="361"/>
      <c r="N7" s="361"/>
      <c r="O7" s="362"/>
      <c r="P7" s="60"/>
      <c r="Q7" s="61"/>
      <c r="R7" s="61"/>
      <c r="S7" s="61"/>
      <c r="T7" s="61"/>
      <c r="U7" s="61"/>
      <c r="V7" s="61"/>
      <c r="W7" s="61"/>
      <c r="X7" s="61"/>
      <c r="Y7" s="61"/>
      <c r="Z7" s="61"/>
      <c r="AA7" s="61"/>
      <c r="AB7" s="61"/>
      <c r="AC7" s="61"/>
      <c r="AD7" s="61"/>
      <c r="AE7" s="61"/>
      <c r="AF7" s="61"/>
      <c r="AG7" s="61"/>
    </row>
    <row r="8" spans="1:33" ht="15.75" customHeight="1">
      <c r="A8" s="62"/>
      <c r="B8" s="63" t="s">
        <v>62</v>
      </c>
      <c r="C8" s="63" t="str">
        <f>_xlfn.IFS(Programmation!$B$12="Québec","TPS",Programmation!$B$12="Ontario","TVH",Programmation!$B$12="Europe","TVA",Programmation!$B$12="Sans taxe"," ")</f>
        <v>TPS</v>
      </c>
      <c r="D8" s="63" t="str">
        <f>_xlfn.IFS(Programmation!$B$12="Québec","TVQ",Programmation!$B$12="Ontario"," ",Programmation!$B$12="Europe"," ",Programmation!$B$12="Sans taxe"," ")</f>
        <v>TVQ</v>
      </c>
      <c r="E8" s="63" t="str">
        <f>_xlfn.IFS(Programmation!$B$12="Québec","Montant avant taxes",Programmation!$B$12="Ontario","Montant avant taxe ",Programmation!$B$12="Europe","Montant avant taxe ",Programmation!$B$12="Sans taxe"," ")</f>
        <v>Montant avant taxes</v>
      </c>
      <c r="F8" s="64"/>
      <c r="G8" s="63" t="s">
        <v>62</v>
      </c>
      <c r="H8" s="63" t="str">
        <f>_xlfn.IFS(Programmation!$B$12="Québec","TPS",Programmation!$B$12="Ontario","TVH",Programmation!$B$12="Europe","TVA",Programmation!$B$12="Sans taxe"," ")</f>
        <v>TPS</v>
      </c>
      <c r="I8" s="63" t="str">
        <f>_xlfn.IFS(Programmation!$B$12="Québec","TVQ",Programmation!$B$12="Ontario"," ",Programmation!$B$12="Europe"," ",Programmation!$B$12="Sans taxe"," ")</f>
        <v>TVQ</v>
      </c>
      <c r="J8" s="63" t="str">
        <f>_xlfn.IFS(Programmation!$B$12="Québec","Montant avant taxes",Programmation!$B$12="Ontario","Montant avant taxe ",Programmation!$B$12="Europe","Montant avant taxe ",Programmation!$B$12="Sans taxe"," ")</f>
        <v>Montant avant taxes</v>
      </c>
      <c r="K8" s="64"/>
      <c r="L8" s="63" t="s">
        <v>62</v>
      </c>
      <c r="M8" s="63" t="str">
        <f>_xlfn.IFS(Programmation!$B$12="Québec","TPS",Programmation!$B$12="Ontario","TVH",Programmation!$B$12="Europe","TVA",Programmation!$B$12="Sans taxe"," ")</f>
        <v>TPS</v>
      </c>
      <c r="N8" s="63" t="str">
        <f>_xlfn.IFS(Programmation!$B$12="Québec","TVQ",Programmation!$B$12="Ontario"," ",Programmation!$B$12="Europe"," ",Programmation!$B$12="Sans taxe"," ")</f>
        <v>TVQ</v>
      </c>
      <c r="O8" s="65" t="str">
        <f>_xlfn.IFS(Programmation!$B$12="Québec","Montant avant taxes",Programmation!$B$12="Ontario","Montant avant taxe ",Programmation!$B$12="Europe","Montant avant taxe ",Programmation!$B$12="Sans taxe"," ")</f>
        <v>Montant avant taxes</v>
      </c>
      <c r="P8" s="55"/>
    </row>
    <row r="9" spans="1:33" ht="15.75" customHeight="1">
      <c r="A9" s="66" t="s">
        <v>63</v>
      </c>
      <c r="B9" s="67"/>
      <c r="C9" s="68">
        <f>_xlfn.IFS(Programmation!$B$12="Québec",(E9*Programmation!$F$23),Programmation!$B$12="Ontario",(E9*Programmation!$F$24),Programmation!$B$12="Europe",(E9*Programmation!$F$25),Programmation!$B$12="Sans taxe"," ")</f>
        <v>0</v>
      </c>
      <c r="D9" s="68">
        <f>_xlfn.IFS(Programmation!$B$12="Québec",(E9*Programmation!$G$23),Programmation!$B$12="Ontario"," ",Programmation!$B$12="Europe"," ",Programmation!$B$12="Sans taxe"," ")</f>
        <v>0</v>
      </c>
      <c r="E9" s="68">
        <f>_xlfn.IFS(Programmation!$B$12="Québec",MROUND(B9/1.14975,0.01),Programmation!$B$12="Ontario",MROUND(B9/1.14975,0.01),Programmation!$B$12="Europe",MROUND(B9/1.14975,0.01),Programmation!$B$12="Sans taxe"," ")</f>
        <v>0</v>
      </c>
      <c r="F9" s="66" t="s">
        <v>64</v>
      </c>
      <c r="G9" s="67"/>
      <c r="H9" s="68">
        <f>_xlfn.IFS(Programmation!$B$12="Québec",(J9*Programmation!$F$23),Programmation!$B$12="Ontario",(J9*Programmation!$F$24),Programmation!$B$12="Europe",(J9*Programmation!$F$25),Programmation!$B$12="Sans taxe"," ")</f>
        <v>0</v>
      </c>
      <c r="I9" s="68">
        <f>_xlfn.IFS(Programmation!$B$12="Québec",(J9*Programmation!$G$23),Programmation!$B$12="Ontario"," ",Programmation!$B$12="Europe"," ",Programmation!$B$12="Sans taxe"," ")</f>
        <v>0</v>
      </c>
      <c r="J9" s="68">
        <f>_xlfn.IFS(Programmation!$B$12="Québec",MROUND(G9/1.14975,0.01),Programmation!$B$12="Ontario",MROUND(G9/1.14975,0.01),Programmation!$B$12="Europe",MROUND(G9/1.14975,0.01),Programmation!$B$12="Sans taxe"," ")</f>
        <v>0</v>
      </c>
      <c r="K9" s="66" t="s">
        <v>64</v>
      </c>
      <c r="L9" s="67"/>
      <c r="M9" s="68">
        <f>_xlfn.IFS(Programmation!$B$12="Québec",(O9*Programmation!$F$23),Programmation!$B$12="Ontario",(O9*Programmation!$F$24),Programmation!$B$12="Europe",(O9*Programmation!$F$25),Programmation!$B$12="Sans taxe"," ")</f>
        <v>0</v>
      </c>
      <c r="N9" s="68">
        <f>_xlfn.IFS(Programmation!$B$12="Québec",(O9*Programmation!$G$23),Programmation!$B$12="Ontario"," ",Programmation!$B$12="Europe"," ",Programmation!$B$12="Sans taxe"," ")</f>
        <v>0</v>
      </c>
      <c r="O9" s="69">
        <f>_xlfn.IFS(Programmation!$B$12="Québec",MROUND(L9/1.14975,0.01),Programmation!$B$12="Ontario",MROUND(L9/1.14975,0.01),Programmation!$B$12="Europe",MROUND(L9/1.14975,0.01),Programmation!$B$12="Sans taxe"," ")</f>
        <v>0</v>
      </c>
      <c r="P9" s="55"/>
    </row>
    <row r="10" spans="1:33" ht="15.75" customHeight="1">
      <c r="A10" s="66" t="s">
        <v>65</v>
      </c>
      <c r="B10" s="67"/>
      <c r="C10" s="68">
        <f>_xlfn.IFS(Programmation!$B$12="Québec",(E10*Programmation!$F$23),Programmation!$B$12="Ontario",(E10*Programmation!$F$24),Programmation!$B$12="Europe",(E10*Programmation!$F$25),Programmation!$B$12="Sans taxe"," ")</f>
        <v>0</v>
      </c>
      <c r="D10" s="68">
        <f>_xlfn.IFS(Programmation!$B$12="Québec",(E10*Programmation!$G$23),Programmation!$B$12="Ontario"," ",Programmation!$B$12="Europe"," ",Programmation!$B$12="Sans taxe"," ")</f>
        <v>0</v>
      </c>
      <c r="E10" s="68">
        <f>_xlfn.IFS(Programmation!$B$12="Québec",MROUND(B10/1.14975,0.01),Programmation!$B$12="Ontario",MROUND(B10/1.14975,0.01),Programmation!$B$12="Europe",MROUND(B10/1.14975,0.01),Programmation!$B$12="Sans taxe"," ")</f>
        <v>0</v>
      </c>
      <c r="F10" s="66" t="s">
        <v>66</v>
      </c>
      <c r="G10" s="67"/>
      <c r="H10" s="68">
        <f>_xlfn.IFS(Programmation!$B$12="Québec",(J10*Programmation!$F$23),Programmation!$B$12="Ontario",(J10*Programmation!$F$24),Programmation!$B$12="Europe",(J10*Programmation!$F$25),Programmation!$B$12="Sans taxe"," ")</f>
        <v>0</v>
      </c>
      <c r="I10" s="68">
        <f>_xlfn.IFS(Programmation!$B$12="Québec",(J10*Programmation!$G$23),Programmation!$B$12="Ontario"," ",Programmation!$B$12="Europe"," ",Programmation!$B$12="Sans taxe"," ")</f>
        <v>0</v>
      </c>
      <c r="J10" s="68">
        <f>_xlfn.IFS(Programmation!$B$12="Québec",MROUND(G10/1.14975,0.01),Programmation!$B$12="Ontario",MROUND(G10/1.14975,0.01),Programmation!$B$12="Europe",MROUND(G10/1.14975,0.01),Programmation!$B$12="Sans taxe"," ")</f>
        <v>0</v>
      </c>
      <c r="K10" s="66" t="s">
        <v>66</v>
      </c>
      <c r="L10" s="67"/>
      <c r="M10" s="68">
        <f>_xlfn.IFS(Programmation!$B$12="Québec",(O10*Programmation!$F$23),Programmation!$B$12="Ontario",(O10*Programmation!$F$24),Programmation!$B$12="Europe",(O10*Programmation!$F$25),Programmation!$B$12="Sans taxe"," ")</f>
        <v>0</v>
      </c>
      <c r="N10" s="68">
        <f>_xlfn.IFS(Programmation!$B$12="Québec",(O10*Programmation!$G$23),Programmation!$B$12="Ontario"," ",Programmation!$B$12="Europe"," ",Programmation!$B$12="Sans taxe"," ")</f>
        <v>0</v>
      </c>
      <c r="O10" s="69">
        <f>_xlfn.IFS(Programmation!$B$12="Québec",MROUND(L10/1.14975,0.01),Programmation!$B$12="Ontario",MROUND(L10/1.14975,0.01),Programmation!$B$12="Europe",MROUND(L10/1.14975,0.01),Programmation!$B$12="Sans taxe"," ")</f>
        <v>0</v>
      </c>
      <c r="P10" s="55"/>
    </row>
    <row r="11" spans="1:33" ht="15.75" customHeight="1">
      <c r="A11" s="66" t="s">
        <v>67</v>
      </c>
      <c r="B11" s="67"/>
      <c r="C11" s="68">
        <f>_xlfn.IFS(Programmation!$B$12="Québec",(E11*Programmation!$F$23),Programmation!$B$12="Ontario",(E11*Programmation!$F$24),Programmation!$B$12="Europe",(E11*Programmation!$F$25),Programmation!$B$12="Sans taxe"," ")</f>
        <v>0</v>
      </c>
      <c r="D11" s="68">
        <f>_xlfn.IFS(Programmation!$B$12="Québec",(E11*Programmation!$G$23),Programmation!$B$12="Ontario"," ",Programmation!$B$12="Europe"," ",Programmation!$B$12="Sans taxe"," ")</f>
        <v>0</v>
      </c>
      <c r="E11" s="68">
        <f>_xlfn.IFS(Programmation!$B$12="Québec",MROUND(B11/1.14975,0.01),Programmation!$B$12="Ontario",MROUND(B11/1.14975,0.01),Programmation!$B$12="Europe",MROUND(B11/1.14975,0.01),Programmation!$B$12="Sans taxe"," ")</f>
        <v>0</v>
      </c>
      <c r="F11" s="66" t="s">
        <v>68</v>
      </c>
      <c r="G11" s="67"/>
      <c r="H11" s="68">
        <f>_xlfn.IFS(Programmation!$B$12="Québec",(J11*Programmation!$F$23),Programmation!$B$12="Ontario",(J11*Programmation!$F$24),Programmation!$B$12="Europe",(J11*Programmation!$F$25),Programmation!$B$12="Sans taxe"," ")</f>
        <v>0</v>
      </c>
      <c r="I11" s="68">
        <f>_xlfn.IFS(Programmation!$B$12="Québec",(J11*Programmation!$G$23),Programmation!$B$12="Ontario"," ",Programmation!$B$12="Europe"," ",Programmation!$B$12="Sans taxe"," ")</f>
        <v>0</v>
      </c>
      <c r="J11" s="68">
        <f>_xlfn.IFS(Programmation!$B$12="Québec",MROUND(G11/1.14975,0.01),Programmation!$B$12="Ontario",MROUND(G11/1.14975,0.01),Programmation!$B$12="Europe",MROUND(G11/1.14975,0.01),Programmation!$B$12="Sans taxe"," ")</f>
        <v>0</v>
      </c>
      <c r="K11" s="66" t="s">
        <v>68</v>
      </c>
      <c r="L11" s="67"/>
      <c r="M11" s="68">
        <f>_xlfn.IFS(Programmation!$B$12="Québec",(O11*Programmation!$F$23),Programmation!$B$12="Ontario",(O11*Programmation!$F$24),Programmation!$B$12="Europe",(O11*Programmation!$F$25),Programmation!$B$12="Sans taxe"," ")</f>
        <v>0</v>
      </c>
      <c r="N11" s="68">
        <f>_xlfn.IFS(Programmation!$B$12="Québec",(O11*Programmation!$G$23),Programmation!$B$12="Ontario"," ",Programmation!$B$12="Europe"," ",Programmation!$B$12="Sans taxe"," ")</f>
        <v>0</v>
      </c>
      <c r="O11" s="69">
        <f>_xlfn.IFS(Programmation!$B$12="Québec",MROUND(L11/1.14975,0.01),Programmation!$B$12="Ontario",MROUND(L11/1.14975,0.01),Programmation!$B$12="Europe",MROUND(L11/1.14975,0.01),Programmation!$B$12="Sans taxe"," ")</f>
        <v>0</v>
      </c>
      <c r="P11" s="55"/>
    </row>
    <row r="12" spans="1:33" ht="15.75" customHeight="1">
      <c r="A12" s="66" t="s">
        <v>69</v>
      </c>
      <c r="B12" s="67"/>
      <c r="C12" s="68">
        <f>_xlfn.IFS(Programmation!$B$12="Québec",(E12*Programmation!$F$23),Programmation!$B$12="Ontario",(E12*Programmation!$F$24),Programmation!$B$12="Europe",(E12*Programmation!$F$25),Programmation!$B$12="Sans taxe"," ")</f>
        <v>0</v>
      </c>
      <c r="D12" s="68">
        <f>_xlfn.IFS(Programmation!$B$12="Québec",(E12*Programmation!$G$23),Programmation!$B$12="Ontario"," ",Programmation!$B$12="Europe"," ",Programmation!$B$12="Sans taxe"," ")</f>
        <v>0</v>
      </c>
      <c r="E12" s="68">
        <f>_xlfn.IFS(Programmation!$B$12="Québec",MROUND(B12/1.14975,0.01),Programmation!$B$12="Ontario",MROUND(B12/1.14975,0.01),Programmation!$B$12="Europe",MROUND(B12/1.14975,0.01),Programmation!$B$12="Sans taxe"," ")</f>
        <v>0</v>
      </c>
      <c r="F12" s="66" t="s">
        <v>69</v>
      </c>
      <c r="G12" s="67"/>
      <c r="H12" s="68">
        <f>_xlfn.IFS(Programmation!$B$12="Québec",(J12*Programmation!$F$23),Programmation!$B$12="Ontario",(J12*Programmation!$F$24),Programmation!$B$12="Europe",(J12*Programmation!$F$25),Programmation!$B$12="Sans taxe"," ")</f>
        <v>0</v>
      </c>
      <c r="I12" s="68">
        <f>_xlfn.IFS(Programmation!$B$12="Québec",(J12*Programmation!$G$23),Programmation!$B$12="Ontario"," ",Programmation!$B$12="Europe"," ",Programmation!$B$12="Sans taxe"," ")</f>
        <v>0</v>
      </c>
      <c r="J12" s="68">
        <f>_xlfn.IFS(Programmation!$B$12="Québec",MROUND(G12/1.14975,0.01),Programmation!$B$12="Ontario",MROUND(G12/1.14975,0.01),Programmation!$B$12="Europe",MROUND(G12/1.14975,0.01),Programmation!$B$12="Sans taxe"," ")</f>
        <v>0</v>
      </c>
      <c r="K12" s="66" t="s">
        <v>69</v>
      </c>
      <c r="L12" s="67"/>
      <c r="M12" s="68">
        <f>_xlfn.IFS(Programmation!$B$12="Québec",(O12*Programmation!$F$23),Programmation!$B$12="Ontario",(O12*Programmation!$F$24),Programmation!$B$12="Europe",(O12*Programmation!$F$25),Programmation!$B$12="Sans taxe"," ")</f>
        <v>0</v>
      </c>
      <c r="N12" s="68">
        <f>_xlfn.IFS(Programmation!$B$12="Québec",(O12*Programmation!$G$23),Programmation!$B$12="Ontario"," ",Programmation!$B$12="Europe"," ",Programmation!$B$12="Sans taxe"," ")</f>
        <v>0</v>
      </c>
      <c r="O12" s="69">
        <f>_xlfn.IFS(Programmation!$B$12="Québec",MROUND(L12/1.14975,0.01),Programmation!$B$12="Ontario",MROUND(L12/1.14975,0.01),Programmation!$B$12="Europe",MROUND(L12/1.14975,0.01),Programmation!$B$12="Sans taxe"," ")</f>
        <v>0</v>
      </c>
      <c r="P12" s="55"/>
    </row>
    <row r="13" spans="1:33" ht="15.75" customHeight="1">
      <c r="A13" s="66" t="s">
        <v>70</v>
      </c>
      <c r="B13" s="67"/>
      <c r="C13" s="68">
        <f>_xlfn.IFS(Programmation!$B$12="Québec",(E13*Programmation!$F$23),Programmation!$B$12="Ontario",(E13*Programmation!$F$24),Programmation!$B$12="Europe",(E13*Programmation!$F$25),Programmation!$B$12="Sans taxe"," ")</f>
        <v>0</v>
      </c>
      <c r="D13" s="68">
        <f>_xlfn.IFS(Programmation!$B$12="Québec",(E13*Programmation!$G$23),Programmation!$B$12="Ontario"," ",Programmation!$B$12="Europe"," ",Programmation!$B$12="Sans taxe"," ")</f>
        <v>0</v>
      </c>
      <c r="E13" s="68">
        <f>_xlfn.IFS(Programmation!$B$12="Québec",MROUND(B13/1.14975,0.01),Programmation!$B$12="Ontario",MROUND(B13/1.14975,0.01),Programmation!$B$12="Europe",MROUND(B13/1.14975,0.01),Programmation!$B$12="Sans taxe"," ")</f>
        <v>0</v>
      </c>
      <c r="F13" s="66" t="s">
        <v>70</v>
      </c>
      <c r="G13" s="67"/>
      <c r="H13" s="68">
        <f>_xlfn.IFS(Programmation!$B$12="Québec",(J13*Programmation!$F$23),Programmation!$B$12="Ontario",(J13*Programmation!$F$24),Programmation!$B$12="Europe",(J13*Programmation!$F$25),Programmation!$B$12="Sans taxe"," ")</f>
        <v>0</v>
      </c>
      <c r="I13" s="68">
        <f>_xlfn.IFS(Programmation!$B$12="Québec",(J13*Programmation!$G$23),Programmation!$B$12="Ontario"," ",Programmation!$B$12="Europe"," ",Programmation!$B$12="Sans taxe"," ")</f>
        <v>0</v>
      </c>
      <c r="J13" s="68">
        <f>_xlfn.IFS(Programmation!$B$12="Québec",MROUND(G13/1.14975,0.01),Programmation!$B$12="Ontario",MROUND(G13/1.14975,0.01),Programmation!$B$12="Europe",MROUND(G13/1.14975,0.01),Programmation!$B$12="Sans taxe"," ")</f>
        <v>0</v>
      </c>
      <c r="K13" s="66" t="s">
        <v>70</v>
      </c>
      <c r="L13" s="67"/>
      <c r="M13" s="68">
        <f>_xlfn.IFS(Programmation!$B$12="Québec",(O13*Programmation!$F$23),Programmation!$B$12="Ontario",(O13*Programmation!$F$24),Programmation!$B$12="Europe",(O13*Programmation!$F$25),Programmation!$B$12="Sans taxe"," ")</f>
        <v>0</v>
      </c>
      <c r="N13" s="68">
        <f>_xlfn.IFS(Programmation!$B$12="Québec",(O13*Programmation!$G$23),Programmation!$B$12="Ontario"," ",Programmation!$B$12="Europe"," ",Programmation!$B$12="Sans taxe"," ")</f>
        <v>0</v>
      </c>
      <c r="O13" s="69">
        <f>_xlfn.IFS(Programmation!$B$12="Québec",MROUND(L13/1.14975,0.01),Programmation!$B$12="Ontario",MROUND(L13/1.14975,0.01),Programmation!$B$12="Europe",MROUND(L13/1.14975,0.01),Programmation!$B$12="Sans taxe"," ")</f>
        <v>0</v>
      </c>
      <c r="P13" s="55"/>
    </row>
    <row r="14" spans="1:33" ht="15.75" customHeight="1">
      <c r="A14" s="66" t="s">
        <v>71</v>
      </c>
      <c r="B14" s="67"/>
      <c r="C14" s="68">
        <f>_xlfn.IFS(Programmation!$B$12="Québec",(E14*Programmation!$F$23),Programmation!$B$12="Ontario",(E14*Programmation!$F$24),Programmation!$B$12="Europe",(E14*Programmation!$F$25),Programmation!$B$12="Sans taxe"," ")</f>
        <v>0</v>
      </c>
      <c r="D14" s="68">
        <f>_xlfn.IFS(Programmation!$B$12="Québec",(E14*Programmation!$G$23),Programmation!$B$12="Ontario"," ",Programmation!$B$12="Europe"," ",Programmation!$B$12="Sans taxe"," ")</f>
        <v>0</v>
      </c>
      <c r="E14" s="68">
        <f>_xlfn.IFS(Programmation!$B$12="Québec",MROUND(B14/1.14975,0.01),Programmation!$B$12="Ontario",MROUND(B14/1.14975,0.01),Programmation!$B$12="Europe",MROUND(B14/1.14975,0.01),Programmation!$B$12="Sans taxe"," ")</f>
        <v>0</v>
      </c>
      <c r="F14" s="66" t="s">
        <v>71</v>
      </c>
      <c r="G14" s="67"/>
      <c r="H14" s="68">
        <f>_xlfn.IFS(Programmation!$B$12="Québec",(J14*Programmation!$F$23),Programmation!$B$12="Ontario",(J14*Programmation!$F$24),Programmation!$B$12="Europe",(J14*Programmation!$F$25),Programmation!$B$12="Sans taxe"," ")</f>
        <v>0</v>
      </c>
      <c r="I14" s="68">
        <f>_xlfn.IFS(Programmation!$B$12="Québec",(J14*Programmation!$G$23),Programmation!$B$12="Ontario"," ",Programmation!$B$12="Europe"," ",Programmation!$B$12="Sans taxe"," ")</f>
        <v>0</v>
      </c>
      <c r="J14" s="68">
        <f>_xlfn.IFS(Programmation!$B$12="Québec",MROUND(G14/1.14975,0.01),Programmation!$B$12="Ontario",MROUND(G14/1.14975,0.01),Programmation!$B$12="Europe",MROUND(G14/1.14975,0.01),Programmation!$B$12="Sans taxe"," ")</f>
        <v>0</v>
      </c>
      <c r="K14" s="66" t="s">
        <v>71</v>
      </c>
      <c r="L14" s="67"/>
      <c r="M14" s="68">
        <f>_xlfn.IFS(Programmation!$B$12="Québec",(O14*Programmation!$F$23),Programmation!$B$12="Ontario",(O14*Programmation!$F$24),Programmation!$B$12="Europe",(O14*Programmation!$F$25),Programmation!$B$12="Sans taxe"," ")</f>
        <v>0</v>
      </c>
      <c r="N14" s="68">
        <f>_xlfn.IFS(Programmation!$B$12="Québec",(O14*Programmation!$G$23),Programmation!$B$12="Ontario"," ",Programmation!$B$12="Europe"," ",Programmation!$B$12="Sans taxe"," ")</f>
        <v>0</v>
      </c>
      <c r="O14" s="69">
        <f>_xlfn.IFS(Programmation!$B$12="Québec",MROUND(L14/1.14975,0.01),Programmation!$B$12="Ontario",MROUND(L14/1.14975,0.01),Programmation!$B$12="Europe",MROUND(L14/1.14975,0.01),Programmation!$B$12="Sans taxe"," ")</f>
        <v>0</v>
      </c>
      <c r="P14" s="55"/>
    </row>
    <row r="15" spans="1:33" ht="15.75" customHeight="1">
      <c r="A15" s="66" t="s">
        <v>72</v>
      </c>
      <c r="B15" s="67"/>
      <c r="C15" s="68">
        <f>_xlfn.IFS(Programmation!$B$12="Québec",(E15*Programmation!$F$23),Programmation!$B$12="Ontario",(E15*Programmation!$F$24),Programmation!$B$12="Europe",(E15*Programmation!$F$25),Programmation!$B$12="Sans taxe"," ")</f>
        <v>0</v>
      </c>
      <c r="D15" s="68">
        <f>_xlfn.IFS(Programmation!$B$12="Québec",(E15*Programmation!$G$23),Programmation!$B$12="Ontario"," ",Programmation!$B$12="Europe"," ",Programmation!$B$12="Sans taxe"," ")</f>
        <v>0</v>
      </c>
      <c r="E15" s="68">
        <f>_xlfn.IFS(Programmation!$B$12="Québec",MROUND(B15/1.14975,0.01),Programmation!$B$12="Ontario",MROUND(B15/1.14975,0.01),Programmation!$B$12="Europe",MROUND(B15/1.14975,0.01),Programmation!$B$12="Sans taxe"," ")</f>
        <v>0</v>
      </c>
      <c r="F15" s="66" t="s">
        <v>72</v>
      </c>
      <c r="G15" s="67"/>
      <c r="H15" s="68">
        <f>_xlfn.IFS(Programmation!$B$12="Québec",(J15*Programmation!$F$23),Programmation!$B$12="Ontario",(J15*Programmation!$F$24),Programmation!$B$12="Europe",(J15*Programmation!$F$25),Programmation!$B$12="Sans taxe"," ")</f>
        <v>0</v>
      </c>
      <c r="I15" s="68">
        <f>_xlfn.IFS(Programmation!$B$12="Québec",(J15*Programmation!$G$23),Programmation!$B$12="Ontario"," ",Programmation!$B$12="Europe"," ",Programmation!$B$12="Sans taxe"," ")</f>
        <v>0</v>
      </c>
      <c r="J15" s="68">
        <f>_xlfn.IFS(Programmation!$B$12="Québec",MROUND(G15/1.14975,0.01),Programmation!$B$12="Ontario",MROUND(G15/1.14975,0.01),Programmation!$B$12="Europe",MROUND(G15/1.14975,0.01),Programmation!$B$12="Sans taxe"," ")</f>
        <v>0</v>
      </c>
      <c r="K15" s="66" t="s">
        <v>72</v>
      </c>
      <c r="L15" s="67"/>
      <c r="M15" s="68">
        <f>_xlfn.IFS(Programmation!$B$12="Québec",(O15*Programmation!$F$23),Programmation!$B$12="Ontario",(O15*Programmation!$F$24),Programmation!$B$12="Europe",(O15*Programmation!$F$25),Programmation!$B$12="Sans taxe"," ")</f>
        <v>0</v>
      </c>
      <c r="N15" s="68">
        <f>_xlfn.IFS(Programmation!$B$12="Québec",(O15*Programmation!$G$23),Programmation!$B$12="Ontario"," ",Programmation!$B$12="Europe"," ",Programmation!$B$12="Sans taxe"," ")</f>
        <v>0</v>
      </c>
      <c r="O15" s="69">
        <f>_xlfn.IFS(Programmation!$B$12="Québec",MROUND(L15/1.14975,0.01),Programmation!$B$12="Ontario",MROUND(L15/1.14975,0.01),Programmation!$B$12="Europe",MROUND(L15/1.14975,0.01),Programmation!$B$12="Sans taxe"," ")</f>
        <v>0</v>
      </c>
      <c r="P15" s="55"/>
    </row>
    <row r="16" spans="1:33" ht="15.75" customHeight="1">
      <c r="A16" s="66" t="s">
        <v>73</v>
      </c>
      <c r="B16" s="67"/>
      <c r="C16" s="68">
        <f>_xlfn.IFS(Programmation!$B$12="Québec",(E16*Programmation!$F$23),Programmation!$B$12="Ontario",(E16*Programmation!$F$24),Programmation!$B$12="Europe",(E16*Programmation!$F$25),Programmation!$B$12="Sans taxe"," ")</f>
        <v>0</v>
      </c>
      <c r="D16" s="68">
        <f>_xlfn.IFS(Programmation!$B$12="Québec",(E16*Programmation!$G$23),Programmation!$B$12="Ontario"," ",Programmation!$B$12="Europe"," ",Programmation!$B$12="Sans taxe"," ")</f>
        <v>0</v>
      </c>
      <c r="E16" s="68">
        <f>_xlfn.IFS(Programmation!$B$12="Québec",MROUND(B16/1.14975,0.01),Programmation!$B$12="Ontario",MROUND(B16/1.14975,0.01),Programmation!$B$12="Europe",MROUND(B16/1.14975,0.01),Programmation!$B$12="Sans taxe"," ")</f>
        <v>0</v>
      </c>
      <c r="F16" s="66" t="s">
        <v>73</v>
      </c>
      <c r="G16" s="67"/>
      <c r="H16" s="68">
        <f>_xlfn.IFS(Programmation!$B$12="Québec",(J16*Programmation!$F$23),Programmation!$B$12="Ontario",(J16*Programmation!$F$24),Programmation!$B$12="Europe",(J16*Programmation!$F$25),Programmation!$B$12="Sans taxe"," ")</f>
        <v>0</v>
      </c>
      <c r="I16" s="68">
        <f>_xlfn.IFS(Programmation!$B$12="Québec",(J16*Programmation!$G$23),Programmation!$B$12="Ontario"," ",Programmation!$B$12="Europe"," ",Programmation!$B$12="Sans taxe"," ")</f>
        <v>0</v>
      </c>
      <c r="J16" s="68">
        <f>_xlfn.IFS(Programmation!$B$12="Québec",MROUND(G16/1.14975,0.01),Programmation!$B$12="Ontario",MROUND(G16/1.14975,0.01),Programmation!$B$12="Europe",MROUND(G16/1.14975,0.01),Programmation!$B$12="Sans taxe"," ")</f>
        <v>0</v>
      </c>
      <c r="K16" s="66" t="s">
        <v>73</v>
      </c>
      <c r="L16" s="67"/>
      <c r="M16" s="68">
        <f>_xlfn.IFS(Programmation!$B$12="Québec",(O16*Programmation!$F$23),Programmation!$B$12="Ontario",(O16*Programmation!$F$24),Programmation!$B$12="Europe",(O16*Programmation!$F$25),Programmation!$B$12="Sans taxe"," ")</f>
        <v>0</v>
      </c>
      <c r="N16" s="68">
        <f>_xlfn.IFS(Programmation!$B$12="Québec",(O16*Programmation!$G$23),Programmation!$B$12="Ontario"," ",Programmation!$B$12="Europe"," ",Programmation!$B$12="Sans taxe"," ")</f>
        <v>0</v>
      </c>
      <c r="O16" s="69">
        <f>_xlfn.IFS(Programmation!$B$12="Québec",MROUND(L16/1.14975,0.01),Programmation!$B$12="Ontario",MROUND(L16/1.14975,0.01),Programmation!$B$12="Europe",MROUND(L16/1.14975,0.01),Programmation!$B$12="Sans taxe"," ")</f>
        <v>0</v>
      </c>
      <c r="P16" s="55"/>
    </row>
    <row r="17" spans="1:33" ht="15.75" customHeight="1">
      <c r="A17" s="66" t="s">
        <v>74</v>
      </c>
      <c r="B17" s="67"/>
      <c r="C17" s="68">
        <f>_xlfn.IFS(Programmation!$B$12="Québec",(E17*Programmation!$F$23),Programmation!$B$12="Ontario",(E17*Programmation!$F$24),Programmation!$B$12="Europe",(E17*Programmation!$F$25),Programmation!$B$12="Sans taxe"," ")</f>
        <v>0</v>
      </c>
      <c r="D17" s="68">
        <f>_xlfn.IFS(Programmation!$B$12="Québec",(E17*Programmation!$G$23),Programmation!$B$12="Ontario"," ",Programmation!$B$12="Europe"," ",Programmation!$B$12="Sans taxe"," ")</f>
        <v>0</v>
      </c>
      <c r="E17" s="68">
        <f>_xlfn.IFS(Programmation!$B$12="Québec",MROUND(B17/1.14975,0.01),Programmation!$B$12="Ontario",MROUND(B17/1.14975,0.01),Programmation!$B$12="Europe",MROUND(B17/1.14975,0.01),Programmation!$B$12="Sans taxe"," ")</f>
        <v>0</v>
      </c>
      <c r="F17" s="66" t="s">
        <v>74</v>
      </c>
      <c r="G17" s="67"/>
      <c r="H17" s="68">
        <f>_xlfn.IFS(Programmation!$B$12="Québec",(J17*Programmation!$F$23),Programmation!$B$12="Ontario",(J17*Programmation!$F$24),Programmation!$B$12="Europe",(J17*Programmation!$F$25),Programmation!$B$12="Sans taxe"," ")</f>
        <v>0</v>
      </c>
      <c r="I17" s="68">
        <f>_xlfn.IFS(Programmation!$B$12="Québec",(J17*Programmation!$G$23),Programmation!$B$12="Ontario"," ",Programmation!$B$12="Europe"," ",Programmation!$B$12="Sans taxe"," ")</f>
        <v>0</v>
      </c>
      <c r="J17" s="68">
        <f>_xlfn.IFS(Programmation!$B$12="Québec",MROUND(G17/1.14975,0.01),Programmation!$B$12="Ontario",MROUND(G17/1.14975,0.01),Programmation!$B$12="Europe",MROUND(G17/1.14975,0.01),Programmation!$B$12="Sans taxe"," ")</f>
        <v>0</v>
      </c>
      <c r="K17" s="66" t="s">
        <v>74</v>
      </c>
      <c r="L17" s="67"/>
      <c r="M17" s="68">
        <f>_xlfn.IFS(Programmation!$B$12="Québec",(O17*Programmation!$F$23),Programmation!$B$12="Ontario",(O17*Programmation!$F$24),Programmation!$B$12="Europe",(O17*Programmation!$F$25),Programmation!$B$12="Sans taxe"," ")</f>
        <v>0</v>
      </c>
      <c r="N17" s="68">
        <f>_xlfn.IFS(Programmation!$B$12="Québec",(O17*Programmation!$G$23),Programmation!$B$12="Ontario"," ",Programmation!$B$12="Europe"," ",Programmation!$B$12="Sans taxe"," ")</f>
        <v>0</v>
      </c>
      <c r="O17" s="69">
        <f>_xlfn.IFS(Programmation!$B$12="Québec",MROUND(L17/1.14975,0.01),Programmation!$B$12="Ontario",MROUND(L17/1.14975,0.01),Programmation!$B$12="Europe",MROUND(L17/1.14975,0.01),Programmation!$B$12="Sans taxe"," ")</f>
        <v>0</v>
      </c>
      <c r="P17" s="55"/>
    </row>
    <row r="18" spans="1:33" ht="15.75" customHeight="1">
      <c r="A18" s="66" t="s">
        <v>75</v>
      </c>
      <c r="B18" s="67"/>
      <c r="C18" s="68">
        <f>_xlfn.IFS(Programmation!$B$12="Québec",(E18*Programmation!$F$23),Programmation!$B$12="Ontario",(E18*Programmation!$F$24),Programmation!$B$12="Europe",(E18*Programmation!$F$25),Programmation!$B$12="Sans taxe"," ")</f>
        <v>0</v>
      </c>
      <c r="D18" s="68">
        <f>_xlfn.IFS(Programmation!$B$12="Québec",(E18*Programmation!$G$23),Programmation!$B$12="Ontario"," ",Programmation!$B$12="Europe"," ",Programmation!$B$12="Sans taxe"," ")</f>
        <v>0</v>
      </c>
      <c r="E18" s="68">
        <f>_xlfn.IFS(Programmation!$B$12="Québec",MROUND(B18/1.14975,0.01),Programmation!$B$12="Ontario",MROUND(B18/1.14975,0.01),Programmation!$B$12="Europe",MROUND(B18/1.14975,0.01),Programmation!$B$12="Sans taxe"," ")</f>
        <v>0</v>
      </c>
      <c r="F18" s="66" t="s">
        <v>75</v>
      </c>
      <c r="G18" s="67"/>
      <c r="H18" s="68">
        <f>_xlfn.IFS(Programmation!$B$12="Québec",(J18*Programmation!$F$23),Programmation!$B$12="Ontario",(J18*Programmation!$F$24),Programmation!$B$12="Europe",(J18*Programmation!$F$25),Programmation!$B$12="Sans taxe"," ")</f>
        <v>0</v>
      </c>
      <c r="I18" s="68">
        <f>_xlfn.IFS(Programmation!$B$12="Québec",(J18*Programmation!$G$23),Programmation!$B$12="Ontario"," ",Programmation!$B$12="Europe"," ",Programmation!$B$12="Sans taxe"," ")</f>
        <v>0</v>
      </c>
      <c r="J18" s="68">
        <f>_xlfn.IFS(Programmation!$B$12="Québec",MROUND(G18/1.14975,0.01),Programmation!$B$12="Ontario",MROUND(G18/1.14975,0.01),Programmation!$B$12="Europe",MROUND(G18/1.14975,0.01),Programmation!$B$12="Sans taxe"," ")</f>
        <v>0</v>
      </c>
      <c r="K18" s="66" t="s">
        <v>75</v>
      </c>
      <c r="L18" s="67"/>
      <c r="M18" s="68">
        <f>_xlfn.IFS(Programmation!$B$12="Québec",(O18*Programmation!$F$23),Programmation!$B$12="Ontario",(O18*Programmation!$F$24),Programmation!$B$12="Europe",(O18*Programmation!$F$25),Programmation!$B$12="Sans taxe"," ")</f>
        <v>0</v>
      </c>
      <c r="N18" s="68">
        <f>_xlfn.IFS(Programmation!$B$12="Québec",(O18*Programmation!$G$23),Programmation!$B$12="Ontario"," ",Programmation!$B$12="Europe"," ",Programmation!$B$12="Sans taxe"," ")</f>
        <v>0</v>
      </c>
      <c r="O18" s="69">
        <f>_xlfn.IFS(Programmation!$B$12="Québec",MROUND(L18/1.14975,0.01),Programmation!$B$12="Ontario",MROUND(L18/1.14975,0.01),Programmation!$B$12="Europe",MROUND(L18/1.14975,0.01),Programmation!$B$12="Sans taxe"," ")</f>
        <v>0</v>
      </c>
      <c r="P18" s="55"/>
    </row>
    <row r="19" spans="1:33" ht="15.75" customHeight="1">
      <c r="A19" s="66" t="s">
        <v>76</v>
      </c>
      <c r="B19" s="67"/>
      <c r="C19" s="68">
        <f>_xlfn.IFS(Programmation!$B$12="Québec",(E19*Programmation!$F$23),Programmation!$B$12="Ontario",(E19*Programmation!$F$24),Programmation!$B$12="Europe",(E19*Programmation!$F$25),Programmation!$B$12="Sans taxe"," ")</f>
        <v>0</v>
      </c>
      <c r="D19" s="68">
        <f>_xlfn.IFS(Programmation!$B$12="Québec",(E19*Programmation!$G$23),Programmation!$B$12="Ontario"," ",Programmation!$B$12="Europe"," ",Programmation!$B$12="Sans taxe"," ")</f>
        <v>0</v>
      </c>
      <c r="E19" s="68">
        <f>_xlfn.IFS(Programmation!$B$12="Québec",MROUND(B19/1.14975,0.01),Programmation!$B$12="Ontario",MROUND(B19/1.14975,0.01),Programmation!$B$12="Europe",MROUND(B19/1.14975,0.01),Programmation!$B$12="Sans taxe"," ")</f>
        <v>0</v>
      </c>
      <c r="F19" s="66" t="s">
        <v>76</v>
      </c>
      <c r="G19" s="67"/>
      <c r="H19" s="68">
        <f>_xlfn.IFS(Programmation!$B$12="Québec",(J19*Programmation!$F$23),Programmation!$B$12="Ontario",(J19*Programmation!$F$24),Programmation!$B$12="Europe",(J19*Programmation!$F$25),Programmation!$B$12="Sans taxe"," ")</f>
        <v>0</v>
      </c>
      <c r="I19" s="68">
        <f>_xlfn.IFS(Programmation!$B$12="Québec",(J19*Programmation!$G$23),Programmation!$B$12="Ontario"," ",Programmation!$B$12="Europe"," ",Programmation!$B$12="Sans taxe"," ")</f>
        <v>0</v>
      </c>
      <c r="J19" s="68">
        <f>_xlfn.IFS(Programmation!$B$12="Québec",MROUND(G19/1.14975,0.01),Programmation!$B$12="Ontario",MROUND(G19/1.14975,0.01),Programmation!$B$12="Europe",MROUND(G19/1.14975,0.01),Programmation!$B$12="Sans taxe"," ")</f>
        <v>0</v>
      </c>
      <c r="K19" s="66" t="s">
        <v>76</v>
      </c>
      <c r="L19" s="67"/>
      <c r="M19" s="68">
        <f>_xlfn.IFS(Programmation!$B$12="Québec",(O19*Programmation!$F$23),Programmation!$B$12="Ontario",(O19*Programmation!$F$24),Programmation!$B$12="Europe",(O19*Programmation!$F$25),Programmation!$B$12="Sans taxe"," ")</f>
        <v>0</v>
      </c>
      <c r="N19" s="68">
        <f>_xlfn.IFS(Programmation!$B$12="Québec",(O19*Programmation!$G$23),Programmation!$B$12="Ontario"," ",Programmation!$B$12="Europe"," ",Programmation!$B$12="Sans taxe"," ")</f>
        <v>0</v>
      </c>
      <c r="O19" s="69">
        <f>_xlfn.IFS(Programmation!$B$12="Québec",MROUND(L19/1.14975,0.01),Programmation!$B$12="Ontario",MROUND(L19/1.14975,0.01),Programmation!$B$12="Europe",MROUND(L19/1.14975,0.01),Programmation!$B$12="Sans taxe"," ")</f>
        <v>0</v>
      </c>
      <c r="P19" s="55"/>
    </row>
    <row r="20" spans="1:33" ht="15.75" customHeight="1">
      <c r="A20" s="66" t="s">
        <v>77</v>
      </c>
      <c r="B20" s="67"/>
      <c r="C20" s="68">
        <f>_xlfn.IFS(Programmation!$B$12="Québec",(E20*Programmation!$F$23),Programmation!$B$12="Ontario",(E20*Programmation!$F$24),Programmation!$B$12="Europe",(E20*Programmation!$F$25),Programmation!$B$12="Sans taxe"," ")</f>
        <v>0</v>
      </c>
      <c r="D20" s="68">
        <f>_xlfn.IFS(Programmation!$B$12="Québec",(E20*Programmation!$G$23),Programmation!$B$12="Ontario"," ",Programmation!$B$12="Europe"," ",Programmation!$B$12="Sans taxe"," ")</f>
        <v>0</v>
      </c>
      <c r="E20" s="68">
        <f>_xlfn.IFS(Programmation!$B$12="Québec",MROUND(B20/1.14975,0.01),Programmation!$B$12="Ontario",MROUND(B20/1.14975,0.01),Programmation!$B$12="Europe",MROUND(B20/1.14975,0.01),Programmation!$B$12="Sans taxe"," ")</f>
        <v>0</v>
      </c>
      <c r="F20" s="66" t="s">
        <v>77</v>
      </c>
      <c r="G20" s="67"/>
      <c r="H20" s="68">
        <f>_xlfn.IFS(Programmation!$B$12="Québec",(J20*Programmation!$F$23),Programmation!$B$12="Ontario",(J20*Programmation!$F$24),Programmation!$B$12="Europe",(J20*Programmation!$F$25),Programmation!$B$12="Sans taxe"," ")</f>
        <v>0</v>
      </c>
      <c r="I20" s="68">
        <f>_xlfn.IFS(Programmation!$B$12="Québec",(J20*Programmation!$G$23),Programmation!$B$12="Ontario"," ",Programmation!$B$12="Europe"," ",Programmation!$B$12="Sans taxe"," ")</f>
        <v>0</v>
      </c>
      <c r="J20" s="68">
        <f>_xlfn.IFS(Programmation!$B$12="Québec",MROUND(G20/1.14975,0.01),Programmation!$B$12="Ontario",MROUND(G20/1.14975,0.01),Programmation!$B$12="Europe",MROUND(G20/1.14975,0.01),Programmation!$B$12="Sans taxe"," ")</f>
        <v>0</v>
      </c>
      <c r="K20" s="66" t="s">
        <v>77</v>
      </c>
      <c r="L20" s="67"/>
      <c r="M20" s="68">
        <f>_xlfn.IFS(Programmation!$B$12="Québec",(O20*Programmation!$F$23),Programmation!$B$12="Ontario",(O20*Programmation!$F$24),Programmation!$B$12="Europe",(O20*Programmation!$F$25),Programmation!$B$12="Sans taxe"," ")</f>
        <v>0</v>
      </c>
      <c r="N20" s="68">
        <f>_xlfn.IFS(Programmation!$B$12="Québec",(O20*Programmation!$G$23),Programmation!$B$12="Ontario"," ",Programmation!$B$12="Europe"," ",Programmation!$B$12="Sans taxe"," ")</f>
        <v>0</v>
      </c>
      <c r="O20" s="69">
        <f>_xlfn.IFS(Programmation!$B$12="Québec",MROUND(L20/1.14975,0.01),Programmation!$B$12="Ontario",MROUND(L20/1.14975,0.01),Programmation!$B$12="Europe",MROUND(L20/1.14975,0.01),Programmation!$B$12="Sans taxe"," ")</f>
        <v>0</v>
      </c>
      <c r="P20" s="55"/>
    </row>
    <row r="21" spans="1:33" ht="15.75" customHeight="1">
      <c r="A21" s="66" t="s">
        <v>78</v>
      </c>
      <c r="B21" s="67"/>
      <c r="C21" s="68">
        <f>_xlfn.IFS(Programmation!$B$12="Québec",(E21*Programmation!$F$23),Programmation!$B$12="Ontario",(E21*Programmation!$F$24),Programmation!$B$12="Europe",(E21*Programmation!$F$25),Programmation!$B$12="Sans taxe"," ")</f>
        <v>0</v>
      </c>
      <c r="D21" s="68">
        <f>_xlfn.IFS(Programmation!$B$12="Québec",(E21*Programmation!$G$23),Programmation!$B$12="Ontario"," ",Programmation!$B$12="Europe"," ",Programmation!$B$12="Sans taxe"," ")</f>
        <v>0</v>
      </c>
      <c r="E21" s="68">
        <f>_xlfn.IFS(Programmation!$B$12="Québec",MROUND(B21/1.14975,0.01),Programmation!$B$12="Ontario",MROUND(B21/1.14975,0.01),Programmation!$B$12="Europe",MROUND(B21/1.14975,0.01),Programmation!$B$12="Sans taxe"," ")</f>
        <v>0</v>
      </c>
      <c r="F21" s="66" t="s">
        <v>78</v>
      </c>
      <c r="G21" s="67"/>
      <c r="H21" s="68">
        <f>_xlfn.IFS(Programmation!$B$12="Québec",(J21*Programmation!$F$23),Programmation!$B$12="Ontario",(J21*Programmation!$F$24),Programmation!$B$12="Europe",(J21*Programmation!$F$25),Programmation!$B$12="Sans taxe"," ")</f>
        <v>0</v>
      </c>
      <c r="I21" s="68">
        <f>_xlfn.IFS(Programmation!$B$12="Québec",(J21*Programmation!$G$23),Programmation!$B$12="Ontario"," ",Programmation!$B$12="Europe"," ",Programmation!$B$12="Sans taxe"," ")</f>
        <v>0</v>
      </c>
      <c r="J21" s="68">
        <f>_xlfn.IFS(Programmation!$B$12="Québec",MROUND(G21/1.14975,0.01),Programmation!$B$12="Ontario",MROUND(G21/1.14975,0.01),Programmation!$B$12="Europe",MROUND(G21/1.14975,0.01),Programmation!$B$12="Sans taxe"," ")</f>
        <v>0</v>
      </c>
      <c r="K21" s="66" t="s">
        <v>78</v>
      </c>
      <c r="L21" s="67"/>
      <c r="M21" s="68">
        <f>_xlfn.IFS(Programmation!$B$12="Québec",(O21*Programmation!$F$23),Programmation!$B$12="Ontario",(O21*Programmation!$F$24),Programmation!$B$12="Europe",(O21*Programmation!$F$25),Programmation!$B$12="Sans taxe"," ")</f>
        <v>0</v>
      </c>
      <c r="N21" s="68">
        <f>_xlfn.IFS(Programmation!$B$12="Québec",(O21*Programmation!$G$23),Programmation!$B$12="Ontario"," ",Programmation!$B$12="Europe"," ",Programmation!$B$12="Sans taxe"," ")</f>
        <v>0</v>
      </c>
      <c r="O21" s="69">
        <f>_xlfn.IFS(Programmation!$B$12="Québec",MROUND(L21/1.14975,0.01),Programmation!$B$12="Ontario",MROUND(L21/1.14975,0.01),Programmation!$B$12="Europe",MROUND(L21/1.14975,0.01),Programmation!$B$12="Sans taxe"," ")</f>
        <v>0</v>
      </c>
      <c r="P21" s="55"/>
    </row>
    <row r="22" spans="1:33" ht="15.75" customHeight="1">
      <c r="A22" s="66" t="s">
        <v>79</v>
      </c>
      <c r="B22" s="67"/>
      <c r="C22" s="68">
        <f>_xlfn.IFS(Programmation!$B$12="Québec",(E22*Programmation!$F$23),Programmation!$B$12="Ontario",(E22*Programmation!$F$24),Programmation!$B$12="Europe",(E22*Programmation!$F$25),Programmation!$B$12="Sans taxe"," ")</f>
        <v>0</v>
      </c>
      <c r="D22" s="68">
        <f>_xlfn.IFS(Programmation!$B$12="Québec",(E22*Programmation!$G$23),Programmation!$B$12="Ontario"," ",Programmation!$B$12="Europe"," ",Programmation!$B$12="Sans taxe"," ")</f>
        <v>0</v>
      </c>
      <c r="E22" s="68">
        <f>_xlfn.IFS(Programmation!$B$12="Québec",MROUND(B22/1.14975,0.01),Programmation!$B$12="Ontario",MROUND(B22/1.14975,0.01),Programmation!$B$12="Europe",MROUND(B22/1.14975,0.01),Programmation!$B$12="Sans taxe"," ")</f>
        <v>0</v>
      </c>
      <c r="F22" s="66" t="s">
        <v>79</v>
      </c>
      <c r="G22" s="67"/>
      <c r="H22" s="68">
        <f>_xlfn.IFS(Programmation!$B$12="Québec",(J22*Programmation!$F$23),Programmation!$B$12="Ontario",(J22*Programmation!$F$24),Programmation!$B$12="Europe",(J22*Programmation!$F$25),Programmation!$B$12="Sans taxe"," ")</f>
        <v>0</v>
      </c>
      <c r="I22" s="68">
        <f>_xlfn.IFS(Programmation!$B$12="Québec",(J22*Programmation!$G$23),Programmation!$B$12="Ontario"," ",Programmation!$B$12="Europe"," ",Programmation!$B$12="Sans taxe"," ")</f>
        <v>0</v>
      </c>
      <c r="J22" s="68">
        <f>_xlfn.IFS(Programmation!$B$12="Québec",MROUND(G22/1.14975,0.01),Programmation!$B$12="Ontario",MROUND(G22/1.14975,0.01),Programmation!$B$12="Europe",MROUND(G22/1.14975,0.01),Programmation!$B$12="Sans taxe"," ")</f>
        <v>0</v>
      </c>
      <c r="K22" s="66" t="s">
        <v>79</v>
      </c>
      <c r="L22" s="67"/>
      <c r="M22" s="68">
        <f>_xlfn.IFS(Programmation!$B$12="Québec",(O22*Programmation!$F$23),Programmation!$B$12="Ontario",(O22*Programmation!$F$24),Programmation!$B$12="Europe",(O22*Programmation!$F$25),Programmation!$B$12="Sans taxe"," ")</f>
        <v>0</v>
      </c>
      <c r="N22" s="68">
        <f>_xlfn.IFS(Programmation!$B$12="Québec",(O22*Programmation!$G$23),Programmation!$B$12="Ontario"," ",Programmation!$B$12="Europe"," ",Programmation!$B$12="Sans taxe"," ")</f>
        <v>0</v>
      </c>
      <c r="O22" s="69">
        <f>_xlfn.IFS(Programmation!$B$12="Québec",MROUND(L22/1.14975,0.01),Programmation!$B$12="Ontario",MROUND(L22/1.14975,0.01),Programmation!$B$12="Europe",MROUND(L22/1.14975,0.01),Programmation!$B$12="Sans taxe"," ")</f>
        <v>0</v>
      </c>
      <c r="P22" s="55"/>
    </row>
    <row r="23" spans="1:33" ht="15.75" customHeight="1">
      <c r="A23" s="66" t="s">
        <v>80</v>
      </c>
      <c r="B23" s="67"/>
      <c r="C23" s="68">
        <f>_xlfn.IFS(Programmation!$B$12="Québec",(E23*Programmation!$F$23),Programmation!$B$12="Ontario",(E23*Programmation!$F$24),Programmation!$B$12="Europe",(E23*Programmation!$F$25),Programmation!$B$12="Sans taxe"," ")</f>
        <v>0</v>
      </c>
      <c r="D23" s="68">
        <f>_xlfn.IFS(Programmation!$B$12="Québec",(E23*Programmation!$G$23),Programmation!$B$12="Ontario"," ",Programmation!$B$12="Europe"," ",Programmation!$B$12="Sans taxe"," ")</f>
        <v>0</v>
      </c>
      <c r="E23" s="68">
        <f>_xlfn.IFS(Programmation!$B$12="Québec",MROUND(B23/1.14975,0.01),Programmation!$B$12="Ontario",MROUND(B23/1.14975,0.01),Programmation!$B$12="Europe",MROUND(B23/1.14975,0.01),Programmation!$B$12="Sans taxe"," ")</f>
        <v>0</v>
      </c>
      <c r="F23" s="66" t="s">
        <v>80</v>
      </c>
      <c r="G23" s="67"/>
      <c r="H23" s="68">
        <f>_xlfn.IFS(Programmation!$B$12="Québec",(J23*Programmation!$F$23),Programmation!$B$12="Ontario",(J23*Programmation!$F$24),Programmation!$B$12="Europe",(J23*Programmation!$F$25),Programmation!$B$12="Sans taxe"," ")</f>
        <v>0</v>
      </c>
      <c r="I23" s="68">
        <f>_xlfn.IFS(Programmation!$B$12="Québec",(J23*Programmation!$G$23),Programmation!$B$12="Ontario"," ",Programmation!$B$12="Europe"," ",Programmation!$B$12="Sans taxe"," ")</f>
        <v>0</v>
      </c>
      <c r="J23" s="68">
        <f>_xlfn.IFS(Programmation!$B$12="Québec",MROUND(G23/1.14975,0.01),Programmation!$B$12="Ontario",MROUND(G23/1.14975,0.01),Programmation!$B$12="Europe",MROUND(G23/1.14975,0.01),Programmation!$B$12="Sans taxe"," ")</f>
        <v>0</v>
      </c>
      <c r="K23" s="66" t="s">
        <v>80</v>
      </c>
      <c r="L23" s="67"/>
      <c r="M23" s="68">
        <f>_xlfn.IFS(Programmation!$B$12="Québec",(O23*Programmation!$F$23),Programmation!$B$12="Ontario",(O23*Programmation!$F$24),Programmation!$B$12="Europe",(O23*Programmation!$F$25),Programmation!$B$12="Sans taxe"," ")</f>
        <v>0</v>
      </c>
      <c r="N23" s="68">
        <f>_xlfn.IFS(Programmation!$B$12="Québec",(O23*Programmation!$G$23),Programmation!$B$12="Ontario"," ",Programmation!$B$12="Europe"," ",Programmation!$B$12="Sans taxe"," ")</f>
        <v>0</v>
      </c>
      <c r="O23" s="69">
        <f>_xlfn.IFS(Programmation!$B$12="Québec",MROUND(L23/1.14975,0.01),Programmation!$B$12="Ontario",MROUND(L23/1.14975,0.01),Programmation!$B$12="Europe",MROUND(L23/1.14975,0.01),Programmation!$B$12="Sans taxe"," ")</f>
        <v>0</v>
      </c>
      <c r="P23" s="55"/>
    </row>
    <row r="24" spans="1:33" ht="15.75" customHeight="1">
      <c r="A24" s="70" t="s">
        <v>81</v>
      </c>
      <c r="B24" s="71">
        <f>SUM(B9:B23)</f>
        <v>0</v>
      </c>
      <c r="C24" s="72">
        <f>_xlfn.IFS(Programmation!$B$12="Québec",(E24*Programmation!$F$23),Programmation!$B$12="Ontario",(E24*Programmation!$F$24),Programmation!$B$12="Europe",(E24*Programmation!$F$25),Programmation!$B$12="Sans taxe"," ")</f>
        <v>0</v>
      </c>
      <c r="D24" s="72">
        <f>_xlfn.IFS(Programmation!$B$12="Québec",(E24*Programmation!$G$23),Programmation!$B$12="Ontario"," ",Programmation!$B$12="Europe"," ",Programmation!$B$12="Sans taxe"," ")</f>
        <v>0</v>
      </c>
      <c r="E24" s="72">
        <f>_xlfn.IFS(Programmation!$B$12="Québec",MROUND(B24/1.14975,0.01),Programmation!$B$12="Ontario",MROUND(B24/1.14975,0.01),Programmation!$B$12="Europe",MROUND(B24/1.14975,0.01),Programmation!$B$12="Sans taxe"," ")</f>
        <v>0</v>
      </c>
      <c r="F24" s="70" t="s">
        <v>81</v>
      </c>
      <c r="G24" s="71">
        <f>SUM(G9:G23)</f>
        <v>0</v>
      </c>
      <c r="H24" s="72">
        <f>_xlfn.IFS(Programmation!$B$12="Québec",(J24*Programmation!$F$23),Programmation!$B$12="Ontario",(J24*Programmation!$F$24),Programmation!$B$12="Europe",(J24*Programmation!$F$25),Programmation!$B$12="Sans taxe"," ")</f>
        <v>0</v>
      </c>
      <c r="I24" s="72">
        <f>_xlfn.IFS(Programmation!$B$12="Québec",(J24*Programmation!$G$23),Programmation!$B$12="Ontario"," ",Programmation!$B$12="Europe"," ",Programmation!$B$12="Sans taxe"," ")</f>
        <v>0</v>
      </c>
      <c r="J24" s="72">
        <f>_xlfn.IFS(Programmation!$B$12="Québec",MROUND(G24/1.14975,0.01),Programmation!$B$12="Ontario",MROUND(G24/1.14975,0.01),Programmation!$B$12="Europe",MROUND(G24/1.14975,0.01),Programmation!$B$12="Sans taxe"," ")</f>
        <v>0</v>
      </c>
      <c r="K24" s="70" t="s">
        <v>81</v>
      </c>
      <c r="L24" s="71">
        <f>SUM(L9:L23)</f>
        <v>0</v>
      </c>
      <c r="M24" s="72">
        <f>_xlfn.IFS(Programmation!$B$12="Québec",(O24*Programmation!$F$23),Programmation!$B$12="Ontario",(O24*Programmation!$F$24),Programmation!$B$12="Europe",(O24*Programmation!$F$25),Programmation!$B$12="Sans taxe"," ")</f>
        <v>0</v>
      </c>
      <c r="N24" s="72">
        <f>_xlfn.IFS(Programmation!$B$12="Québec",(O24*Programmation!$G$23),Programmation!$B$12="Ontario"," ",Programmation!$B$12="Europe"," ",Programmation!$B$12="Sans taxe"," ")</f>
        <v>0</v>
      </c>
      <c r="O24" s="73">
        <f>_xlfn.IFS(Programmation!$B$12="Québec",MROUND(L24/1.14975,0.01),Programmation!$B$12="Ontario",MROUND(L24/1.14975,0.01),Programmation!$B$12="Europe",MROUND(L24/1.14975,0.01),Programmation!$B$12="Sans taxe"," ")</f>
        <v>0</v>
      </c>
      <c r="P24" s="55"/>
    </row>
    <row r="25" spans="1:33" ht="15.75" customHeight="1">
      <c r="A25" s="74"/>
      <c r="B25" s="75"/>
      <c r="C25" s="75"/>
      <c r="D25" s="75"/>
      <c r="E25" s="75"/>
      <c r="F25" s="76"/>
      <c r="G25" s="75"/>
      <c r="H25" s="75"/>
      <c r="I25" s="75"/>
      <c r="J25" s="75"/>
      <c r="K25" s="76"/>
      <c r="L25" s="75"/>
      <c r="M25" s="75"/>
      <c r="N25" s="75"/>
      <c r="O25" s="75"/>
      <c r="P25" s="55"/>
    </row>
    <row r="26" spans="1:33" ht="15.75" customHeight="1">
      <c r="A26" s="74"/>
      <c r="B26" s="75"/>
      <c r="C26" s="75"/>
      <c r="D26" s="75"/>
      <c r="E26" s="75"/>
      <c r="F26" s="76"/>
      <c r="G26" s="75"/>
      <c r="H26" s="75"/>
      <c r="I26" s="75"/>
      <c r="J26" s="75"/>
      <c r="K26" s="76"/>
      <c r="L26" s="75"/>
      <c r="M26" s="75"/>
      <c r="N26" s="75"/>
      <c r="O26" s="75"/>
      <c r="P26" s="55"/>
    </row>
    <row r="27" spans="1:33" ht="22.5" customHeight="1">
      <c r="A27" s="360" t="s">
        <v>82</v>
      </c>
      <c r="B27" s="361"/>
      <c r="C27" s="361"/>
      <c r="D27" s="361"/>
      <c r="E27" s="361"/>
      <c r="F27" s="361"/>
      <c r="G27" s="361"/>
      <c r="H27" s="361"/>
      <c r="I27" s="361"/>
      <c r="J27" s="361"/>
      <c r="K27" s="361"/>
      <c r="L27" s="361"/>
      <c r="M27" s="361"/>
      <c r="N27" s="361"/>
      <c r="O27" s="362"/>
      <c r="P27" s="60"/>
      <c r="Q27" s="61"/>
      <c r="R27" s="61"/>
      <c r="S27" s="61"/>
      <c r="T27" s="61"/>
      <c r="U27" s="61"/>
      <c r="V27" s="61"/>
      <c r="W27" s="61"/>
      <c r="X27" s="61"/>
      <c r="Y27" s="61"/>
      <c r="Z27" s="61"/>
      <c r="AA27" s="61"/>
      <c r="AB27" s="61"/>
      <c r="AC27" s="61"/>
      <c r="AD27" s="61"/>
      <c r="AE27" s="61"/>
      <c r="AF27" s="61"/>
      <c r="AG27" s="61"/>
    </row>
    <row r="28" spans="1:33" ht="22.5" customHeight="1">
      <c r="A28" s="360" t="s">
        <v>83</v>
      </c>
      <c r="B28" s="361"/>
      <c r="C28" s="361"/>
      <c r="D28" s="361"/>
      <c r="E28" s="362"/>
      <c r="F28" s="360" t="s">
        <v>84</v>
      </c>
      <c r="G28" s="361"/>
      <c r="H28" s="361"/>
      <c r="I28" s="361"/>
      <c r="J28" s="362"/>
      <c r="K28" s="360" t="s">
        <v>85</v>
      </c>
      <c r="L28" s="361"/>
      <c r="M28" s="361"/>
      <c r="N28" s="361"/>
      <c r="O28" s="362"/>
      <c r="P28" s="60"/>
      <c r="Q28" s="61"/>
      <c r="R28" s="61"/>
      <c r="S28" s="61"/>
      <c r="T28" s="61"/>
      <c r="U28" s="61"/>
      <c r="V28" s="61"/>
      <c r="W28" s="61"/>
      <c r="X28" s="61"/>
      <c r="Y28" s="61"/>
      <c r="Z28" s="61"/>
      <c r="AA28" s="61"/>
      <c r="AB28" s="61"/>
      <c r="AC28" s="61"/>
      <c r="AD28" s="61"/>
      <c r="AE28" s="61"/>
      <c r="AF28" s="61"/>
      <c r="AG28" s="61"/>
    </row>
    <row r="29" spans="1:33" ht="15.75" customHeight="1">
      <c r="A29" s="62"/>
      <c r="B29" s="63" t="s">
        <v>62</v>
      </c>
      <c r="C29" s="63" t="str">
        <f>_xlfn.IFS(Programmation!$B$12="Québec","TPS",Programmation!$B$12="Ontario","TVH",Programmation!$B$12="Europe","TVA",Programmation!$B$12="Sans taxe"," ")</f>
        <v>TPS</v>
      </c>
      <c r="D29" s="63" t="str">
        <f>_xlfn.IFS(Programmation!$B$12="Québec","TVQ",Programmation!$B$12="Ontario"," ",Programmation!$B$12="Europe"," ",Programmation!$B$12="Sans taxe"," ")</f>
        <v>TVQ</v>
      </c>
      <c r="E29" s="63" t="str">
        <f>_xlfn.IFS(Programmation!$B$12="Québec","Montant avant taxes",Programmation!$B$12="Ontario","Montant avant taxe ",Programmation!$B$12="Europe","Montant avant taxe ",Programmation!$B$12="Sans taxe"," ")</f>
        <v>Montant avant taxes</v>
      </c>
      <c r="F29" s="64"/>
      <c r="G29" s="63" t="s">
        <v>62</v>
      </c>
      <c r="H29" s="63" t="str">
        <f>_xlfn.IFS(Programmation!$B$12="Québec","TPS",Programmation!$B$12="Ontario","TVH",Programmation!$B$12="Europe","TVA",Programmation!$B$12="Sans taxe"," ")</f>
        <v>TPS</v>
      </c>
      <c r="I29" s="63" t="str">
        <f>_xlfn.IFS(Programmation!$B$12="Québec","TVQ",Programmation!$B$12="Ontario"," ",Programmation!$B$12="Europe"," ",Programmation!$B$12="Sans taxe"," ")</f>
        <v>TVQ</v>
      </c>
      <c r="J29" s="63" t="str">
        <f>_xlfn.IFS(Programmation!$B$12="Québec","Montant avant taxes",Programmation!$B$12="Ontario","Montant avant taxe ",Programmation!$B$12="Europe","Montant avant taxe ",Programmation!$B$12="Sans taxe"," ")</f>
        <v>Montant avant taxes</v>
      </c>
      <c r="K29" s="64"/>
      <c r="L29" s="63" t="s">
        <v>62</v>
      </c>
      <c r="M29" s="63" t="str">
        <f>_xlfn.IFS(Programmation!$B$12="Québec","TPS",Programmation!$B$12="Ontario","TVH",Programmation!$B$12="Europe","TVA",Programmation!$B$12="Sans taxe"," ")</f>
        <v>TPS</v>
      </c>
      <c r="N29" s="63" t="str">
        <f>_xlfn.IFS(Programmation!$B$12="Québec","TVQ",Programmation!$B$12="Ontario"," ",Programmation!$B$12="Europe"," ",Programmation!$B$12="Sans taxe"," ")</f>
        <v>TVQ</v>
      </c>
      <c r="O29" s="65" t="str">
        <f>_xlfn.IFS(Programmation!$B$12="Québec","Montant avant taxes",Programmation!$B$12="Ontario","Montant avant taxe ",Programmation!$B$12="Europe","Montant avant taxe ",Programmation!$B$12="Sans taxe"," ")</f>
        <v>Montant avant taxes</v>
      </c>
      <c r="P29" s="55"/>
    </row>
    <row r="30" spans="1:33" ht="15.75" customHeight="1">
      <c r="A30" s="66" t="s">
        <v>64</v>
      </c>
      <c r="B30" s="67"/>
      <c r="C30" s="68">
        <f>_xlfn.IFS(Programmation!$B$12="Québec",(E30*Programmation!$F$23),Programmation!$B$12="Ontario",(E30*Programmation!$F$24),Programmation!$B$12="Europe",(E30*Programmation!$F$25),Programmation!$B$12="Sans taxe"," ")</f>
        <v>0</v>
      </c>
      <c r="D30" s="68">
        <f>_xlfn.IFS(Programmation!$B$12="Québec",(E30*Programmation!$G$23),Programmation!$B$12="Ontario"," ",Programmation!$B$12="Europe"," ",Programmation!$B$12="Sans taxe"," ")</f>
        <v>0</v>
      </c>
      <c r="E30" s="68">
        <f>_xlfn.IFS(Programmation!$B$12="Québec",MROUND(B30/1.14975,0.01),Programmation!$B$12="Ontario",MROUND(B30/1.14975,0.01),Programmation!$B$12="Europe",MROUND(B30/1.14975,0.01),Programmation!$B$12="Sans taxe"," ")</f>
        <v>0</v>
      </c>
      <c r="F30" s="66" t="s">
        <v>64</v>
      </c>
      <c r="G30" s="67"/>
      <c r="H30" s="68">
        <f>_xlfn.IFS(Programmation!$B$12="Québec",(J30*Programmation!$F$23),Programmation!$B$12="Ontario",(J30*Programmation!$F$24),Programmation!$B$12="Europe",(J30*Programmation!$F$25),Programmation!$B$12="Sans taxe"," ")</f>
        <v>0</v>
      </c>
      <c r="I30" s="68">
        <f>_xlfn.IFS(Programmation!$B$12="Québec",(J30*Programmation!$G$23),Programmation!$B$12="Ontario"," ",Programmation!$B$12="Europe"," ",Programmation!$B$12="Sans taxe"," ")</f>
        <v>0</v>
      </c>
      <c r="J30" s="68">
        <f>_xlfn.IFS(Programmation!$B$12="Québec",MROUND(G30/1.14975,0.01),Programmation!$B$12="Ontario",MROUND(G30/1.14975,0.01),Programmation!$B$12="Europe",MROUND(G30/1.14975,0.01),Programmation!$B$12="Sans taxe"," ")</f>
        <v>0</v>
      </c>
      <c r="K30" s="66" t="s">
        <v>64</v>
      </c>
      <c r="L30" s="67"/>
      <c r="M30" s="68">
        <f>_xlfn.IFS(Programmation!$B$12="Québec",(O30*Programmation!$F$23),Programmation!$B$12="Ontario",(O30*Programmation!$F$24),Programmation!$B$12="Europe",(O30*Programmation!$F$25),Programmation!$B$12="Sans taxe"," ")</f>
        <v>0</v>
      </c>
      <c r="N30" s="68">
        <f>_xlfn.IFS(Programmation!$B$12="Québec",(O30*Programmation!$G$23),Programmation!$B$12="Ontario"," ",Programmation!$B$12="Europe"," ",Programmation!$B$12="Sans taxe"," ")</f>
        <v>0</v>
      </c>
      <c r="O30" s="69">
        <f>_xlfn.IFS(Programmation!$B$12="Québec",MROUND(L30/1.14975,0.01),Programmation!$B$12="Ontario",MROUND(L30/1.14975,0.01),Programmation!$B$12="Europe",MROUND(L30/1.14975,0.01),Programmation!$B$12="Sans taxe"," ")</f>
        <v>0</v>
      </c>
      <c r="P30" s="55"/>
    </row>
    <row r="31" spans="1:33" ht="15.75" customHeight="1">
      <c r="A31" s="66" t="s">
        <v>66</v>
      </c>
      <c r="B31" s="67"/>
      <c r="C31" s="68">
        <f>_xlfn.IFS(Programmation!$B$12="Québec",(E31*Programmation!$F$23),Programmation!$B$12="Ontario",(E31*Programmation!$F$24),Programmation!$B$12="Europe",(E31*Programmation!$F$25),Programmation!$B$12="Sans taxe"," ")</f>
        <v>0</v>
      </c>
      <c r="D31" s="68">
        <f>_xlfn.IFS(Programmation!$B$12="Québec",(E31*Programmation!$G$23),Programmation!$B$12="Ontario"," ",Programmation!$B$12="Europe"," ",Programmation!$B$12="Sans taxe"," ")</f>
        <v>0</v>
      </c>
      <c r="E31" s="68">
        <f>_xlfn.IFS(Programmation!$B$12="Québec",MROUND(B31/1.14975,0.01),Programmation!$B$12="Ontario",MROUND(B31/1.14975,0.01),Programmation!$B$12="Europe",MROUND(B31/1.14975,0.01),Programmation!$B$12="Sans taxe"," ")</f>
        <v>0</v>
      </c>
      <c r="F31" s="66" t="s">
        <v>66</v>
      </c>
      <c r="G31" s="67"/>
      <c r="H31" s="68">
        <f>_xlfn.IFS(Programmation!$B$12="Québec",(J31*Programmation!$F$23),Programmation!$B$12="Ontario",(J31*Programmation!$F$24),Programmation!$B$12="Europe",(J31*Programmation!$F$25),Programmation!$B$12="Sans taxe"," ")</f>
        <v>0</v>
      </c>
      <c r="I31" s="68">
        <f>_xlfn.IFS(Programmation!$B$12="Québec",(J31*Programmation!$G$23),Programmation!$B$12="Ontario"," ",Programmation!$B$12="Europe"," ",Programmation!$B$12="Sans taxe"," ")</f>
        <v>0</v>
      </c>
      <c r="J31" s="68">
        <f>_xlfn.IFS(Programmation!$B$12="Québec",MROUND(G31/1.14975,0.01),Programmation!$B$12="Ontario",MROUND(G31/1.14975,0.01),Programmation!$B$12="Europe",MROUND(G31/1.14975,0.01),Programmation!$B$12="Sans taxe"," ")</f>
        <v>0</v>
      </c>
      <c r="K31" s="66" t="s">
        <v>66</v>
      </c>
      <c r="L31" s="67"/>
      <c r="M31" s="68">
        <f>_xlfn.IFS(Programmation!$B$12="Québec",(O31*Programmation!$F$23),Programmation!$B$12="Ontario",(O31*Programmation!$F$24),Programmation!$B$12="Europe",(O31*Programmation!$F$25),Programmation!$B$12="Sans taxe"," ")</f>
        <v>0</v>
      </c>
      <c r="N31" s="68">
        <f>_xlfn.IFS(Programmation!$B$12="Québec",(O31*Programmation!$G$23),Programmation!$B$12="Ontario"," ",Programmation!$B$12="Europe"," ",Programmation!$B$12="Sans taxe"," ")</f>
        <v>0</v>
      </c>
      <c r="O31" s="69">
        <f>_xlfn.IFS(Programmation!$B$12="Québec",MROUND(L31/1.14975,0.01),Programmation!$B$12="Ontario",MROUND(L31/1.14975,0.01),Programmation!$B$12="Europe",MROUND(L31/1.14975,0.01),Programmation!$B$12="Sans taxe"," ")</f>
        <v>0</v>
      </c>
      <c r="P31" s="55"/>
    </row>
    <row r="32" spans="1:33" ht="15.75" customHeight="1">
      <c r="A32" s="66" t="s">
        <v>68</v>
      </c>
      <c r="B32" s="67"/>
      <c r="C32" s="68">
        <f>_xlfn.IFS(Programmation!$B$12="Québec",(E32*Programmation!$F$23),Programmation!$B$12="Ontario",(E32*Programmation!$F$24),Programmation!$B$12="Europe",(E32*Programmation!$F$25),Programmation!$B$12="Sans taxe"," ")</f>
        <v>0</v>
      </c>
      <c r="D32" s="68">
        <f>_xlfn.IFS(Programmation!$B$12="Québec",(E32*Programmation!$G$23),Programmation!$B$12="Ontario"," ",Programmation!$B$12="Europe"," ",Programmation!$B$12="Sans taxe"," ")</f>
        <v>0</v>
      </c>
      <c r="E32" s="68">
        <f>_xlfn.IFS(Programmation!$B$12="Québec",MROUND(B32/1.14975,0.01),Programmation!$B$12="Ontario",MROUND(B32/1.14975,0.01),Programmation!$B$12="Europe",MROUND(B32/1.14975,0.01),Programmation!$B$12="Sans taxe"," ")</f>
        <v>0</v>
      </c>
      <c r="F32" s="66" t="s">
        <v>68</v>
      </c>
      <c r="G32" s="67"/>
      <c r="H32" s="68">
        <f>_xlfn.IFS(Programmation!$B$12="Québec",(J32*Programmation!$F$23),Programmation!$B$12="Ontario",(J32*Programmation!$F$24),Programmation!$B$12="Europe",(J32*Programmation!$F$25),Programmation!$B$12="Sans taxe"," ")</f>
        <v>0</v>
      </c>
      <c r="I32" s="68">
        <f>_xlfn.IFS(Programmation!$B$12="Québec",(J32*Programmation!$G$23),Programmation!$B$12="Ontario"," ",Programmation!$B$12="Europe"," ",Programmation!$B$12="Sans taxe"," ")</f>
        <v>0</v>
      </c>
      <c r="J32" s="68">
        <f>_xlfn.IFS(Programmation!$B$12="Québec",MROUND(G32/1.14975,0.01),Programmation!$B$12="Ontario",MROUND(G32/1.14975,0.01),Programmation!$B$12="Europe",MROUND(G32/1.14975,0.01),Programmation!$B$12="Sans taxe"," ")</f>
        <v>0</v>
      </c>
      <c r="K32" s="66" t="s">
        <v>68</v>
      </c>
      <c r="L32" s="67"/>
      <c r="M32" s="68">
        <f>_xlfn.IFS(Programmation!$B$12="Québec",(O32*Programmation!$F$23),Programmation!$B$12="Ontario",(O32*Programmation!$F$24),Programmation!$B$12="Europe",(O32*Programmation!$F$25),Programmation!$B$12="Sans taxe"," ")</f>
        <v>0</v>
      </c>
      <c r="N32" s="68">
        <f>_xlfn.IFS(Programmation!$B$12="Québec",(O32*Programmation!$G$23),Programmation!$B$12="Ontario"," ",Programmation!$B$12="Europe"," ",Programmation!$B$12="Sans taxe"," ")</f>
        <v>0</v>
      </c>
      <c r="O32" s="69">
        <f>_xlfn.IFS(Programmation!$B$12="Québec",MROUND(L32/1.14975,0.01),Programmation!$B$12="Ontario",MROUND(L32/1.14975,0.01),Programmation!$B$12="Europe",MROUND(L32/1.14975,0.01),Programmation!$B$12="Sans taxe"," ")</f>
        <v>0</v>
      </c>
      <c r="P32" s="55"/>
    </row>
    <row r="33" spans="1:33" ht="15.75" customHeight="1">
      <c r="A33" s="66" t="s">
        <v>69</v>
      </c>
      <c r="B33" s="67"/>
      <c r="C33" s="68">
        <f>_xlfn.IFS(Programmation!$B$12="Québec",(E33*Programmation!$F$23),Programmation!$B$12="Ontario",(E33*Programmation!$F$24),Programmation!$B$12="Europe",(E33*Programmation!$F$25),Programmation!$B$12="Sans taxe"," ")</f>
        <v>0</v>
      </c>
      <c r="D33" s="68">
        <f>_xlfn.IFS(Programmation!$B$12="Québec",(E33*Programmation!$G$23),Programmation!$B$12="Ontario"," ",Programmation!$B$12="Europe"," ",Programmation!$B$12="Sans taxe"," ")</f>
        <v>0</v>
      </c>
      <c r="E33" s="68">
        <f>_xlfn.IFS(Programmation!$B$12="Québec",MROUND(B33/1.14975,0.01),Programmation!$B$12="Ontario",MROUND(B33/1.14975,0.01),Programmation!$B$12="Europe",MROUND(B33/1.14975,0.01),Programmation!$B$12="Sans taxe"," ")</f>
        <v>0</v>
      </c>
      <c r="F33" s="66" t="s">
        <v>69</v>
      </c>
      <c r="G33" s="67"/>
      <c r="H33" s="68">
        <f>_xlfn.IFS(Programmation!$B$12="Québec",(J33*Programmation!$F$23),Programmation!$B$12="Ontario",(J33*Programmation!$F$24),Programmation!$B$12="Europe",(J33*Programmation!$F$25),Programmation!$B$12="Sans taxe"," ")</f>
        <v>0</v>
      </c>
      <c r="I33" s="68">
        <f>_xlfn.IFS(Programmation!$B$12="Québec",(J33*Programmation!$G$23),Programmation!$B$12="Ontario"," ",Programmation!$B$12="Europe"," ",Programmation!$B$12="Sans taxe"," ")</f>
        <v>0</v>
      </c>
      <c r="J33" s="68">
        <f>_xlfn.IFS(Programmation!$B$12="Québec",MROUND(G33/1.14975,0.01),Programmation!$B$12="Ontario",MROUND(G33/1.14975,0.01),Programmation!$B$12="Europe",MROUND(G33/1.14975,0.01),Programmation!$B$12="Sans taxe"," ")</f>
        <v>0</v>
      </c>
      <c r="K33" s="66" t="s">
        <v>69</v>
      </c>
      <c r="L33" s="67"/>
      <c r="M33" s="68">
        <f>_xlfn.IFS(Programmation!$B$12="Québec",(O33*Programmation!$F$23),Programmation!$B$12="Ontario",(O33*Programmation!$F$24),Programmation!$B$12="Europe",(O33*Programmation!$F$25),Programmation!$B$12="Sans taxe"," ")</f>
        <v>0</v>
      </c>
      <c r="N33" s="68">
        <f>_xlfn.IFS(Programmation!$B$12="Québec",(O33*Programmation!$G$23),Programmation!$B$12="Ontario"," ",Programmation!$B$12="Europe"," ",Programmation!$B$12="Sans taxe"," ")</f>
        <v>0</v>
      </c>
      <c r="O33" s="69">
        <f>_xlfn.IFS(Programmation!$B$12="Québec",MROUND(L33/1.14975,0.01),Programmation!$B$12="Ontario",MROUND(L33/1.14975,0.01),Programmation!$B$12="Europe",MROUND(L33/1.14975,0.01),Programmation!$B$12="Sans taxe"," ")</f>
        <v>0</v>
      </c>
      <c r="P33" s="55"/>
    </row>
    <row r="34" spans="1:33" ht="15.75" customHeight="1">
      <c r="A34" s="66" t="s">
        <v>70</v>
      </c>
      <c r="B34" s="67"/>
      <c r="C34" s="68">
        <f>_xlfn.IFS(Programmation!$B$12="Québec",(E34*Programmation!$F$23),Programmation!$B$12="Ontario",(E34*Programmation!$F$24),Programmation!$B$12="Europe",(E34*Programmation!$F$25),Programmation!$B$12="Sans taxe"," ")</f>
        <v>0</v>
      </c>
      <c r="D34" s="68">
        <f>_xlfn.IFS(Programmation!$B$12="Québec",(E34*Programmation!$G$23),Programmation!$B$12="Ontario"," ",Programmation!$B$12="Europe"," ",Programmation!$B$12="Sans taxe"," ")</f>
        <v>0</v>
      </c>
      <c r="E34" s="68">
        <f>_xlfn.IFS(Programmation!$B$12="Québec",MROUND(B34/1.14975,0.01),Programmation!$B$12="Ontario",MROUND(B34/1.14975,0.01),Programmation!$B$12="Europe",MROUND(B34/1.14975,0.01),Programmation!$B$12="Sans taxe"," ")</f>
        <v>0</v>
      </c>
      <c r="F34" s="66" t="s">
        <v>70</v>
      </c>
      <c r="G34" s="67"/>
      <c r="H34" s="68">
        <f>_xlfn.IFS(Programmation!$B$12="Québec",(J34*Programmation!$F$23),Programmation!$B$12="Ontario",(J34*Programmation!$F$24),Programmation!$B$12="Europe",(J34*Programmation!$F$25),Programmation!$B$12="Sans taxe"," ")</f>
        <v>0</v>
      </c>
      <c r="I34" s="68">
        <f>_xlfn.IFS(Programmation!$B$12="Québec",(J34*Programmation!$G$23),Programmation!$B$12="Ontario"," ",Programmation!$B$12="Europe"," ",Programmation!$B$12="Sans taxe"," ")</f>
        <v>0</v>
      </c>
      <c r="J34" s="68">
        <f>_xlfn.IFS(Programmation!$B$12="Québec",MROUND(G34/1.14975,0.01),Programmation!$B$12="Ontario",MROUND(G34/1.14975,0.01),Programmation!$B$12="Europe",MROUND(G34/1.14975,0.01),Programmation!$B$12="Sans taxe"," ")</f>
        <v>0</v>
      </c>
      <c r="K34" s="66" t="s">
        <v>70</v>
      </c>
      <c r="L34" s="67"/>
      <c r="M34" s="68">
        <f>_xlfn.IFS(Programmation!$B$12="Québec",(O34*Programmation!$F$23),Programmation!$B$12="Ontario",(O34*Programmation!$F$24),Programmation!$B$12="Europe",(O34*Programmation!$F$25),Programmation!$B$12="Sans taxe"," ")</f>
        <v>0</v>
      </c>
      <c r="N34" s="68">
        <f>_xlfn.IFS(Programmation!$B$12="Québec",(O34*Programmation!$G$23),Programmation!$B$12="Ontario"," ",Programmation!$B$12="Europe"," ",Programmation!$B$12="Sans taxe"," ")</f>
        <v>0</v>
      </c>
      <c r="O34" s="69">
        <f>_xlfn.IFS(Programmation!$B$12="Québec",MROUND(L34/1.14975,0.01),Programmation!$B$12="Ontario",MROUND(L34/1.14975,0.01),Programmation!$B$12="Europe",MROUND(L34/1.14975,0.01),Programmation!$B$12="Sans taxe"," ")</f>
        <v>0</v>
      </c>
      <c r="P34" s="55"/>
    </row>
    <row r="35" spans="1:33" ht="15.75" customHeight="1">
      <c r="A35" s="66" t="s">
        <v>71</v>
      </c>
      <c r="B35" s="67"/>
      <c r="C35" s="68">
        <f>_xlfn.IFS(Programmation!$B$12="Québec",(E35*Programmation!$F$23),Programmation!$B$12="Ontario",(E35*Programmation!$F$24),Programmation!$B$12="Europe",(E35*Programmation!$F$25),Programmation!$B$12="Sans taxe"," ")</f>
        <v>0</v>
      </c>
      <c r="D35" s="68">
        <f>_xlfn.IFS(Programmation!$B$12="Québec",(E35*Programmation!$G$23),Programmation!$B$12="Ontario"," ",Programmation!$B$12="Europe"," ",Programmation!$B$12="Sans taxe"," ")</f>
        <v>0</v>
      </c>
      <c r="E35" s="68">
        <f>_xlfn.IFS(Programmation!$B$12="Québec",MROUND(B35/1.14975,0.01),Programmation!$B$12="Ontario",MROUND(B35/1.14975,0.01),Programmation!$B$12="Europe",MROUND(B35/1.14975,0.01),Programmation!$B$12="Sans taxe"," ")</f>
        <v>0</v>
      </c>
      <c r="F35" s="66" t="s">
        <v>71</v>
      </c>
      <c r="G35" s="67"/>
      <c r="H35" s="68">
        <f>_xlfn.IFS(Programmation!$B$12="Québec",(J35*Programmation!$F$23),Programmation!$B$12="Ontario",(J35*Programmation!$F$24),Programmation!$B$12="Europe",(J35*Programmation!$F$25),Programmation!$B$12="Sans taxe"," ")</f>
        <v>0</v>
      </c>
      <c r="I35" s="68">
        <f>_xlfn.IFS(Programmation!$B$12="Québec",(J35*Programmation!$G$23),Programmation!$B$12="Ontario"," ",Programmation!$B$12="Europe"," ",Programmation!$B$12="Sans taxe"," ")</f>
        <v>0</v>
      </c>
      <c r="J35" s="68">
        <f>_xlfn.IFS(Programmation!$B$12="Québec",MROUND(G35/1.14975,0.01),Programmation!$B$12="Ontario",MROUND(G35/1.14975,0.01),Programmation!$B$12="Europe",MROUND(G35/1.14975,0.01),Programmation!$B$12="Sans taxe"," ")</f>
        <v>0</v>
      </c>
      <c r="K35" s="66" t="s">
        <v>71</v>
      </c>
      <c r="L35" s="67"/>
      <c r="M35" s="68">
        <f>_xlfn.IFS(Programmation!$B$12="Québec",(O35*Programmation!$F$23),Programmation!$B$12="Ontario",(O35*Programmation!$F$24),Programmation!$B$12="Europe",(O35*Programmation!$F$25),Programmation!$B$12="Sans taxe"," ")</f>
        <v>0</v>
      </c>
      <c r="N35" s="68">
        <f>_xlfn.IFS(Programmation!$B$12="Québec",(O35*Programmation!$G$23),Programmation!$B$12="Ontario"," ",Programmation!$B$12="Europe"," ",Programmation!$B$12="Sans taxe"," ")</f>
        <v>0</v>
      </c>
      <c r="O35" s="69">
        <f>_xlfn.IFS(Programmation!$B$12="Québec",MROUND(L35/1.14975,0.01),Programmation!$B$12="Ontario",MROUND(L35/1.14975,0.01),Programmation!$B$12="Europe",MROUND(L35/1.14975,0.01),Programmation!$B$12="Sans taxe"," ")</f>
        <v>0</v>
      </c>
      <c r="P35" s="55"/>
    </row>
    <row r="36" spans="1:33" ht="15.75" customHeight="1">
      <c r="A36" s="66" t="s">
        <v>72</v>
      </c>
      <c r="B36" s="67"/>
      <c r="C36" s="68">
        <f>_xlfn.IFS(Programmation!$B$12="Québec",(E36*Programmation!$F$23),Programmation!$B$12="Ontario",(E36*Programmation!$F$24),Programmation!$B$12="Europe",(E36*Programmation!$F$25),Programmation!$B$12="Sans taxe"," ")</f>
        <v>0</v>
      </c>
      <c r="D36" s="68">
        <f>_xlfn.IFS(Programmation!$B$12="Québec",(E36*Programmation!$G$23),Programmation!$B$12="Ontario"," ",Programmation!$B$12="Europe"," ",Programmation!$B$12="Sans taxe"," ")</f>
        <v>0</v>
      </c>
      <c r="E36" s="68">
        <f>_xlfn.IFS(Programmation!$B$12="Québec",MROUND(B36/1.14975,0.01),Programmation!$B$12="Ontario",MROUND(B36/1.14975,0.01),Programmation!$B$12="Europe",MROUND(B36/1.14975,0.01),Programmation!$B$12="Sans taxe"," ")</f>
        <v>0</v>
      </c>
      <c r="F36" s="66" t="s">
        <v>72</v>
      </c>
      <c r="G36" s="67"/>
      <c r="H36" s="68">
        <f>_xlfn.IFS(Programmation!$B$12="Québec",(J36*Programmation!$F$23),Programmation!$B$12="Ontario",(J36*Programmation!$F$24),Programmation!$B$12="Europe",(J36*Programmation!$F$25),Programmation!$B$12="Sans taxe"," ")</f>
        <v>0</v>
      </c>
      <c r="I36" s="68">
        <f>_xlfn.IFS(Programmation!$B$12="Québec",(J36*Programmation!$G$23),Programmation!$B$12="Ontario"," ",Programmation!$B$12="Europe"," ",Programmation!$B$12="Sans taxe"," ")</f>
        <v>0</v>
      </c>
      <c r="J36" s="68">
        <f>_xlfn.IFS(Programmation!$B$12="Québec",MROUND(G36/1.14975,0.01),Programmation!$B$12="Ontario",MROUND(G36/1.14975,0.01),Programmation!$B$12="Europe",MROUND(G36/1.14975,0.01),Programmation!$B$12="Sans taxe"," ")</f>
        <v>0</v>
      </c>
      <c r="K36" s="66" t="s">
        <v>72</v>
      </c>
      <c r="L36" s="67"/>
      <c r="M36" s="68">
        <f>_xlfn.IFS(Programmation!$B$12="Québec",(O36*Programmation!$F$23),Programmation!$B$12="Ontario",(O36*Programmation!$F$24),Programmation!$B$12="Europe",(O36*Programmation!$F$25),Programmation!$B$12="Sans taxe"," ")</f>
        <v>0</v>
      </c>
      <c r="N36" s="68">
        <f>_xlfn.IFS(Programmation!$B$12="Québec",(O36*Programmation!$G$23),Programmation!$B$12="Ontario"," ",Programmation!$B$12="Europe"," ",Programmation!$B$12="Sans taxe"," ")</f>
        <v>0</v>
      </c>
      <c r="O36" s="69">
        <f>_xlfn.IFS(Programmation!$B$12="Québec",MROUND(L36/1.14975,0.01),Programmation!$B$12="Ontario",MROUND(L36/1.14975,0.01),Programmation!$B$12="Europe",MROUND(L36/1.14975,0.01),Programmation!$B$12="Sans taxe"," ")</f>
        <v>0</v>
      </c>
      <c r="P36" s="55"/>
    </row>
    <row r="37" spans="1:33" ht="15.75" customHeight="1">
      <c r="A37" s="66" t="s">
        <v>73</v>
      </c>
      <c r="B37" s="67"/>
      <c r="C37" s="68">
        <f>_xlfn.IFS(Programmation!$B$12="Québec",(E37*Programmation!$F$23),Programmation!$B$12="Ontario",(E37*Programmation!$F$24),Programmation!$B$12="Europe",(E37*Programmation!$F$25),Programmation!$B$12="Sans taxe"," ")</f>
        <v>0</v>
      </c>
      <c r="D37" s="68">
        <f>_xlfn.IFS(Programmation!$B$12="Québec",(E37*Programmation!$G$23),Programmation!$B$12="Ontario"," ",Programmation!$B$12="Europe"," ",Programmation!$B$12="Sans taxe"," ")</f>
        <v>0</v>
      </c>
      <c r="E37" s="68">
        <f>_xlfn.IFS(Programmation!$B$12="Québec",MROUND(B37/1.14975,0.01),Programmation!$B$12="Ontario",MROUND(B37/1.14975,0.01),Programmation!$B$12="Europe",MROUND(B37/1.14975,0.01),Programmation!$B$12="Sans taxe"," ")</f>
        <v>0</v>
      </c>
      <c r="F37" s="66" t="s">
        <v>73</v>
      </c>
      <c r="G37" s="67"/>
      <c r="H37" s="68">
        <f>_xlfn.IFS(Programmation!$B$12="Québec",(J37*Programmation!$F$23),Programmation!$B$12="Ontario",(J37*Programmation!$F$24),Programmation!$B$12="Europe",(J37*Programmation!$F$25),Programmation!$B$12="Sans taxe"," ")</f>
        <v>0</v>
      </c>
      <c r="I37" s="68">
        <f>_xlfn.IFS(Programmation!$B$12="Québec",(J37*Programmation!$G$23),Programmation!$B$12="Ontario"," ",Programmation!$B$12="Europe"," ",Programmation!$B$12="Sans taxe"," ")</f>
        <v>0</v>
      </c>
      <c r="J37" s="68">
        <f>_xlfn.IFS(Programmation!$B$12="Québec",MROUND(G37/1.14975,0.01),Programmation!$B$12="Ontario",MROUND(G37/1.14975,0.01),Programmation!$B$12="Europe",MROUND(G37/1.14975,0.01),Programmation!$B$12="Sans taxe"," ")</f>
        <v>0</v>
      </c>
      <c r="K37" s="66" t="s">
        <v>73</v>
      </c>
      <c r="L37" s="67"/>
      <c r="M37" s="68">
        <f>_xlfn.IFS(Programmation!$B$12="Québec",(O37*Programmation!$F$23),Programmation!$B$12="Ontario",(O37*Programmation!$F$24),Programmation!$B$12="Europe",(O37*Programmation!$F$25),Programmation!$B$12="Sans taxe"," ")</f>
        <v>0</v>
      </c>
      <c r="N37" s="68">
        <f>_xlfn.IFS(Programmation!$B$12="Québec",(O37*Programmation!$G$23),Programmation!$B$12="Ontario"," ",Programmation!$B$12="Europe"," ",Programmation!$B$12="Sans taxe"," ")</f>
        <v>0</v>
      </c>
      <c r="O37" s="69">
        <f>_xlfn.IFS(Programmation!$B$12="Québec",MROUND(L37/1.14975,0.01),Programmation!$B$12="Ontario",MROUND(L37/1.14975,0.01),Programmation!$B$12="Europe",MROUND(L37/1.14975,0.01),Programmation!$B$12="Sans taxe"," ")</f>
        <v>0</v>
      </c>
      <c r="P37" s="55"/>
    </row>
    <row r="38" spans="1:33" ht="15.75" customHeight="1">
      <c r="A38" s="66" t="s">
        <v>74</v>
      </c>
      <c r="B38" s="67"/>
      <c r="C38" s="68">
        <f>_xlfn.IFS(Programmation!$B$12="Québec",(E38*Programmation!$F$23),Programmation!$B$12="Ontario",(E38*Programmation!$F$24),Programmation!$B$12="Europe",(E38*Programmation!$F$25),Programmation!$B$12="Sans taxe"," ")</f>
        <v>0</v>
      </c>
      <c r="D38" s="68">
        <f>_xlfn.IFS(Programmation!$B$12="Québec",(E38*Programmation!$G$23),Programmation!$B$12="Ontario"," ",Programmation!$B$12="Europe"," ",Programmation!$B$12="Sans taxe"," ")</f>
        <v>0</v>
      </c>
      <c r="E38" s="68">
        <f>_xlfn.IFS(Programmation!$B$12="Québec",MROUND(B38/1.14975,0.01),Programmation!$B$12="Ontario",MROUND(B38/1.14975,0.01),Programmation!$B$12="Europe",MROUND(B38/1.14975,0.01),Programmation!$B$12="Sans taxe"," ")</f>
        <v>0</v>
      </c>
      <c r="F38" s="66" t="s">
        <v>74</v>
      </c>
      <c r="G38" s="67"/>
      <c r="H38" s="68">
        <f>_xlfn.IFS(Programmation!$B$12="Québec",(J38*Programmation!$F$23),Programmation!$B$12="Ontario",(J38*Programmation!$F$24),Programmation!$B$12="Europe",(J38*Programmation!$F$25),Programmation!$B$12="Sans taxe"," ")</f>
        <v>0</v>
      </c>
      <c r="I38" s="68">
        <f>_xlfn.IFS(Programmation!$B$12="Québec",(J38*Programmation!$G$23),Programmation!$B$12="Ontario"," ",Programmation!$B$12="Europe"," ",Programmation!$B$12="Sans taxe"," ")</f>
        <v>0</v>
      </c>
      <c r="J38" s="68">
        <f>_xlfn.IFS(Programmation!$B$12="Québec",MROUND(G38/1.14975,0.01),Programmation!$B$12="Ontario",MROUND(G38/1.14975,0.01),Programmation!$B$12="Europe",MROUND(G38/1.14975,0.01),Programmation!$B$12="Sans taxe"," ")</f>
        <v>0</v>
      </c>
      <c r="K38" s="66" t="s">
        <v>74</v>
      </c>
      <c r="L38" s="67"/>
      <c r="M38" s="68">
        <f>_xlfn.IFS(Programmation!$B$12="Québec",(O38*Programmation!$F$23),Programmation!$B$12="Ontario",(O38*Programmation!$F$24),Programmation!$B$12="Europe",(O38*Programmation!$F$25),Programmation!$B$12="Sans taxe"," ")</f>
        <v>0</v>
      </c>
      <c r="N38" s="68">
        <f>_xlfn.IFS(Programmation!$B$12="Québec",(O38*Programmation!$G$23),Programmation!$B$12="Ontario"," ",Programmation!$B$12="Europe"," ",Programmation!$B$12="Sans taxe"," ")</f>
        <v>0</v>
      </c>
      <c r="O38" s="69">
        <f>_xlfn.IFS(Programmation!$B$12="Québec",MROUND(L38/1.14975,0.01),Programmation!$B$12="Ontario",MROUND(L38/1.14975,0.01),Programmation!$B$12="Europe",MROUND(L38/1.14975,0.01),Programmation!$B$12="Sans taxe"," ")</f>
        <v>0</v>
      </c>
      <c r="P38" s="55"/>
    </row>
    <row r="39" spans="1:33" ht="15.75" customHeight="1">
      <c r="A39" s="66" t="s">
        <v>75</v>
      </c>
      <c r="B39" s="67"/>
      <c r="C39" s="68">
        <f>_xlfn.IFS(Programmation!$B$12="Québec",(E39*Programmation!$F$23),Programmation!$B$12="Ontario",(E39*Programmation!$F$24),Programmation!$B$12="Europe",(E39*Programmation!$F$25),Programmation!$B$12="Sans taxe"," ")</f>
        <v>0</v>
      </c>
      <c r="D39" s="68">
        <f>_xlfn.IFS(Programmation!$B$12="Québec",(E39*Programmation!$G$23),Programmation!$B$12="Ontario"," ",Programmation!$B$12="Europe"," ",Programmation!$B$12="Sans taxe"," ")</f>
        <v>0</v>
      </c>
      <c r="E39" s="68">
        <f>_xlfn.IFS(Programmation!$B$12="Québec",MROUND(B39/1.14975,0.01),Programmation!$B$12="Ontario",MROUND(B39/1.14975,0.01),Programmation!$B$12="Europe",MROUND(B39/1.14975,0.01),Programmation!$B$12="Sans taxe"," ")</f>
        <v>0</v>
      </c>
      <c r="F39" s="66" t="s">
        <v>75</v>
      </c>
      <c r="G39" s="67"/>
      <c r="H39" s="68">
        <f>_xlfn.IFS(Programmation!$B$12="Québec",(J39*Programmation!$F$23),Programmation!$B$12="Ontario",(J39*Programmation!$F$24),Programmation!$B$12="Europe",(J39*Programmation!$F$25),Programmation!$B$12="Sans taxe"," ")</f>
        <v>0</v>
      </c>
      <c r="I39" s="68">
        <f>_xlfn.IFS(Programmation!$B$12="Québec",(J39*Programmation!$G$23),Programmation!$B$12="Ontario"," ",Programmation!$B$12="Europe"," ",Programmation!$B$12="Sans taxe"," ")</f>
        <v>0</v>
      </c>
      <c r="J39" s="68">
        <f>_xlfn.IFS(Programmation!$B$12="Québec",MROUND(G39/1.14975,0.01),Programmation!$B$12="Ontario",MROUND(G39/1.14975,0.01),Programmation!$B$12="Europe",MROUND(G39/1.14975,0.01),Programmation!$B$12="Sans taxe"," ")</f>
        <v>0</v>
      </c>
      <c r="K39" s="66" t="s">
        <v>75</v>
      </c>
      <c r="L39" s="67"/>
      <c r="M39" s="68">
        <f>_xlfn.IFS(Programmation!$B$12="Québec",(O39*Programmation!$F$23),Programmation!$B$12="Ontario",(O39*Programmation!$F$24),Programmation!$B$12="Europe",(O39*Programmation!$F$25),Programmation!$B$12="Sans taxe"," ")</f>
        <v>0</v>
      </c>
      <c r="N39" s="68">
        <f>_xlfn.IFS(Programmation!$B$12="Québec",(O39*Programmation!$G$23),Programmation!$B$12="Ontario"," ",Programmation!$B$12="Europe"," ",Programmation!$B$12="Sans taxe"," ")</f>
        <v>0</v>
      </c>
      <c r="O39" s="69">
        <f>_xlfn.IFS(Programmation!$B$12="Québec",MROUND(L39/1.14975,0.01),Programmation!$B$12="Ontario",MROUND(L39/1.14975,0.01),Programmation!$B$12="Europe",MROUND(L39/1.14975,0.01),Programmation!$B$12="Sans taxe"," ")</f>
        <v>0</v>
      </c>
      <c r="P39" s="55"/>
    </row>
    <row r="40" spans="1:33" ht="15.75" customHeight="1">
      <c r="A40" s="66" t="s">
        <v>76</v>
      </c>
      <c r="B40" s="67"/>
      <c r="C40" s="68">
        <f>_xlfn.IFS(Programmation!$B$12="Québec",(E40*Programmation!$F$23),Programmation!$B$12="Ontario",(E40*Programmation!$F$24),Programmation!$B$12="Europe",(E40*Programmation!$F$25),Programmation!$B$12="Sans taxe"," ")</f>
        <v>0</v>
      </c>
      <c r="D40" s="68">
        <f>_xlfn.IFS(Programmation!$B$12="Québec",(E40*Programmation!$G$23),Programmation!$B$12="Ontario"," ",Programmation!$B$12="Europe"," ",Programmation!$B$12="Sans taxe"," ")</f>
        <v>0</v>
      </c>
      <c r="E40" s="68">
        <f>_xlfn.IFS(Programmation!$B$12="Québec",MROUND(B40/1.14975,0.01),Programmation!$B$12="Ontario",MROUND(B40/1.14975,0.01),Programmation!$B$12="Europe",MROUND(B40/1.14975,0.01),Programmation!$B$12="Sans taxe"," ")</f>
        <v>0</v>
      </c>
      <c r="F40" s="66" t="s">
        <v>76</v>
      </c>
      <c r="G40" s="67"/>
      <c r="H40" s="68">
        <f>_xlfn.IFS(Programmation!$B$12="Québec",(J40*Programmation!$F$23),Programmation!$B$12="Ontario",(J40*Programmation!$F$24),Programmation!$B$12="Europe",(J40*Programmation!$F$25),Programmation!$B$12="Sans taxe"," ")</f>
        <v>0</v>
      </c>
      <c r="I40" s="68">
        <f>_xlfn.IFS(Programmation!$B$12="Québec",(J40*Programmation!$G$23),Programmation!$B$12="Ontario"," ",Programmation!$B$12="Europe"," ",Programmation!$B$12="Sans taxe"," ")</f>
        <v>0</v>
      </c>
      <c r="J40" s="68">
        <f>_xlfn.IFS(Programmation!$B$12="Québec",MROUND(G40/1.14975,0.01),Programmation!$B$12="Ontario",MROUND(G40/1.14975,0.01),Programmation!$B$12="Europe",MROUND(G40/1.14975,0.01),Programmation!$B$12="Sans taxe"," ")</f>
        <v>0</v>
      </c>
      <c r="K40" s="66" t="s">
        <v>76</v>
      </c>
      <c r="L40" s="67"/>
      <c r="M40" s="68">
        <f>_xlfn.IFS(Programmation!$B$12="Québec",(O40*Programmation!$F$23),Programmation!$B$12="Ontario",(O40*Programmation!$F$24),Programmation!$B$12="Europe",(O40*Programmation!$F$25),Programmation!$B$12="Sans taxe"," ")</f>
        <v>0</v>
      </c>
      <c r="N40" s="68">
        <f>_xlfn.IFS(Programmation!$B$12="Québec",(O40*Programmation!$G$23),Programmation!$B$12="Ontario"," ",Programmation!$B$12="Europe"," ",Programmation!$B$12="Sans taxe"," ")</f>
        <v>0</v>
      </c>
      <c r="O40" s="69">
        <f>_xlfn.IFS(Programmation!$B$12="Québec",MROUND(L40/1.14975,0.01),Programmation!$B$12="Ontario",MROUND(L40/1.14975,0.01),Programmation!$B$12="Europe",MROUND(L40/1.14975,0.01),Programmation!$B$12="Sans taxe"," ")</f>
        <v>0</v>
      </c>
      <c r="P40" s="55"/>
    </row>
    <row r="41" spans="1:33" ht="15.75" customHeight="1">
      <c r="A41" s="66" t="s">
        <v>77</v>
      </c>
      <c r="B41" s="67"/>
      <c r="C41" s="68">
        <f>_xlfn.IFS(Programmation!$B$12="Québec",(E41*Programmation!$F$23),Programmation!$B$12="Ontario",(E41*Programmation!$F$24),Programmation!$B$12="Europe",(E41*Programmation!$F$25),Programmation!$B$12="Sans taxe"," ")</f>
        <v>0</v>
      </c>
      <c r="D41" s="68">
        <f>_xlfn.IFS(Programmation!$B$12="Québec",(E41*Programmation!$G$23),Programmation!$B$12="Ontario"," ",Programmation!$B$12="Europe"," ",Programmation!$B$12="Sans taxe"," ")</f>
        <v>0</v>
      </c>
      <c r="E41" s="68">
        <f>_xlfn.IFS(Programmation!$B$12="Québec",MROUND(B41/1.14975,0.01),Programmation!$B$12="Ontario",MROUND(B41/1.14975,0.01),Programmation!$B$12="Europe",MROUND(B41/1.14975,0.01),Programmation!$B$12="Sans taxe"," ")</f>
        <v>0</v>
      </c>
      <c r="F41" s="66" t="s">
        <v>77</v>
      </c>
      <c r="G41" s="67"/>
      <c r="H41" s="68">
        <f>_xlfn.IFS(Programmation!$B$12="Québec",(J41*Programmation!$F$23),Programmation!$B$12="Ontario",(J41*Programmation!$F$24),Programmation!$B$12="Europe",(J41*Programmation!$F$25),Programmation!$B$12="Sans taxe"," ")</f>
        <v>0</v>
      </c>
      <c r="I41" s="68">
        <f>_xlfn.IFS(Programmation!$B$12="Québec",(J41*Programmation!$G$23),Programmation!$B$12="Ontario"," ",Programmation!$B$12="Europe"," ",Programmation!$B$12="Sans taxe"," ")</f>
        <v>0</v>
      </c>
      <c r="J41" s="68">
        <f>_xlfn.IFS(Programmation!$B$12="Québec",MROUND(G41/1.14975,0.01),Programmation!$B$12="Ontario",MROUND(G41/1.14975,0.01),Programmation!$B$12="Europe",MROUND(G41/1.14975,0.01),Programmation!$B$12="Sans taxe"," ")</f>
        <v>0</v>
      </c>
      <c r="K41" s="66" t="s">
        <v>77</v>
      </c>
      <c r="L41" s="67"/>
      <c r="M41" s="68">
        <f>_xlfn.IFS(Programmation!$B$12="Québec",(O41*Programmation!$F$23),Programmation!$B$12="Ontario",(O41*Programmation!$F$24),Programmation!$B$12="Europe",(O41*Programmation!$F$25),Programmation!$B$12="Sans taxe"," ")</f>
        <v>0</v>
      </c>
      <c r="N41" s="68">
        <f>_xlfn.IFS(Programmation!$B$12="Québec",(O41*Programmation!$G$23),Programmation!$B$12="Ontario"," ",Programmation!$B$12="Europe"," ",Programmation!$B$12="Sans taxe"," ")</f>
        <v>0</v>
      </c>
      <c r="O41" s="69">
        <f>_xlfn.IFS(Programmation!$B$12="Québec",MROUND(L41/1.14975,0.01),Programmation!$B$12="Ontario",MROUND(L41/1.14975,0.01),Programmation!$B$12="Europe",MROUND(L41/1.14975,0.01),Programmation!$B$12="Sans taxe"," ")</f>
        <v>0</v>
      </c>
      <c r="P41" s="55"/>
    </row>
    <row r="42" spans="1:33" ht="15.75" customHeight="1">
      <c r="A42" s="66" t="s">
        <v>78</v>
      </c>
      <c r="B42" s="67"/>
      <c r="C42" s="68">
        <f>_xlfn.IFS(Programmation!$B$12="Québec",(E42*Programmation!$F$23),Programmation!$B$12="Ontario",(E42*Programmation!$F$24),Programmation!$B$12="Europe",(E42*Programmation!$F$25),Programmation!$B$12="Sans taxe"," ")</f>
        <v>0</v>
      </c>
      <c r="D42" s="68">
        <f>_xlfn.IFS(Programmation!$B$12="Québec",(E42*Programmation!$G$23),Programmation!$B$12="Ontario"," ",Programmation!$B$12="Europe"," ",Programmation!$B$12="Sans taxe"," ")</f>
        <v>0</v>
      </c>
      <c r="E42" s="68">
        <f>_xlfn.IFS(Programmation!$B$12="Québec",MROUND(B42/1.14975,0.01),Programmation!$B$12="Ontario",MROUND(B42/1.14975,0.01),Programmation!$B$12="Europe",MROUND(B42/1.14975,0.01),Programmation!$B$12="Sans taxe"," ")</f>
        <v>0</v>
      </c>
      <c r="F42" s="66" t="s">
        <v>78</v>
      </c>
      <c r="G42" s="67"/>
      <c r="H42" s="68">
        <f>_xlfn.IFS(Programmation!$B$12="Québec",(J42*Programmation!$F$23),Programmation!$B$12="Ontario",(J42*Programmation!$F$24),Programmation!$B$12="Europe",(J42*Programmation!$F$25),Programmation!$B$12="Sans taxe"," ")</f>
        <v>0</v>
      </c>
      <c r="I42" s="68">
        <f>_xlfn.IFS(Programmation!$B$12="Québec",(J42*Programmation!$G$23),Programmation!$B$12="Ontario"," ",Programmation!$B$12="Europe"," ",Programmation!$B$12="Sans taxe"," ")</f>
        <v>0</v>
      </c>
      <c r="J42" s="68">
        <f>_xlfn.IFS(Programmation!$B$12="Québec",MROUND(G42/1.14975,0.01),Programmation!$B$12="Ontario",MROUND(G42/1.14975,0.01),Programmation!$B$12="Europe",MROUND(G42/1.14975,0.01),Programmation!$B$12="Sans taxe"," ")</f>
        <v>0</v>
      </c>
      <c r="K42" s="66" t="s">
        <v>78</v>
      </c>
      <c r="L42" s="67"/>
      <c r="M42" s="68">
        <f>_xlfn.IFS(Programmation!$B$12="Québec",(O42*Programmation!$F$23),Programmation!$B$12="Ontario",(O42*Programmation!$F$24),Programmation!$B$12="Europe",(O42*Programmation!$F$25),Programmation!$B$12="Sans taxe"," ")</f>
        <v>0</v>
      </c>
      <c r="N42" s="68">
        <f>_xlfn.IFS(Programmation!$B$12="Québec",(O42*Programmation!$G$23),Programmation!$B$12="Ontario"," ",Programmation!$B$12="Europe"," ",Programmation!$B$12="Sans taxe"," ")</f>
        <v>0</v>
      </c>
      <c r="O42" s="69">
        <f>_xlfn.IFS(Programmation!$B$12="Québec",MROUND(L42/1.14975,0.01),Programmation!$B$12="Ontario",MROUND(L42/1.14975,0.01),Programmation!$B$12="Europe",MROUND(L42/1.14975,0.01),Programmation!$B$12="Sans taxe"," ")</f>
        <v>0</v>
      </c>
      <c r="P42" s="55"/>
    </row>
    <row r="43" spans="1:33" ht="15.75" customHeight="1">
      <c r="A43" s="66" t="s">
        <v>79</v>
      </c>
      <c r="B43" s="67"/>
      <c r="C43" s="68">
        <f>_xlfn.IFS(Programmation!$B$12="Québec",(E43*Programmation!$F$23),Programmation!$B$12="Ontario",(E43*Programmation!$F$24),Programmation!$B$12="Europe",(E43*Programmation!$F$25),Programmation!$B$12="Sans taxe"," ")</f>
        <v>0</v>
      </c>
      <c r="D43" s="68">
        <f>_xlfn.IFS(Programmation!$B$12="Québec",(E43*Programmation!$G$23),Programmation!$B$12="Ontario"," ",Programmation!$B$12="Europe"," ",Programmation!$B$12="Sans taxe"," ")</f>
        <v>0</v>
      </c>
      <c r="E43" s="68">
        <f>_xlfn.IFS(Programmation!$B$12="Québec",MROUND(B43/1.14975,0.01),Programmation!$B$12="Ontario",MROUND(B43/1.14975,0.01),Programmation!$B$12="Europe",MROUND(B43/1.14975,0.01),Programmation!$B$12="Sans taxe"," ")</f>
        <v>0</v>
      </c>
      <c r="F43" s="66" t="s">
        <v>79</v>
      </c>
      <c r="G43" s="67"/>
      <c r="H43" s="68">
        <f>_xlfn.IFS(Programmation!$B$12="Québec",(J43*Programmation!$F$23),Programmation!$B$12="Ontario",(J43*Programmation!$F$24),Programmation!$B$12="Europe",(J43*Programmation!$F$25),Programmation!$B$12="Sans taxe"," ")</f>
        <v>0</v>
      </c>
      <c r="I43" s="68">
        <f>_xlfn.IFS(Programmation!$B$12="Québec",(J43*Programmation!$G$23),Programmation!$B$12="Ontario"," ",Programmation!$B$12="Europe"," ",Programmation!$B$12="Sans taxe"," ")</f>
        <v>0</v>
      </c>
      <c r="J43" s="68">
        <f>_xlfn.IFS(Programmation!$B$12="Québec",MROUND(G43/1.14975,0.01),Programmation!$B$12="Ontario",MROUND(G43/1.14975,0.01),Programmation!$B$12="Europe",MROUND(G43/1.14975,0.01),Programmation!$B$12="Sans taxe"," ")</f>
        <v>0</v>
      </c>
      <c r="K43" s="66" t="s">
        <v>79</v>
      </c>
      <c r="L43" s="67"/>
      <c r="M43" s="68">
        <f>_xlfn.IFS(Programmation!$B$12="Québec",(O43*Programmation!$F$23),Programmation!$B$12="Ontario",(O43*Programmation!$F$24),Programmation!$B$12="Europe",(O43*Programmation!$F$25),Programmation!$B$12="Sans taxe"," ")</f>
        <v>0</v>
      </c>
      <c r="N43" s="68">
        <f>_xlfn.IFS(Programmation!$B$12="Québec",(O43*Programmation!$G$23),Programmation!$B$12="Ontario"," ",Programmation!$B$12="Europe"," ",Programmation!$B$12="Sans taxe"," ")</f>
        <v>0</v>
      </c>
      <c r="O43" s="69">
        <f>_xlfn.IFS(Programmation!$B$12="Québec",MROUND(L43/1.14975,0.01),Programmation!$B$12="Ontario",MROUND(L43/1.14975,0.01),Programmation!$B$12="Europe",MROUND(L43/1.14975,0.01),Programmation!$B$12="Sans taxe"," ")</f>
        <v>0</v>
      </c>
      <c r="P43" s="55"/>
    </row>
    <row r="44" spans="1:33" ht="15.75" customHeight="1">
      <c r="A44" s="66" t="s">
        <v>80</v>
      </c>
      <c r="B44" s="67"/>
      <c r="C44" s="68">
        <f>_xlfn.IFS(Programmation!$B$12="Québec",(E44*Programmation!$F$23),Programmation!$B$12="Ontario",(E44*Programmation!$F$24),Programmation!$B$12="Europe",(E44*Programmation!$F$25),Programmation!$B$12="Sans taxe"," ")</f>
        <v>0</v>
      </c>
      <c r="D44" s="68">
        <f>_xlfn.IFS(Programmation!$B$12="Québec",(E44*Programmation!$G$23),Programmation!$B$12="Ontario"," ",Programmation!$B$12="Europe"," ",Programmation!$B$12="Sans taxe"," ")</f>
        <v>0</v>
      </c>
      <c r="E44" s="68">
        <f>_xlfn.IFS(Programmation!$B$12="Québec",MROUND(B44/1.14975,0.01),Programmation!$B$12="Ontario",MROUND(B44/1.14975,0.01),Programmation!$B$12="Europe",MROUND(B44/1.14975,0.01),Programmation!$B$12="Sans taxe"," ")</f>
        <v>0</v>
      </c>
      <c r="F44" s="66" t="s">
        <v>80</v>
      </c>
      <c r="G44" s="67"/>
      <c r="H44" s="68">
        <f>_xlfn.IFS(Programmation!$B$12="Québec",(J44*Programmation!$F$23),Programmation!$B$12="Ontario",(J44*Programmation!$F$24),Programmation!$B$12="Europe",(J44*Programmation!$F$25),Programmation!$B$12="Sans taxe"," ")</f>
        <v>0</v>
      </c>
      <c r="I44" s="68">
        <f>_xlfn.IFS(Programmation!$B$12="Québec",(J44*Programmation!$G$23),Programmation!$B$12="Ontario"," ",Programmation!$B$12="Europe"," ",Programmation!$B$12="Sans taxe"," ")</f>
        <v>0</v>
      </c>
      <c r="J44" s="68">
        <f>_xlfn.IFS(Programmation!$B$12="Québec",MROUND(G44/1.14975,0.01),Programmation!$B$12="Ontario",MROUND(G44/1.14975,0.01),Programmation!$B$12="Europe",MROUND(G44/1.14975,0.01),Programmation!$B$12="Sans taxe"," ")</f>
        <v>0</v>
      </c>
      <c r="K44" s="66" t="s">
        <v>80</v>
      </c>
      <c r="L44" s="67"/>
      <c r="M44" s="68">
        <f>_xlfn.IFS(Programmation!$B$12="Québec",(O44*Programmation!$F$23),Programmation!$B$12="Ontario",(O44*Programmation!$F$24),Programmation!$B$12="Europe",(O44*Programmation!$F$25),Programmation!$B$12="Sans taxe"," ")</f>
        <v>0</v>
      </c>
      <c r="N44" s="68">
        <f>_xlfn.IFS(Programmation!$B$12="Québec",(O44*Programmation!$G$23),Programmation!$B$12="Ontario"," ",Programmation!$B$12="Europe"," ",Programmation!$B$12="Sans taxe"," ")</f>
        <v>0</v>
      </c>
      <c r="O44" s="69">
        <f>_xlfn.IFS(Programmation!$B$12="Québec",MROUND(L44/1.14975,0.01),Programmation!$B$12="Ontario",MROUND(L44/1.14975,0.01),Programmation!$B$12="Europe",MROUND(L44/1.14975,0.01),Programmation!$B$12="Sans taxe"," ")</f>
        <v>0</v>
      </c>
      <c r="P44" s="55"/>
    </row>
    <row r="45" spans="1:33" ht="15.75" customHeight="1">
      <c r="A45" s="70" t="s">
        <v>81</v>
      </c>
      <c r="B45" s="71">
        <f>SUM(B30:B44)</f>
        <v>0</v>
      </c>
      <c r="C45" s="72">
        <f>_xlfn.IFS(Programmation!$B$12="Québec",(E45*Programmation!$F$23),Programmation!$B$12="Ontario",(E45*Programmation!$F$24),Programmation!$B$12="Europe",(E45*Programmation!$F$25),Programmation!$B$12="Sans taxe"," ")</f>
        <v>0</v>
      </c>
      <c r="D45" s="72">
        <f>_xlfn.IFS(Programmation!$B$12="Québec",(E45*Programmation!$G$23),Programmation!$B$12="Ontario"," ",Programmation!$B$12="Europe"," ",Programmation!$B$12="Sans taxe"," ")</f>
        <v>0</v>
      </c>
      <c r="E45" s="72">
        <f>_xlfn.IFS(Programmation!$B$12="Québec",MROUND(B45/1.14975,0.01),Programmation!$B$12="Ontario",MROUND(B45/1.14975,0.01),Programmation!$B$12="Europe",MROUND(B45/1.14975,0.01),Programmation!$B$12="Sans taxe"," ")</f>
        <v>0</v>
      </c>
      <c r="F45" s="70" t="s">
        <v>81</v>
      </c>
      <c r="G45" s="71">
        <f>SUM(G30:G44)</f>
        <v>0</v>
      </c>
      <c r="H45" s="72">
        <f>_xlfn.IFS(Programmation!$B$12="Québec",(J45*Programmation!$F$23),Programmation!$B$12="Ontario",(J45*Programmation!$F$24),Programmation!$B$12="Europe",(J45*Programmation!$F$25),Programmation!$B$12="Sans taxe"," ")</f>
        <v>0</v>
      </c>
      <c r="I45" s="72">
        <f>_xlfn.IFS(Programmation!$B$12="Québec",(J45*Programmation!$G$23),Programmation!$B$12="Ontario"," ",Programmation!$B$12="Europe"," ",Programmation!$B$12="Sans taxe"," ")</f>
        <v>0</v>
      </c>
      <c r="J45" s="72">
        <f>_xlfn.IFS(Programmation!$B$12="Québec",MROUND(G45/1.14975,0.01),Programmation!$B$12="Ontario",MROUND(G45/1.14975,0.01),Programmation!$B$12="Europe",MROUND(G45/1.14975,0.01),Programmation!$B$12="Sans taxe"," ")</f>
        <v>0</v>
      </c>
      <c r="K45" s="70" t="s">
        <v>81</v>
      </c>
      <c r="L45" s="71">
        <f>SUM(L30:L44)</f>
        <v>0</v>
      </c>
      <c r="M45" s="72">
        <f>_xlfn.IFS(Programmation!$B$12="Québec",(O45*Programmation!$F$23),Programmation!$B$12="Ontario",(O45*Programmation!$F$24),Programmation!$B$12="Europe",(O45*Programmation!$F$25),Programmation!$B$12="Sans taxe"," ")</f>
        <v>0</v>
      </c>
      <c r="N45" s="72">
        <f>_xlfn.IFS(Programmation!$B$12="Québec",(O45*Programmation!$G$23),Programmation!$B$12="Ontario"," ",Programmation!$B$12="Europe"," ",Programmation!$B$12="Sans taxe"," ")</f>
        <v>0</v>
      </c>
      <c r="O45" s="73">
        <f>_xlfn.IFS(Programmation!$B$12="Québec",MROUND(L45/1.14975,0.01),Programmation!$B$12="Ontario",MROUND(L45/1.14975,0.01),Programmation!$B$12="Europe",MROUND(L45/1.14975,0.01),Programmation!$B$12="Sans taxe"," ")</f>
        <v>0</v>
      </c>
      <c r="P45" s="55"/>
    </row>
    <row r="46" spans="1:33" ht="15.75" customHeight="1">
      <c r="A46" s="55"/>
      <c r="B46" s="55"/>
      <c r="C46" s="55"/>
      <c r="D46" s="55"/>
      <c r="E46" s="55"/>
      <c r="F46" s="55"/>
      <c r="G46" s="55"/>
      <c r="H46" s="55"/>
      <c r="I46" s="55"/>
      <c r="J46" s="55"/>
      <c r="K46" s="55"/>
      <c r="L46" s="55"/>
      <c r="M46" s="55"/>
      <c r="N46" s="55"/>
      <c r="O46" s="55"/>
      <c r="P46" s="55"/>
    </row>
    <row r="47" spans="1:33" ht="15.75" customHeight="1">
      <c r="A47" s="55"/>
      <c r="B47" s="55"/>
      <c r="C47" s="55"/>
      <c r="D47" s="55"/>
      <c r="E47" s="55"/>
      <c r="F47" s="55"/>
      <c r="G47" s="55"/>
      <c r="H47" s="55"/>
      <c r="I47" s="55"/>
      <c r="J47" s="55"/>
      <c r="K47" s="55"/>
      <c r="L47" s="55"/>
      <c r="M47" s="55"/>
      <c r="N47" s="55"/>
      <c r="O47" s="55"/>
      <c r="P47" s="55"/>
    </row>
    <row r="48" spans="1:33" ht="22.5" customHeight="1">
      <c r="A48" s="360" t="s">
        <v>86</v>
      </c>
      <c r="B48" s="361"/>
      <c r="C48" s="361"/>
      <c r="D48" s="361"/>
      <c r="E48" s="361"/>
      <c r="F48" s="361"/>
      <c r="G48" s="361"/>
      <c r="H48" s="361"/>
      <c r="I48" s="361"/>
      <c r="J48" s="361"/>
      <c r="K48" s="361"/>
      <c r="L48" s="361"/>
      <c r="M48" s="361"/>
      <c r="N48" s="361"/>
      <c r="O48" s="362"/>
      <c r="P48" s="60"/>
      <c r="Q48" s="61"/>
      <c r="R48" s="61"/>
      <c r="S48" s="61"/>
      <c r="T48" s="61"/>
      <c r="U48" s="61"/>
      <c r="V48" s="61"/>
      <c r="W48" s="61"/>
      <c r="X48" s="61"/>
      <c r="Y48" s="61"/>
      <c r="Z48" s="61"/>
      <c r="AA48" s="61"/>
      <c r="AB48" s="61"/>
      <c r="AC48" s="61"/>
      <c r="AD48" s="61"/>
      <c r="AE48" s="61"/>
      <c r="AF48" s="61"/>
      <c r="AG48" s="61"/>
    </row>
    <row r="49" spans="1:33" ht="22.5" customHeight="1">
      <c r="A49" s="360" t="s">
        <v>87</v>
      </c>
      <c r="B49" s="361"/>
      <c r="C49" s="361"/>
      <c r="D49" s="361"/>
      <c r="E49" s="362"/>
      <c r="F49" s="360" t="s">
        <v>88</v>
      </c>
      <c r="G49" s="361"/>
      <c r="H49" s="361"/>
      <c r="I49" s="361"/>
      <c r="J49" s="362"/>
      <c r="K49" s="360" t="s">
        <v>89</v>
      </c>
      <c r="L49" s="361"/>
      <c r="M49" s="361"/>
      <c r="N49" s="361"/>
      <c r="O49" s="362"/>
      <c r="P49" s="60"/>
      <c r="Q49" s="61"/>
      <c r="R49" s="61"/>
      <c r="S49" s="61"/>
      <c r="T49" s="61"/>
      <c r="U49" s="61"/>
      <c r="V49" s="61"/>
      <c r="W49" s="61"/>
      <c r="X49" s="61"/>
      <c r="Y49" s="61"/>
      <c r="Z49" s="61"/>
      <c r="AA49" s="61"/>
      <c r="AB49" s="61"/>
      <c r="AC49" s="61"/>
      <c r="AD49" s="61"/>
      <c r="AE49" s="61"/>
      <c r="AF49" s="61"/>
      <c r="AG49" s="61"/>
    </row>
    <row r="50" spans="1:33" ht="15.75" customHeight="1">
      <c r="A50" s="62"/>
      <c r="B50" s="63" t="s">
        <v>62</v>
      </c>
      <c r="C50" s="63" t="str">
        <f>_xlfn.IFS(Programmation!$B$12="Québec","TPS",Programmation!$B$12="Ontario","TVH",Programmation!$B$12="Europe","TVA",Programmation!$B$12="Sans taxe"," ")</f>
        <v>TPS</v>
      </c>
      <c r="D50" s="63" t="str">
        <f>_xlfn.IFS(Programmation!$B$12="Québec","TVQ",Programmation!$B$12="Ontario"," ",Programmation!$B$12="Europe"," ",Programmation!$B$12="Sans taxe"," ")</f>
        <v>TVQ</v>
      </c>
      <c r="E50" s="63" t="str">
        <f>_xlfn.IFS(Programmation!$B$12="Québec","Montant avant taxes",Programmation!$B$12="Ontario","Montant avant taxe ",Programmation!$B$12="Europe","Montant avant taxe ",Programmation!$B$12="Sans taxe"," ")</f>
        <v>Montant avant taxes</v>
      </c>
      <c r="F50" s="64"/>
      <c r="G50" s="63" t="s">
        <v>62</v>
      </c>
      <c r="H50" s="63" t="str">
        <f>_xlfn.IFS(Programmation!$B$12="Québec","TPS",Programmation!$B$12="Ontario","TVH",Programmation!$B$12="Europe","TVA",Programmation!$B$12="Sans taxe"," ")</f>
        <v>TPS</v>
      </c>
      <c r="I50" s="63" t="str">
        <f>_xlfn.IFS(Programmation!$B$12="Québec","TVQ",Programmation!$B$12="Ontario"," ",Programmation!$B$12="Europe"," ",Programmation!$B$12="Sans taxe"," ")</f>
        <v>TVQ</v>
      </c>
      <c r="J50" s="63" t="str">
        <f>_xlfn.IFS(Programmation!$B$12="Québec","Montant avant taxes",Programmation!$B$12="Ontario","Montant avant taxe ",Programmation!$B$12="Europe","Montant avant taxe ",Programmation!$B$12="Sans taxe"," ")</f>
        <v>Montant avant taxes</v>
      </c>
      <c r="K50" s="64"/>
      <c r="L50" s="63" t="s">
        <v>62</v>
      </c>
      <c r="M50" s="63" t="str">
        <f>_xlfn.IFS(Programmation!$B$12="Québec","TPS",Programmation!$B$12="Ontario","TVH",Programmation!$B$12="Europe","TVA",Programmation!$B$12="Sans taxe"," ")</f>
        <v>TPS</v>
      </c>
      <c r="N50" s="63" t="str">
        <f>_xlfn.IFS(Programmation!$B$12="Québec","TVQ",Programmation!$B$12="Ontario"," ",Programmation!$B$12="Europe"," ",Programmation!$B$12="Sans taxe"," ")</f>
        <v>TVQ</v>
      </c>
      <c r="O50" s="63" t="str">
        <f>_xlfn.IFS(Programmation!$B$12="Québec","Montant avant taxes",Programmation!$B$12="Ontario","Montant avant taxe ",Programmation!$B$12="Europe","Montant avant taxe ",Programmation!$B$12="Sans taxe"," ")</f>
        <v>Montant avant taxes</v>
      </c>
      <c r="P50" s="55"/>
    </row>
    <row r="51" spans="1:33" ht="15.75" customHeight="1">
      <c r="A51" s="66" t="s">
        <v>64</v>
      </c>
      <c r="B51" s="67"/>
      <c r="C51" s="68">
        <f>_xlfn.IFS(Programmation!$B$12="Québec",(E51*Programmation!$F$23),Programmation!$B$12="Ontario",(E51*Programmation!$F$24),Programmation!$B$12="Europe",(E51*Programmation!$F$25),Programmation!$B$12="Sans taxe"," ")</f>
        <v>0</v>
      </c>
      <c r="D51" s="68">
        <f>_xlfn.IFS(Programmation!$B$12="Québec",(E51*Programmation!$G$23),Programmation!$B$12="Ontario"," ",Programmation!$B$12="Europe"," ",Programmation!$B$12="Sans taxe"," ")</f>
        <v>0</v>
      </c>
      <c r="E51" s="68">
        <f>_xlfn.IFS(Programmation!$B$12="Québec",MROUND(B51/1.14975,0.01),Programmation!$B$12="Ontario",MROUND(B51/1.14975,0.01),Programmation!$B$12="Europe",MROUND(B51/1.14975,0.01),Programmation!$B$12="Sans taxe"," ")</f>
        <v>0</v>
      </c>
      <c r="F51" s="66" t="s">
        <v>64</v>
      </c>
      <c r="G51" s="67"/>
      <c r="H51" s="68">
        <f>_xlfn.IFS(Programmation!$B$12="Québec",(J51*Programmation!$F$23),Programmation!$B$12="Ontario",(J51*Programmation!$F$24),Programmation!$B$12="Europe",(J51*Programmation!$F$25),Programmation!$B$12="Sans taxe"," ")</f>
        <v>0</v>
      </c>
      <c r="I51" s="68">
        <f>_xlfn.IFS(Programmation!$B$12="Québec",(J51*Programmation!$G$23),Programmation!$B$12="Ontario"," ",Programmation!$B$12="Europe"," ",Programmation!$B$12="Sans taxe"," ")</f>
        <v>0</v>
      </c>
      <c r="J51" s="68">
        <f>_xlfn.IFS(Programmation!$B$12="Québec",MROUND(G51/1.14975,0.01),Programmation!$B$12="Ontario",MROUND(G51/1.14975,0.01),Programmation!$B$12="Europe",MROUND(G51/1.14975,0.01),Programmation!$B$12="Sans taxe"," ")</f>
        <v>0</v>
      </c>
      <c r="K51" s="66" t="s">
        <v>64</v>
      </c>
      <c r="L51" s="67"/>
      <c r="M51" s="68">
        <f>_xlfn.IFS(Programmation!$B$12="Québec",(O51*Programmation!$F$23),Programmation!$B$12="Ontario",(O51*Programmation!$F$24),Programmation!$B$12="Europe",(O51*Programmation!$F$25),Programmation!$B$12="Sans taxe"," ")</f>
        <v>0</v>
      </c>
      <c r="N51" s="68">
        <f>_xlfn.IFS(Programmation!$B$12="Québec",(O51*Programmation!$G$23),Programmation!$B$12="Ontario"," ",Programmation!$B$12="Europe"," ",Programmation!$B$12="Sans taxe"," ")</f>
        <v>0</v>
      </c>
      <c r="O51" s="69">
        <f>_xlfn.IFS(Programmation!$B$12="Québec",MROUND(L51/1.14975,0.01),Programmation!$B$12="Ontario",MROUND(L51/1.14975,0.01),Programmation!$B$12="Europe",MROUND(L51/1.14975,0.01),Programmation!$B$12="Sans taxe"," ")</f>
        <v>0</v>
      </c>
      <c r="P51" s="55"/>
    </row>
    <row r="52" spans="1:33" ht="15.75" customHeight="1">
      <c r="A52" s="66" t="s">
        <v>66</v>
      </c>
      <c r="B52" s="67"/>
      <c r="C52" s="68">
        <f>_xlfn.IFS(Programmation!$B$12="Québec",(E52*Programmation!$F$23),Programmation!$B$12="Ontario",(E52*Programmation!$F$24),Programmation!$B$12="Europe",(E52*Programmation!$F$25),Programmation!$B$12="Sans taxe"," ")</f>
        <v>0</v>
      </c>
      <c r="D52" s="68">
        <f>_xlfn.IFS(Programmation!$B$12="Québec",(E52*Programmation!$G$23),Programmation!$B$12="Ontario"," ",Programmation!$B$12="Europe"," ",Programmation!$B$12="Sans taxe"," ")</f>
        <v>0</v>
      </c>
      <c r="E52" s="68">
        <f>_xlfn.IFS(Programmation!$B$12="Québec",MROUND(B52/1.14975,0.01),Programmation!$B$12="Ontario",MROUND(B52/1.14975,0.01),Programmation!$B$12="Europe",MROUND(B52/1.14975,0.01),Programmation!$B$12="Sans taxe"," ")</f>
        <v>0</v>
      </c>
      <c r="F52" s="66" t="s">
        <v>66</v>
      </c>
      <c r="G52" s="67"/>
      <c r="H52" s="68">
        <f>_xlfn.IFS(Programmation!$B$12="Québec",(J52*Programmation!$F$23),Programmation!$B$12="Ontario",(J52*Programmation!$F$24),Programmation!$B$12="Europe",(J52*Programmation!$F$25),Programmation!$B$12="Sans taxe"," ")</f>
        <v>0</v>
      </c>
      <c r="I52" s="68">
        <f>_xlfn.IFS(Programmation!$B$12="Québec",(J52*Programmation!$G$23),Programmation!$B$12="Ontario"," ",Programmation!$B$12="Europe"," ",Programmation!$B$12="Sans taxe"," ")</f>
        <v>0</v>
      </c>
      <c r="J52" s="68">
        <f>_xlfn.IFS(Programmation!$B$12="Québec",MROUND(G52/1.14975,0.01),Programmation!$B$12="Ontario",MROUND(G52/1.14975,0.01),Programmation!$B$12="Europe",MROUND(G52/1.14975,0.01),Programmation!$B$12="Sans taxe"," ")</f>
        <v>0</v>
      </c>
      <c r="K52" s="66" t="s">
        <v>66</v>
      </c>
      <c r="L52" s="67"/>
      <c r="M52" s="68">
        <f>_xlfn.IFS(Programmation!$B$12="Québec",(O52*Programmation!$F$23),Programmation!$B$12="Ontario",(O52*Programmation!$F$24),Programmation!$B$12="Europe",(O52*Programmation!$F$25),Programmation!$B$12="Sans taxe"," ")</f>
        <v>0</v>
      </c>
      <c r="N52" s="68">
        <f>_xlfn.IFS(Programmation!$B$12="Québec",(O52*Programmation!$G$23),Programmation!$B$12="Ontario"," ",Programmation!$B$12="Europe"," ",Programmation!$B$12="Sans taxe"," ")</f>
        <v>0</v>
      </c>
      <c r="O52" s="69">
        <f>_xlfn.IFS(Programmation!$B$12="Québec",MROUND(L52/1.14975,0.01),Programmation!$B$12="Ontario",MROUND(L52/1.14975,0.01),Programmation!$B$12="Europe",MROUND(L52/1.14975,0.01),Programmation!$B$12="Sans taxe"," ")</f>
        <v>0</v>
      </c>
      <c r="P52" s="55"/>
    </row>
    <row r="53" spans="1:33" ht="15.75" customHeight="1">
      <c r="A53" s="66" t="s">
        <v>68</v>
      </c>
      <c r="B53" s="67"/>
      <c r="C53" s="68">
        <f>_xlfn.IFS(Programmation!$B$12="Québec",(E53*Programmation!$F$23),Programmation!$B$12="Ontario",(E53*Programmation!$F$24),Programmation!$B$12="Europe",(E53*Programmation!$F$25),Programmation!$B$12="Sans taxe"," ")</f>
        <v>0</v>
      </c>
      <c r="D53" s="68">
        <f>_xlfn.IFS(Programmation!$B$12="Québec",(E53*Programmation!$G$23),Programmation!$B$12="Ontario"," ",Programmation!$B$12="Europe"," ",Programmation!$B$12="Sans taxe"," ")</f>
        <v>0</v>
      </c>
      <c r="E53" s="68">
        <f>_xlfn.IFS(Programmation!$B$12="Québec",MROUND(B53/1.14975,0.01),Programmation!$B$12="Ontario",MROUND(B53/1.14975,0.01),Programmation!$B$12="Europe",MROUND(B53/1.14975,0.01),Programmation!$B$12="Sans taxe"," ")</f>
        <v>0</v>
      </c>
      <c r="F53" s="66" t="s">
        <v>68</v>
      </c>
      <c r="G53" s="67"/>
      <c r="H53" s="68">
        <f>_xlfn.IFS(Programmation!$B$12="Québec",(J53*Programmation!$F$23),Programmation!$B$12="Ontario",(J53*Programmation!$F$24),Programmation!$B$12="Europe",(J53*Programmation!$F$25),Programmation!$B$12="Sans taxe"," ")</f>
        <v>0</v>
      </c>
      <c r="I53" s="68">
        <f>_xlfn.IFS(Programmation!$B$12="Québec",(J53*Programmation!$G$23),Programmation!$B$12="Ontario"," ",Programmation!$B$12="Europe"," ",Programmation!$B$12="Sans taxe"," ")</f>
        <v>0</v>
      </c>
      <c r="J53" s="68">
        <f>_xlfn.IFS(Programmation!$B$12="Québec",MROUND(G53/1.14975,0.01),Programmation!$B$12="Ontario",MROUND(G53/1.14975,0.01),Programmation!$B$12="Europe",MROUND(G53/1.14975,0.01),Programmation!$B$12="Sans taxe"," ")</f>
        <v>0</v>
      </c>
      <c r="K53" s="66" t="s">
        <v>68</v>
      </c>
      <c r="L53" s="67"/>
      <c r="M53" s="68">
        <f>_xlfn.IFS(Programmation!$B$12="Québec",(O53*Programmation!$F$23),Programmation!$B$12="Ontario",(O53*Programmation!$F$24),Programmation!$B$12="Europe",(O53*Programmation!$F$25),Programmation!$B$12="Sans taxe"," ")</f>
        <v>0</v>
      </c>
      <c r="N53" s="68">
        <f>_xlfn.IFS(Programmation!$B$12="Québec",(O53*Programmation!$G$23),Programmation!$B$12="Ontario"," ",Programmation!$B$12="Europe"," ",Programmation!$B$12="Sans taxe"," ")</f>
        <v>0</v>
      </c>
      <c r="O53" s="69">
        <f>_xlfn.IFS(Programmation!$B$12="Québec",MROUND(L53/1.14975,0.01),Programmation!$B$12="Ontario",MROUND(L53/1.14975,0.01),Programmation!$B$12="Europe",MROUND(L53/1.14975,0.01),Programmation!$B$12="Sans taxe"," ")</f>
        <v>0</v>
      </c>
      <c r="P53" s="55"/>
    </row>
    <row r="54" spans="1:33" ht="15.75" customHeight="1">
      <c r="A54" s="66" t="s">
        <v>69</v>
      </c>
      <c r="B54" s="67"/>
      <c r="C54" s="68">
        <f>_xlfn.IFS(Programmation!$B$12="Québec",(E54*Programmation!$F$23),Programmation!$B$12="Ontario",(E54*Programmation!$F$24),Programmation!$B$12="Europe",(E54*Programmation!$F$25),Programmation!$B$12="Sans taxe"," ")</f>
        <v>0</v>
      </c>
      <c r="D54" s="68">
        <f>_xlfn.IFS(Programmation!$B$12="Québec",(E54*Programmation!$G$23),Programmation!$B$12="Ontario"," ",Programmation!$B$12="Europe"," ",Programmation!$B$12="Sans taxe"," ")</f>
        <v>0</v>
      </c>
      <c r="E54" s="68">
        <f>_xlfn.IFS(Programmation!$B$12="Québec",MROUND(B54/1.14975,0.01),Programmation!$B$12="Ontario",MROUND(B54/1.14975,0.01),Programmation!$B$12="Europe",MROUND(B54/1.14975,0.01),Programmation!$B$12="Sans taxe"," ")</f>
        <v>0</v>
      </c>
      <c r="F54" s="66" t="s">
        <v>69</v>
      </c>
      <c r="G54" s="67"/>
      <c r="H54" s="68">
        <f>_xlfn.IFS(Programmation!$B$12="Québec",(J54*Programmation!$F$23),Programmation!$B$12="Ontario",(J54*Programmation!$F$24),Programmation!$B$12="Europe",(J54*Programmation!$F$25),Programmation!$B$12="Sans taxe"," ")</f>
        <v>0</v>
      </c>
      <c r="I54" s="68">
        <f>_xlfn.IFS(Programmation!$B$12="Québec",(J54*Programmation!$G$23),Programmation!$B$12="Ontario"," ",Programmation!$B$12="Europe"," ",Programmation!$B$12="Sans taxe"," ")</f>
        <v>0</v>
      </c>
      <c r="J54" s="68">
        <f>_xlfn.IFS(Programmation!$B$12="Québec",MROUND(G54/1.14975,0.01),Programmation!$B$12="Ontario",MROUND(G54/1.14975,0.01),Programmation!$B$12="Europe",MROUND(G54/1.14975,0.01),Programmation!$B$12="Sans taxe"," ")</f>
        <v>0</v>
      </c>
      <c r="K54" s="66" t="s">
        <v>69</v>
      </c>
      <c r="L54" s="67"/>
      <c r="M54" s="68">
        <f>_xlfn.IFS(Programmation!$B$12="Québec",(O54*Programmation!$F$23),Programmation!$B$12="Ontario",(O54*Programmation!$F$24),Programmation!$B$12="Europe",(O54*Programmation!$F$25),Programmation!$B$12="Sans taxe"," ")</f>
        <v>0</v>
      </c>
      <c r="N54" s="68">
        <f>_xlfn.IFS(Programmation!$B$12="Québec",(O54*Programmation!$G$23),Programmation!$B$12="Ontario"," ",Programmation!$B$12="Europe"," ",Programmation!$B$12="Sans taxe"," ")</f>
        <v>0</v>
      </c>
      <c r="O54" s="69">
        <f>_xlfn.IFS(Programmation!$B$12="Québec",MROUND(L54/1.14975,0.01),Programmation!$B$12="Ontario",MROUND(L54/1.14975,0.01),Programmation!$B$12="Europe",MROUND(L54/1.14975,0.01),Programmation!$B$12="Sans taxe"," ")</f>
        <v>0</v>
      </c>
      <c r="P54" s="55"/>
    </row>
    <row r="55" spans="1:33" ht="15.75" customHeight="1">
      <c r="A55" s="66" t="s">
        <v>70</v>
      </c>
      <c r="B55" s="67"/>
      <c r="C55" s="68">
        <f>_xlfn.IFS(Programmation!$B$12="Québec",(E55*Programmation!$F$23),Programmation!$B$12="Ontario",(E55*Programmation!$F$24),Programmation!$B$12="Europe",(E55*Programmation!$F$25),Programmation!$B$12="Sans taxe"," ")</f>
        <v>0</v>
      </c>
      <c r="D55" s="68">
        <f>_xlfn.IFS(Programmation!$B$12="Québec",(E55*Programmation!$G$23),Programmation!$B$12="Ontario"," ",Programmation!$B$12="Europe"," ",Programmation!$B$12="Sans taxe"," ")</f>
        <v>0</v>
      </c>
      <c r="E55" s="68">
        <f>_xlfn.IFS(Programmation!$B$12="Québec",MROUND(B55/1.14975,0.01),Programmation!$B$12="Ontario",MROUND(B55/1.14975,0.01),Programmation!$B$12="Europe",MROUND(B55/1.14975,0.01),Programmation!$B$12="Sans taxe"," ")</f>
        <v>0</v>
      </c>
      <c r="F55" s="66" t="s">
        <v>70</v>
      </c>
      <c r="G55" s="67"/>
      <c r="H55" s="68">
        <f>_xlfn.IFS(Programmation!$B$12="Québec",(J55*Programmation!$F$23),Programmation!$B$12="Ontario",(J55*Programmation!$F$24),Programmation!$B$12="Europe",(J55*Programmation!$F$25),Programmation!$B$12="Sans taxe"," ")</f>
        <v>0</v>
      </c>
      <c r="I55" s="68">
        <f>_xlfn.IFS(Programmation!$B$12="Québec",(J55*Programmation!$G$23),Programmation!$B$12="Ontario"," ",Programmation!$B$12="Europe"," ",Programmation!$B$12="Sans taxe"," ")</f>
        <v>0</v>
      </c>
      <c r="J55" s="68">
        <f>_xlfn.IFS(Programmation!$B$12="Québec",MROUND(G55/1.14975,0.01),Programmation!$B$12="Ontario",MROUND(G55/1.14975,0.01),Programmation!$B$12="Europe",MROUND(G55/1.14975,0.01),Programmation!$B$12="Sans taxe"," ")</f>
        <v>0</v>
      </c>
      <c r="K55" s="66" t="s">
        <v>70</v>
      </c>
      <c r="L55" s="67"/>
      <c r="M55" s="68">
        <f>_xlfn.IFS(Programmation!$B$12="Québec",(O55*Programmation!$F$23),Programmation!$B$12="Ontario",(O55*Programmation!$F$24),Programmation!$B$12="Europe",(O55*Programmation!$F$25),Programmation!$B$12="Sans taxe"," ")</f>
        <v>0</v>
      </c>
      <c r="N55" s="68">
        <f>_xlfn.IFS(Programmation!$B$12="Québec",(O55*Programmation!$G$23),Programmation!$B$12="Ontario"," ",Programmation!$B$12="Europe"," ",Programmation!$B$12="Sans taxe"," ")</f>
        <v>0</v>
      </c>
      <c r="O55" s="69">
        <f>_xlfn.IFS(Programmation!$B$12="Québec",MROUND(L55/1.14975,0.01),Programmation!$B$12="Ontario",MROUND(L55/1.14975,0.01),Programmation!$B$12="Europe",MROUND(L55/1.14975,0.01),Programmation!$B$12="Sans taxe"," ")</f>
        <v>0</v>
      </c>
      <c r="P55" s="55"/>
    </row>
    <row r="56" spans="1:33" ht="15.75" customHeight="1">
      <c r="A56" s="66" t="s">
        <v>71</v>
      </c>
      <c r="B56" s="67"/>
      <c r="C56" s="68">
        <f>_xlfn.IFS(Programmation!$B$12="Québec",(E56*Programmation!$F$23),Programmation!$B$12="Ontario",(E56*Programmation!$F$24),Programmation!$B$12="Europe",(E56*Programmation!$F$25),Programmation!$B$12="Sans taxe"," ")</f>
        <v>0</v>
      </c>
      <c r="D56" s="68">
        <f>_xlfn.IFS(Programmation!$B$12="Québec",(E56*Programmation!$G$23),Programmation!$B$12="Ontario"," ",Programmation!$B$12="Europe"," ",Programmation!$B$12="Sans taxe"," ")</f>
        <v>0</v>
      </c>
      <c r="E56" s="68">
        <f>_xlfn.IFS(Programmation!$B$12="Québec",MROUND(B56/1.14975,0.01),Programmation!$B$12="Ontario",MROUND(B56/1.14975,0.01),Programmation!$B$12="Europe",MROUND(B56/1.14975,0.01),Programmation!$B$12="Sans taxe"," ")</f>
        <v>0</v>
      </c>
      <c r="F56" s="66" t="s">
        <v>71</v>
      </c>
      <c r="G56" s="67"/>
      <c r="H56" s="68">
        <f>_xlfn.IFS(Programmation!$B$12="Québec",(J56*Programmation!$F$23),Programmation!$B$12="Ontario",(J56*Programmation!$F$24),Programmation!$B$12="Europe",(J56*Programmation!$F$25),Programmation!$B$12="Sans taxe"," ")</f>
        <v>0</v>
      </c>
      <c r="I56" s="68">
        <f>_xlfn.IFS(Programmation!$B$12="Québec",(J56*Programmation!$G$23),Programmation!$B$12="Ontario"," ",Programmation!$B$12="Europe"," ",Programmation!$B$12="Sans taxe"," ")</f>
        <v>0</v>
      </c>
      <c r="J56" s="68">
        <f>_xlfn.IFS(Programmation!$B$12="Québec",MROUND(G56/1.14975,0.01),Programmation!$B$12="Ontario",MROUND(G56/1.14975,0.01),Programmation!$B$12="Europe",MROUND(G56/1.14975,0.01),Programmation!$B$12="Sans taxe"," ")</f>
        <v>0</v>
      </c>
      <c r="K56" s="66" t="s">
        <v>71</v>
      </c>
      <c r="L56" s="67"/>
      <c r="M56" s="68">
        <f>_xlfn.IFS(Programmation!$B$12="Québec",(O56*Programmation!$F$23),Programmation!$B$12="Ontario",(O56*Programmation!$F$24),Programmation!$B$12="Europe",(O56*Programmation!$F$25),Programmation!$B$12="Sans taxe"," ")</f>
        <v>0</v>
      </c>
      <c r="N56" s="68">
        <f>_xlfn.IFS(Programmation!$B$12="Québec",(O56*Programmation!$G$23),Programmation!$B$12="Ontario"," ",Programmation!$B$12="Europe"," ",Programmation!$B$12="Sans taxe"," ")</f>
        <v>0</v>
      </c>
      <c r="O56" s="69">
        <f>_xlfn.IFS(Programmation!$B$12="Québec",MROUND(L56/1.14975,0.01),Programmation!$B$12="Ontario",MROUND(L56/1.14975,0.01),Programmation!$B$12="Europe",MROUND(L56/1.14975,0.01),Programmation!$B$12="Sans taxe"," ")</f>
        <v>0</v>
      </c>
      <c r="P56" s="55"/>
    </row>
    <row r="57" spans="1:33" ht="15.75" customHeight="1">
      <c r="A57" s="66" t="s">
        <v>72</v>
      </c>
      <c r="B57" s="67"/>
      <c r="C57" s="68">
        <f>_xlfn.IFS(Programmation!$B$12="Québec",(E57*Programmation!$F$23),Programmation!$B$12="Ontario",(E57*Programmation!$F$24),Programmation!$B$12="Europe",(E57*Programmation!$F$25),Programmation!$B$12="Sans taxe"," ")</f>
        <v>0</v>
      </c>
      <c r="D57" s="68">
        <f>_xlfn.IFS(Programmation!$B$12="Québec",(E57*Programmation!$G$23),Programmation!$B$12="Ontario"," ",Programmation!$B$12="Europe"," ",Programmation!$B$12="Sans taxe"," ")</f>
        <v>0</v>
      </c>
      <c r="E57" s="68">
        <f>_xlfn.IFS(Programmation!$B$12="Québec",MROUND(B57/1.14975,0.01),Programmation!$B$12="Ontario",MROUND(B57/1.14975,0.01),Programmation!$B$12="Europe",MROUND(B57/1.14975,0.01),Programmation!$B$12="Sans taxe"," ")</f>
        <v>0</v>
      </c>
      <c r="F57" s="66" t="s">
        <v>72</v>
      </c>
      <c r="G57" s="67"/>
      <c r="H57" s="68">
        <f>_xlfn.IFS(Programmation!$B$12="Québec",(J57*Programmation!$F$23),Programmation!$B$12="Ontario",(J57*Programmation!$F$24),Programmation!$B$12="Europe",(J57*Programmation!$F$25),Programmation!$B$12="Sans taxe"," ")</f>
        <v>0</v>
      </c>
      <c r="I57" s="68">
        <f>_xlfn.IFS(Programmation!$B$12="Québec",(J57*Programmation!$G$23),Programmation!$B$12="Ontario"," ",Programmation!$B$12="Europe"," ",Programmation!$B$12="Sans taxe"," ")</f>
        <v>0</v>
      </c>
      <c r="J57" s="68">
        <f>_xlfn.IFS(Programmation!$B$12="Québec",MROUND(G57/1.14975,0.01),Programmation!$B$12="Ontario",MROUND(G57/1.14975,0.01),Programmation!$B$12="Europe",MROUND(G57/1.14975,0.01),Programmation!$B$12="Sans taxe"," ")</f>
        <v>0</v>
      </c>
      <c r="K57" s="66" t="s">
        <v>72</v>
      </c>
      <c r="L57" s="67"/>
      <c r="M57" s="68">
        <f>_xlfn.IFS(Programmation!$B$12="Québec",(O57*Programmation!$F$23),Programmation!$B$12="Ontario",(O57*Programmation!$F$24),Programmation!$B$12="Europe",(O57*Programmation!$F$25),Programmation!$B$12="Sans taxe"," ")</f>
        <v>0</v>
      </c>
      <c r="N57" s="68">
        <f>_xlfn.IFS(Programmation!$B$12="Québec",(O57*Programmation!$G$23),Programmation!$B$12="Ontario"," ",Programmation!$B$12="Europe"," ",Programmation!$B$12="Sans taxe"," ")</f>
        <v>0</v>
      </c>
      <c r="O57" s="69">
        <f>_xlfn.IFS(Programmation!$B$12="Québec",MROUND(L57/1.14975,0.01),Programmation!$B$12="Ontario",MROUND(L57/1.14975,0.01),Programmation!$B$12="Europe",MROUND(L57/1.14975,0.01),Programmation!$B$12="Sans taxe"," ")</f>
        <v>0</v>
      </c>
      <c r="P57" s="55"/>
    </row>
    <row r="58" spans="1:33" ht="15.75" customHeight="1">
      <c r="A58" s="66" t="s">
        <v>73</v>
      </c>
      <c r="B58" s="67"/>
      <c r="C58" s="68">
        <f>_xlfn.IFS(Programmation!$B$12="Québec",(E58*Programmation!$F$23),Programmation!$B$12="Ontario",(E58*Programmation!$F$24),Programmation!$B$12="Europe",(E58*Programmation!$F$25),Programmation!$B$12="Sans taxe"," ")</f>
        <v>0</v>
      </c>
      <c r="D58" s="68">
        <f>_xlfn.IFS(Programmation!$B$12="Québec",(E58*Programmation!$G$23),Programmation!$B$12="Ontario"," ",Programmation!$B$12="Europe"," ",Programmation!$B$12="Sans taxe"," ")</f>
        <v>0</v>
      </c>
      <c r="E58" s="68">
        <f>_xlfn.IFS(Programmation!$B$12="Québec",MROUND(B58/1.14975,0.01),Programmation!$B$12="Ontario",MROUND(B58/1.14975,0.01),Programmation!$B$12="Europe",MROUND(B58/1.14975,0.01),Programmation!$B$12="Sans taxe"," ")</f>
        <v>0</v>
      </c>
      <c r="F58" s="66" t="s">
        <v>73</v>
      </c>
      <c r="G58" s="67"/>
      <c r="H58" s="68">
        <f>_xlfn.IFS(Programmation!$B$12="Québec",(J58*Programmation!$F$23),Programmation!$B$12="Ontario",(J58*Programmation!$F$24),Programmation!$B$12="Europe",(J58*Programmation!$F$25),Programmation!$B$12="Sans taxe"," ")</f>
        <v>0</v>
      </c>
      <c r="I58" s="68">
        <f>_xlfn.IFS(Programmation!$B$12="Québec",(J58*Programmation!$G$23),Programmation!$B$12="Ontario"," ",Programmation!$B$12="Europe"," ",Programmation!$B$12="Sans taxe"," ")</f>
        <v>0</v>
      </c>
      <c r="J58" s="68">
        <f>_xlfn.IFS(Programmation!$B$12="Québec",MROUND(G58/1.14975,0.01),Programmation!$B$12="Ontario",MROUND(G58/1.14975,0.01),Programmation!$B$12="Europe",MROUND(G58/1.14975,0.01),Programmation!$B$12="Sans taxe"," ")</f>
        <v>0</v>
      </c>
      <c r="K58" s="66" t="s">
        <v>73</v>
      </c>
      <c r="L58" s="67"/>
      <c r="M58" s="68">
        <f>_xlfn.IFS(Programmation!$B$12="Québec",(O58*Programmation!$F$23),Programmation!$B$12="Ontario",(O58*Programmation!$F$24),Programmation!$B$12="Europe",(O58*Programmation!$F$25),Programmation!$B$12="Sans taxe"," ")</f>
        <v>0</v>
      </c>
      <c r="N58" s="68">
        <f>_xlfn.IFS(Programmation!$B$12="Québec",(O58*Programmation!$G$23),Programmation!$B$12="Ontario"," ",Programmation!$B$12="Europe"," ",Programmation!$B$12="Sans taxe"," ")</f>
        <v>0</v>
      </c>
      <c r="O58" s="69">
        <f>_xlfn.IFS(Programmation!$B$12="Québec",MROUND(L58/1.14975,0.01),Programmation!$B$12="Ontario",MROUND(L58/1.14975,0.01),Programmation!$B$12="Europe",MROUND(L58/1.14975,0.01),Programmation!$B$12="Sans taxe"," ")</f>
        <v>0</v>
      </c>
      <c r="P58" s="55"/>
    </row>
    <row r="59" spans="1:33" ht="15.75" customHeight="1">
      <c r="A59" s="66" t="s">
        <v>74</v>
      </c>
      <c r="B59" s="67"/>
      <c r="C59" s="68">
        <f>_xlfn.IFS(Programmation!$B$12="Québec",(E59*Programmation!$F$23),Programmation!$B$12="Ontario",(E59*Programmation!$F$24),Programmation!$B$12="Europe",(E59*Programmation!$F$25),Programmation!$B$12="Sans taxe"," ")</f>
        <v>0</v>
      </c>
      <c r="D59" s="68">
        <f>_xlfn.IFS(Programmation!$B$12="Québec",(E59*Programmation!$G$23),Programmation!$B$12="Ontario"," ",Programmation!$B$12="Europe"," ",Programmation!$B$12="Sans taxe"," ")</f>
        <v>0</v>
      </c>
      <c r="E59" s="68">
        <f>_xlfn.IFS(Programmation!$B$12="Québec",MROUND(B59/1.14975,0.01),Programmation!$B$12="Ontario",MROUND(B59/1.14975,0.01),Programmation!$B$12="Europe",MROUND(B59/1.14975,0.01),Programmation!$B$12="Sans taxe"," ")</f>
        <v>0</v>
      </c>
      <c r="F59" s="66" t="s">
        <v>74</v>
      </c>
      <c r="G59" s="67"/>
      <c r="H59" s="68">
        <f>_xlfn.IFS(Programmation!$B$12="Québec",(J59*Programmation!$F$23),Programmation!$B$12="Ontario",(J59*Programmation!$F$24),Programmation!$B$12="Europe",(J59*Programmation!$F$25),Programmation!$B$12="Sans taxe"," ")</f>
        <v>0</v>
      </c>
      <c r="I59" s="68">
        <f>_xlfn.IFS(Programmation!$B$12="Québec",(J59*Programmation!$G$23),Programmation!$B$12="Ontario"," ",Programmation!$B$12="Europe"," ",Programmation!$B$12="Sans taxe"," ")</f>
        <v>0</v>
      </c>
      <c r="J59" s="68">
        <f>_xlfn.IFS(Programmation!$B$12="Québec",MROUND(G59/1.14975,0.01),Programmation!$B$12="Ontario",MROUND(G59/1.14975,0.01),Programmation!$B$12="Europe",MROUND(G59/1.14975,0.01),Programmation!$B$12="Sans taxe"," ")</f>
        <v>0</v>
      </c>
      <c r="K59" s="66" t="s">
        <v>74</v>
      </c>
      <c r="L59" s="67"/>
      <c r="M59" s="68">
        <f>_xlfn.IFS(Programmation!$B$12="Québec",(O59*Programmation!$F$23),Programmation!$B$12="Ontario",(O59*Programmation!$F$24),Programmation!$B$12="Europe",(O59*Programmation!$F$25),Programmation!$B$12="Sans taxe"," ")</f>
        <v>0</v>
      </c>
      <c r="N59" s="68">
        <f>_xlfn.IFS(Programmation!$B$12="Québec",(O59*Programmation!$G$23),Programmation!$B$12="Ontario"," ",Programmation!$B$12="Europe"," ",Programmation!$B$12="Sans taxe"," ")</f>
        <v>0</v>
      </c>
      <c r="O59" s="69">
        <f>_xlfn.IFS(Programmation!$B$12="Québec",MROUND(L59/1.14975,0.01),Programmation!$B$12="Ontario",MROUND(L59/1.14975,0.01),Programmation!$B$12="Europe",MROUND(L59/1.14975,0.01),Programmation!$B$12="Sans taxe"," ")</f>
        <v>0</v>
      </c>
      <c r="P59" s="55"/>
    </row>
    <row r="60" spans="1:33" ht="15.75" customHeight="1">
      <c r="A60" s="66" t="s">
        <v>75</v>
      </c>
      <c r="B60" s="67"/>
      <c r="C60" s="68">
        <f>_xlfn.IFS(Programmation!$B$12="Québec",(E60*Programmation!$F$23),Programmation!$B$12="Ontario",(E60*Programmation!$F$24),Programmation!$B$12="Europe",(E60*Programmation!$F$25),Programmation!$B$12="Sans taxe"," ")</f>
        <v>0</v>
      </c>
      <c r="D60" s="68">
        <f>_xlfn.IFS(Programmation!$B$12="Québec",(E60*Programmation!$G$23),Programmation!$B$12="Ontario"," ",Programmation!$B$12="Europe"," ",Programmation!$B$12="Sans taxe"," ")</f>
        <v>0</v>
      </c>
      <c r="E60" s="68">
        <f>_xlfn.IFS(Programmation!$B$12="Québec",MROUND(B60/1.14975,0.01),Programmation!$B$12="Ontario",MROUND(B60/1.14975,0.01),Programmation!$B$12="Europe",MROUND(B60/1.14975,0.01),Programmation!$B$12="Sans taxe"," ")</f>
        <v>0</v>
      </c>
      <c r="F60" s="66" t="s">
        <v>75</v>
      </c>
      <c r="G60" s="67"/>
      <c r="H60" s="68">
        <f>_xlfn.IFS(Programmation!$B$12="Québec",(J60*Programmation!$F$23),Programmation!$B$12="Ontario",(J60*Programmation!$F$24),Programmation!$B$12="Europe",(J60*Programmation!$F$25),Programmation!$B$12="Sans taxe"," ")</f>
        <v>0</v>
      </c>
      <c r="I60" s="68">
        <f>_xlfn.IFS(Programmation!$B$12="Québec",(J60*Programmation!$G$23),Programmation!$B$12="Ontario"," ",Programmation!$B$12="Europe"," ",Programmation!$B$12="Sans taxe"," ")</f>
        <v>0</v>
      </c>
      <c r="J60" s="68">
        <f>_xlfn.IFS(Programmation!$B$12="Québec",MROUND(G60/1.14975,0.01),Programmation!$B$12="Ontario",MROUND(G60/1.14975,0.01),Programmation!$B$12="Europe",MROUND(G60/1.14975,0.01),Programmation!$B$12="Sans taxe"," ")</f>
        <v>0</v>
      </c>
      <c r="K60" s="66" t="s">
        <v>75</v>
      </c>
      <c r="L60" s="67"/>
      <c r="M60" s="68">
        <f>_xlfn.IFS(Programmation!$B$12="Québec",(O60*Programmation!$F$23),Programmation!$B$12="Ontario",(O60*Programmation!$F$24),Programmation!$B$12="Europe",(O60*Programmation!$F$25),Programmation!$B$12="Sans taxe"," ")</f>
        <v>0</v>
      </c>
      <c r="N60" s="68">
        <f>_xlfn.IFS(Programmation!$B$12="Québec",(O60*Programmation!$G$23),Programmation!$B$12="Ontario"," ",Programmation!$B$12="Europe"," ",Programmation!$B$12="Sans taxe"," ")</f>
        <v>0</v>
      </c>
      <c r="O60" s="69">
        <f>_xlfn.IFS(Programmation!$B$12="Québec",MROUND(L60/1.14975,0.01),Programmation!$B$12="Ontario",MROUND(L60/1.14975,0.01),Programmation!$B$12="Europe",MROUND(L60/1.14975,0.01),Programmation!$B$12="Sans taxe"," ")</f>
        <v>0</v>
      </c>
      <c r="P60" s="55"/>
    </row>
    <row r="61" spans="1:33" ht="15.75" customHeight="1">
      <c r="A61" s="66" t="s">
        <v>76</v>
      </c>
      <c r="B61" s="67"/>
      <c r="C61" s="68">
        <f>_xlfn.IFS(Programmation!$B$12="Québec",(E61*Programmation!$F$23),Programmation!$B$12="Ontario",(E61*Programmation!$F$24),Programmation!$B$12="Europe",(E61*Programmation!$F$25),Programmation!$B$12="Sans taxe"," ")</f>
        <v>0</v>
      </c>
      <c r="D61" s="68">
        <f>_xlfn.IFS(Programmation!$B$12="Québec",(E61*Programmation!$G$23),Programmation!$B$12="Ontario"," ",Programmation!$B$12="Europe"," ",Programmation!$B$12="Sans taxe"," ")</f>
        <v>0</v>
      </c>
      <c r="E61" s="68">
        <f>_xlfn.IFS(Programmation!$B$12="Québec",MROUND(B61/1.14975,0.01),Programmation!$B$12="Ontario",MROUND(B61/1.14975,0.01),Programmation!$B$12="Europe",MROUND(B61/1.14975,0.01),Programmation!$B$12="Sans taxe"," ")</f>
        <v>0</v>
      </c>
      <c r="F61" s="66" t="s">
        <v>76</v>
      </c>
      <c r="G61" s="67"/>
      <c r="H61" s="68">
        <f>_xlfn.IFS(Programmation!$B$12="Québec",(J61*Programmation!$F$23),Programmation!$B$12="Ontario",(J61*Programmation!$F$24),Programmation!$B$12="Europe",(J61*Programmation!$F$25),Programmation!$B$12="Sans taxe"," ")</f>
        <v>0</v>
      </c>
      <c r="I61" s="68">
        <f>_xlfn.IFS(Programmation!$B$12="Québec",(J61*Programmation!$G$23),Programmation!$B$12="Ontario"," ",Programmation!$B$12="Europe"," ",Programmation!$B$12="Sans taxe"," ")</f>
        <v>0</v>
      </c>
      <c r="J61" s="68">
        <f>_xlfn.IFS(Programmation!$B$12="Québec",MROUND(G61/1.14975,0.01),Programmation!$B$12="Ontario",MROUND(G61/1.14975,0.01),Programmation!$B$12="Europe",MROUND(G61/1.14975,0.01),Programmation!$B$12="Sans taxe"," ")</f>
        <v>0</v>
      </c>
      <c r="K61" s="66" t="s">
        <v>76</v>
      </c>
      <c r="L61" s="67"/>
      <c r="M61" s="68">
        <f>_xlfn.IFS(Programmation!$B$12="Québec",(O61*Programmation!$F$23),Programmation!$B$12="Ontario",(O61*Programmation!$F$24),Programmation!$B$12="Europe",(O61*Programmation!$F$25),Programmation!$B$12="Sans taxe"," ")</f>
        <v>0</v>
      </c>
      <c r="N61" s="68">
        <f>_xlfn.IFS(Programmation!$B$12="Québec",(O61*Programmation!$G$23),Programmation!$B$12="Ontario"," ",Programmation!$B$12="Europe"," ",Programmation!$B$12="Sans taxe"," ")</f>
        <v>0</v>
      </c>
      <c r="O61" s="69">
        <f>_xlfn.IFS(Programmation!$B$12="Québec",MROUND(L61/1.14975,0.01),Programmation!$B$12="Ontario",MROUND(L61/1.14975,0.01),Programmation!$B$12="Europe",MROUND(L61/1.14975,0.01),Programmation!$B$12="Sans taxe"," ")</f>
        <v>0</v>
      </c>
      <c r="P61" s="55"/>
    </row>
    <row r="62" spans="1:33" ht="15.75" customHeight="1">
      <c r="A62" s="66" t="s">
        <v>77</v>
      </c>
      <c r="B62" s="67"/>
      <c r="C62" s="68">
        <f>_xlfn.IFS(Programmation!$B$12="Québec",(E62*Programmation!$F$23),Programmation!$B$12="Ontario",(E62*Programmation!$F$24),Programmation!$B$12="Europe",(E62*Programmation!$F$25),Programmation!$B$12="Sans taxe"," ")</f>
        <v>0</v>
      </c>
      <c r="D62" s="68">
        <f>_xlfn.IFS(Programmation!$B$12="Québec",(E62*Programmation!$G$23),Programmation!$B$12="Ontario"," ",Programmation!$B$12="Europe"," ",Programmation!$B$12="Sans taxe"," ")</f>
        <v>0</v>
      </c>
      <c r="E62" s="68">
        <f>_xlfn.IFS(Programmation!$B$12="Québec",MROUND(B62/1.14975,0.01),Programmation!$B$12="Ontario",MROUND(B62/1.14975,0.01),Programmation!$B$12="Europe",MROUND(B62/1.14975,0.01),Programmation!$B$12="Sans taxe"," ")</f>
        <v>0</v>
      </c>
      <c r="F62" s="66" t="s">
        <v>77</v>
      </c>
      <c r="G62" s="67"/>
      <c r="H62" s="68">
        <f>_xlfn.IFS(Programmation!$B$12="Québec",(J62*Programmation!$F$23),Programmation!$B$12="Ontario",(J62*Programmation!$F$24),Programmation!$B$12="Europe",(J62*Programmation!$F$25),Programmation!$B$12="Sans taxe"," ")</f>
        <v>0</v>
      </c>
      <c r="I62" s="68">
        <f>_xlfn.IFS(Programmation!$B$12="Québec",(J62*Programmation!$G$23),Programmation!$B$12="Ontario"," ",Programmation!$B$12="Europe"," ",Programmation!$B$12="Sans taxe"," ")</f>
        <v>0</v>
      </c>
      <c r="J62" s="68">
        <f>_xlfn.IFS(Programmation!$B$12="Québec",MROUND(G62/1.14975,0.01),Programmation!$B$12="Ontario",MROUND(G62/1.14975,0.01),Programmation!$B$12="Europe",MROUND(G62/1.14975,0.01),Programmation!$B$12="Sans taxe"," ")</f>
        <v>0</v>
      </c>
      <c r="K62" s="66" t="s">
        <v>77</v>
      </c>
      <c r="L62" s="67"/>
      <c r="M62" s="68">
        <f>_xlfn.IFS(Programmation!$B$12="Québec",(O62*Programmation!$F$23),Programmation!$B$12="Ontario",(O62*Programmation!$F$24),Programmation!$B$12="Europe",(O62*Programmation!$F$25),Programmation!$B$12="Sans taxe"," ")</f>
        <v>0</v>
      </c>
      <c r="N62" s="68">
        <f>_xlfn.IFS(Programmation!$B$12="Québec",(O62*Programmation!$G$23),Programmation!$B$12="Ontario"," ",Programmation!$B$12="Europe"," ",Programmation!$B$12="Sans taxe"," ")</f>
        <v>0</v>
      </c>
      <c r="O62" s="69">
        <f>_xlfn.IFS(Programmation!$B$12="Québec",MROUND(L62/1.14975,0.01),Programmation!$B$12="Ontario",MROUND(L62/1.14975,0.01),Programmation!$B$12="Europe",MROUND(L62/1.14975,0.01),Programmation!$B$12="Sans taxe"," ")</f>
        <v>0</v>
      </c>
      <c r="P62" s="55"/>
    </row>
    <row r="63" spans="1:33" ht="15.75" customHeight="1">
      <c r="A63" s="66" t="s">
        <v>78</v>
      </c>
      <c r="B63" s="67"/>
      <c r="C63" s="68">
        <f>_xlfn.IFS(Programmation!$B$12="Québec",(E63*Programmation!$F$23),Programmation!$B$12="Ontario",(E63*Programmation!$F$24),Programmation!$B$12="Europe",(E63*Programmation!$F$25),Programmation!$B$12="Sans taxe"," ")</f>
        <v>0</v>
      </c>
      <c r="D63" s="68">
        <f>_xlfn.IFS(Programmation!$B$12="Québec",(E63*Programmation!$G$23),Programmation!$B$12="Ontario"," ",Programmation!$B$12="Europe"," ",Programmation!$B$12="Sans taxe"," ")</f>
        <v>0</v>
      </c>
      <c r="E63" s="68">
        <f>_xlfn.IFS(Programmation!$B$12="Québec",MROUND(B63/1.14975,0.01),Programmation!$B$12="Ontario",MROUND(B63/1.14975,0.01),Programmation!$B$12="Europe",MROUND(B63/1.14975,0.01),Programmation!$B$12="Sans taxe"," ")</f>
        <v>0</v>
      </c>
      <c r="F63" s="66" t="s">
        <v>78</v>
      </c>
      <c r="G63" s="67"/>
      <c r="H63" s="68">
        <f>_xlfn.IFS(Programmation!$B$12="Québec",(J63*Programmation!$F$23),Programmation!$B$12="Ontario",(J63*Programmation!$F$24),Programmation!$B$12="Europe",(J63*Programmation!$F$25),Programmation!$B$12="Sans taxe"," ")</f>
        <v>0</v>
      </c>
      <c r="I63" s="68">
        <f>_xlfn.IFS(Programmation!$B$12="Québec",(J63*Programmation!$G$23),Programmation!$B$12="Ontario"," ",Programmation!$B$12="Europe"," ",Programmation!$B$12="Sans taxe"," ")</f>
        <v>0</v>
      </c>
      <c r="J63" s="68">
        <f>_xlfn.IFS(Programmation!$B$12="Québec",MROUND(G63/1.14975,0.01),Programmation!$B$12="Ontario",MROUND(G63/1.14975,0.01),Programmation!$B$12="Europe",MROUND(G63/1.14975,0.01),Programmation!$B$12="Sans taxe"," ")</f>
        <v>0</v>
      </c>
      <c r="K63" s="66" t="s">
        <v>78</v>
      </c>
      <c r="L63" s="67"/>
      <c r="M63" s="68">
        <f>_xlfn.IFS(Programmation!$B$12="Québec",(O63*Programmation!$F$23),Programmation!$B$12="Ontario",(O63*Programmation!$F$24),Programmation!$B$12="Europe",(O63*Programmation!$F$25),Programmation!$B$12="Sans taxe"," ")</f>
        <v>0</v>
      </c>
      <c r="N63" s="68">
        <f>_xlfn.IFS(Programmation!$B$12="Québec",(O63*Programmation!$G$23),Programmation!$B$12="Ontario"," ",Programmation!$B$12="Europe"," ",Programmation!$B$12="Sans taxe"," ")</f>
        <v>0</v>
      </c>
      <c r="O63" s="69">
        <f>_xlfn.IFS(Programmation!$B$12="Québec",MROUND(L63/1.14975,0.01),Programmation!$B$12="Ontario",MROUND(L63/1.14975,0.01),Programmation!$B$12="Europe",MROUND(L63/1.14975,0.01),Programmation!$B$12="Sans taxe"," ")</f>
        <v>0</v>
      </c>
      <c r="P63" s="55"/>
    </row>
    <row r="64" spans="1:33" ht="15.75" customHeight="1">
      <c r="A64" s="66" t="s">
        <v>79</v>
      </c>
      <c r="B64" s="67"/>
      <c r="C64" s="68">
        <f>_xlfn.IFS(Programmation!$B$12="Québec",(E64*Programmation!$F$23),Programmation!$B$12="Ontario",(E64*Programmation!$F$24),Programmation!$B$12="Europe",(E64*Programmation!$F$25),Programmation!$B$12="Sans taxe"," ")</f>
        <v>0</v>
      </c>
      <c r="D64" s="68">
        <f>_xlfn.IFS(Programmation!$B$12="Québec",(E64*Programmation!$G$23),Programmation!$B$12="Ontario"," ",Programmation!$B$12="Europe"," ",Programmation!$B$12="Sans taxe"," ")</f>
        <v>0</v>
      </c>
      <c r="E64" s="68">
        <f>_xlfn.IFS(Programmation!$B$12="Québec",MROUND(B64/1.14975,0.01),Programmation!$B$12="Ontario",MROUND(B64/1.14975,0.01),Programmation!$B$12="Europe",MROUND(B64/1.14975,0.01),Programmation!$B$12="Sans taxe"," ")</f>
        <v>0</v>
      </c>
      <c r="F64" s="66" t="s">
        <v>79</v>
      </c>
      <c r="G64" s="67"/>
      <c r="H64" s="68">
        <f>_xlfn.IFS(Programmation!$B$12="Québec",(J64*Programmation!$F$23),Programmation!$B$12="Ontario",(J64*Programmation!$F$24),Programmation!$B$12="Europe",(J64*Programmation!$F$25),Programmation!$B$12="Sans taxe"," ")</f>
        <v>0</v>
      </c>
      <c r="I64" s="68">
        <f>_xlfn.IFS(Programmation!$B$12="Québec",(J64*Programmation!$G$23),Programmation!$B$12="Ontario"," ",Programmation!$B$12="Europe"," ",Programmation!$B$12="Sans taxe"," ")</f>
        <v>0</v>
      </c>
      <c r="J64" s="68">
        <f>_xlfn.IFS(Programmation!$B$12="Québec",MROUND(G64/1.14975,0.01),Programmation!$B$12="Ontario",MROUND(G64/1.14975,0.01),Programmation!$B$12="Europe",MROUND(G64/1.14975,0.01),Programmation!$B$12="Sans taxe"," ")</f>
        <v>0</v>
      </c>
      <c r="K64" s="66" t="s">
        <v>79</v>
      </c>
      <c r="L64" s="67"/>
      <c r="M64" s="68">
        <f>_xlfn.IFS(Programmation!$B$12="Québec",(O64*Programmation!$F$23),Programmation!$B$12="Ontario",(O64*Programmation!$F$24),Programmation!$B$12="Europe",(O64*Programmation!$F$25),Programmation!$B$12="Sans taxe"," ")</f>
        <v>0</v>
      </c>
      <c r="N64" s="68">
        <f>_xlfn.IFS(Programmation!$B$12="Québec",(O64*Programmation!$G$23),Programmation!$B$12="Ontario"," ",Programmation!$B$12="Europe"," ",Programmation!$B$12="Sans taxe"," ")</f>
        <v>0</v>
      </c>
      <c r="O64" s="69">
        <f>_xlfn.IFS(Programmation!$B$12="Québec",MROUND(L64/1.14975,0.01),Programmation!$B$12="Ontario",MROUND(L64/1.14975,0.01),Programmation!$B$12="Europe",MROUND(L64/1.14975,0.01),Programmation!$B$12="Sans taxe"," ")</f>
        <v>0</v>
      </c>
      <c r="P64" s="55"/>
    </row>
    <row r="65" spans="1:33" ht="15.75" customHeight="1">
      <c r="A65" s="66" t="s">
        <v>80</v>
      </c>
      <c r="B65" s="67"/>
      <c r="C65" s="68">
        <f>_xlfn.IFS(Programmation!$B$12="Québec",(E65*Programmation!$F$23),Programmation!$B$12="Ontario",(E65*Programmation!$F$24),Programmation!$B$12="Europe",(E65*Programmation!$F$25),Programmation!$B$12="Sans taxe"," ")</f>
        <v>0</v>
      </c>
      <c r="D65" s="68">
        <f>_xlfn.IFS(Programmation!$B$12="Québec",(E65*Programmation!$G$23),Programmation!$B$12="Ontario"," ",Programmation!$B$12="Europe"," ",Programmation!$B$12="Sans taxe"," ")</f>
        <v>0</v>
      </c>
      <c r="E65" s="68">
        <f>_xlfn.IFS(Programmation!$B$12="Québec",MROUND(B65/1.14975,0.01),Programmation!$B$12="Ontario",MROUND(B65/1.14975,0.01),Programmation!$B$12="Europe",MROUND(B65/1.14975,0.01),Programmation!$B$12="Sans taxe"," ")</f>
        <v>0</v>
      </c>
      <c r="F65" s="66" t="s">
        <v>80</v>
      </c>
      <c r="G65" s="67"/>
      <c r="H65" s="68">
        <f>_xlfn.IFS(Programmation!$B$12="Québec",(J65*Programmation!$F$23),Programmation!$B$12="Ontario",(J65*Programmation!$F$24),Programmation!$B$12="Europe",(J65*Programmation!$F$25),Programmation!$B$12="Sans taxe"," ")</f>
        <v>0</v>
      </c>
      <c r="I65" s="68">
        <f>_xlfn.IFS(Programmation!$B$12="Québec",(J65*Programmation!$G$23),Programmation!$B$12="Ontario"," ",Programmation!$B$12="Europe"," ",Programmation!$B$12="Sans taxe"," ")</f>
        <v>0</v>
      </c>
      <c r="J65" s="68">
        <f>_xlfn.IFS(Programmation!$B$12="Québec",MROUND(G65/1.14975,0.01),Programmation!$B$12="Ontario",MROUND(G65/1.14975,0.01),Programmation!$B$12="Europe",MROUND(G65/1.14975,0.01),Programmation!$B$12="Sans taxe"," ")</f>
        <v>0</v>
      </c>
      <c r="K65" s="66" t="s">
        <v>80</v>
      </c>
      <c r="L65" s="67"/>
      <c r="M65" s="68">
        <f>_xlfn.IFS(Programmation!$B$12="Québec",(O65*Programmation!$F$23),Programmation!$B$12="Ontario",(O65*Programmation!$F$24),Programmation!$B$12="Europe",(O65*Programmation!$F$25),Programmation!$B$12="Sans taxe"," ")</f>
        <v>0</v>
      </c>
      <c r="N65" s="68">
        <f>_xlfn.IFS(Programmation!$B$12="Québec",(O65*Programmation!$G$23),Programmation!$B$12="Ontario"," ",Programmation!$B$12="Europe"," ",Programmation!$B$12="Sans taxe"," ")</f>
        <v>0</v>
      </c>
      <c r="O65" s="69">
        <f>_xlfn.IFS(Programmation!$B$12="Québec",MROUND(L65/1.14975,0.01),Programmation!$B$12="Ontario",MROUND(L65/1.14975,0.01),Programmation!$B$12="Europe",MROUND(L65/1.14975,0.01),Programmation!$B$12="Sans taxe"," ")</f>
        <v>0</v>
      </c>
      <c r="P65" s="55"/>
    </row>
    <row r="66" spans="1:33" ht="15.75" customHeight="1">
      <c r="A66" s="70" t="s">
        <v>81</v>
      </c>
      <c r="B66" s="71">
        <f>SUM(B51:B65)</f>
        <v>0</v>
      </c>
      <c r="C66" s="72">
        <f>_xlfn.IFS(Programmation!$B$12="Québec",(E66*Programmation!$F$23),Programmation!$B$12="Ontario",(E66*Programmation!$F$24),Programmation!$B$12="Europe",(E66*Programmation!$F$25),Programmation!$B$12="Sans taxe"," ")</f>
        <v>0</v>
      </c>
      <c r="D66" s="72">
        <f>_xlfn.IFS(Programmation!$B$12="Québec",(E66*Programmation!$G$23),Programmation!$B$12="Ontario"," ",Programmation!$B$12="Europe"," ",Programmation!$B$12="Sans taxe"," ")</f>
        <v>0</v>
      </c>
      <c r="E66" s="72">
        <f>_xlfn.IFS(Programmation!$B$12="Québec",MROUND(B66/1.14975,0.01),Programmation!$B$12="Ontario",MROUND(B66/1.14975,0.01),Programmation!$B$12="Europe",MROUND(B66/1.14975,0.01),Programmation!$B$12="Sans taxe"," ")</f>
        <v>0</v>
      </c>
      <c r="F66" s="70" t="s">
        <v>81</v>
      </c>
      <c r="G66" s="71">
        <f>SUM(G51:G65)</f>
        <v>0</v>
      </c>
      <c r="H66" s="72">
        <f>_xlfn.IFS(Programmation!$B$12="Québec",(J66*Programmation!$F$23),Programmation!$B$12="Ontario",(J66*Programmation!$F$24),Programmation!$B$12="Europe",(J66*Programmation!$F$25),Programmation!$B$12="Sans taxe"," ")</f>
        <v>0</v>
      </c>
      <c r="I66" s="72">
        <f>_xlfn.IFS(Programmation!$B$12="Québec",(J66*Programmation!$G$23),Programmation!$B$12="Ontario"," ",Programmation!$B$12="Europe"," ",Programmation!$B$12="Sans taxe"," ")</f>
        <v>0</v>
      </c>
      <c r="J66" s="72">
        <f>_xlfn.IFS(Programmation!$B$12="Québec",MROUND(G66/1.14975,0.01),Programmation!$B$12="Ontario",MROUND(G66/1.14975,0.01),Programmation!$B$12="Europe",MROUND(G66/1.14975,0.01),Programmation!$B$12="Sans taxe"," ")</f>
        <v>0</v>
      </c>
      <c r="K66" s="70" t="s">
        <v>81</v>
      </c>
      <c r="L66" s="71">
        <f>SUM(L51:L65)</f>
        <v>0</v>
      </c>
      <c r="M66" s="72">
        <f>_xlfn.IFS(Programmation!$B$12="Québec",(O66*Programmation!$F$23),Programmation!$B$12="Ontario",(O66*Programmation!$F$24),Programmation!$B$12="Europe",(O66*Programmation!$F$25),Programmation!$B$12="Sans taxe"," ")</f>
        <v>0</v>
      </c>
      <c r="N66" s="72">
        <f>_xlfn.IFS(Programmation!$B$12="Québec",(O66*Programmation!$G$23),Programmation!$B$12="Ontario"," ",Programmation!$B$12="Europe"," ",Programmation!$B$12="Sans taxe"," ")</f>
        <v>0</v>
      </c>
      <c r="O66" s="73">
        <f>_xlfn.IFS(Programmation!$B$12="Québec",MROUND(L66/1.14975,0.01),Programmation!$B$12="Ontario",MROUND(L66/1.14975,0.01),Programmation!$B$12="Europe",MROUND(L66/1.14975,0.01),Programmation!$B$12="Sans taxe"," ")</f>
        <v>0</v>
      </c>
      <c r="P66" s="55"/>
    </row>
    <row r="67" spans="1:33" ht="15.75" customHeight="1">
      <c r="A67" s="55"/>
      <c r="B67" s="55"/>
      <c r="C67" s="55"/>
      <c r="D67" s="55"/>
      <c r="E67" s="55"/>
      <c r="F67" s="55"/>
      <c r="G67" s="55"/>
      <c r="H67" s="55"/>
      <c r="I67" s="55"/>
      <c r="J67" s="55"/>
      <c r="K67" s="55"/>
      <c r="L67" s="55"/>
      <c r="M67" s="55"/>
      <c r="N67" s="55"/>
      <c r="O67" s="55"/>
      <c r="P67" s="55"/>
    </row>
    <row r="68" spans="1:33" ht="15.75" customHeight="1">
      <c r="A68" s="55"/>
      <c r="B68" s="55"/>
      <c r="C68" s="55"/>
      <c r="D68" s="55"/>
      <c r="E68" s="55"/>
      <c r="F68" s="55"/>
      <c r="G68" s="55"/>
      <c r="H68" s="55"/>
      <c r="I68" s="55"/>
      <c r="J68" s="55"/>
      <c r="K68" s="55"/>
      <c r="L68" s="55"/>
      <c r="M68" s="55"/>
      <c r="N68" s="55"/>
      <c r="O68" s="55"/>
      <c r="P68" s="55"/>
    </row>
    <row r="69" spans="1:33" ht="22.5" customHeight="1">
      <c r="A69" s="360" t="s">
        <v>90</v>
      </c>
      <c r="B69" s="361"/>
      <c r="C69" s="361"/>
      <c r="D69" s="361"/>
      <c r="E69" s="361"/>
      <c r="F69" s="361"/>
      <c r="G69" s="361"/>
      <c r="H69" s="361"/>
      <c r="I69" s="361"/>
      <c r="J69" s="361"/>
      <c r="K69" s="361"/>
      <c r="L69" s="361"/>
      <c r="M69" s="361"/>
      <c r="N69" s="361"/>
      <c r="O69" s="362"/>
      <c r="P69" s="60"/>
      <c r="Q69" s="61"/>
      <c r="R69" s="61"/>
      <c r="S69" s="61"/>
      <c r="T69" s="61"/>
      <c r="U69" s="61"/>
      <c r="V69" s="61"/>
      <c r="W69" s="61"/>
      <c r="X69" s="61"/>
      <c r="Y69" s="61"/>
      <c r="Z69" s="61"/>
      <c r="AA69" s="61"/>
      <c r="AB69" s="61"/>
      <c r="AC69" s="61"/>
      <c r="AD69" s="61"/>
      <c r="AE69" s="61"/>
      <c r="AF69" s="61"/>
      <c r="AG69" s="61"/>
    </row>
    <row r="70" spans="1:33" ht="22.5" customHeight="1">
      <c r="A70" s="360" t="s">
        <v>91</v>
      </c>
      <c r="B70" s="361"/>
      <c r="C70" s="361"/>
      <c r="D70" s="361"/>
      <c r="E70" s="362"/>
      <c r="F70" s="360" t="s">
        <v>92</v>
      </c>
      <c r="G70" s="361"/>
      <c r="H70" s="361"/>
      <c r="I70" s="361"/>
      <c r="J70" s="362"/>
      <c r="K70" s="360" t="s">
        <v>93</v>
      </c>
      <c r="L70" s="361"/>
      <c r="M70" s="361"/>
      <c r="N70" s="361"/>
      <c r="O70" s="362"/>
      <c r="P70" s="60"/>
      <c r="Q70" s="61"/>
      <c r="R70" s="61"/>
      <c r="S70" s="61"/>
      <c r="T70" s="61"/>
      <c r="U70" s="61"/>
      <c r="V70" s="61"/>
      <c r="W70" s="61"/>
      <c r="X70" s="61"/>
      <c r="Y70" s="61"/>
      <c r="Z70" s="61"/>
      <c r="AA70" s="61"/>
      <c r="AB70" s="61"/>
      <c r="AC70" s="61"/>
      <c r="AD70" s="61"/>
      <c r="AE70" s="61"/>
      <c r="AF70" s="61"/>
      <c r="AG70" s="61"/>
    </row>
    <row r="71" spans="1:33" ht="15.75" customHeight="1">
      <c r="A71" s="62"/>
      <c r="B71" s="63" t="s">
        <v>62</v>
      </c>
      <c r="C71" s="63" t="str">
        <f>_xlfn.IFS(Programmation!$B$12="Québec","TPS",Programmation!$B$12="Ontario","TVH",Programmation!$B$12="Europe","TVA",Programmation!$B$12="Sans taxe"," ")</f>
        <v>TPS</v>
      </c>
      <c r="D71" s="63" t="str">
        <f>_xlfn.IFS(Programmation!$B$12="Québec","TVQ",Programmation!$B$12="Ontario"," ",Programmation!$B$12="Europe"," ",Programmation!$B$12="Sans taxe"," ")</f>
        <v>TVQ</v>
      </c>
      <c r="E71" s="63" t="str">
        <f>_xlfn.IFS(Programmation!$B$12="Québec","Montant avant taxes",Programmation!$B$12="Ontario","Montant avant taxe ",Programmation!$B$12="Europe","Montant avant taxe ",Programmation!$B$12="Sans taxe"," ")</f>
        <v>Montant avant taxes</v>
      </c>
      <c r="F71" s="64"/>
      <c r="G71" s="63" t="s">
        <v>62</v>
      </c>
      <c r="H71" s="63" t="str">
        <f>_xlfn.IFS(Programmation!$B$12="Québec","TPS",Programmation!$B$12="Ontario","TVH",Programmation!$B$12="Europe","TVA",Programmation!$B$12="Sans taxe"," ")</f>
        <v>TPS</v>
      </c>
      <c r="I71" s="63" t="str">
        <f>_xlfn.IFS(Programmation!$B$12="Québec","TVQ",Programmation!$B$12="Ontario"," ",Programmation!$B$12="Europe"," ",Programmation!$B$12="Sans taxe"," ")</f>
        <v>TVQ</v>
      </c>
      <c r="J71" s="63" t="str">
        <f>_xlfn.IFS(Programmation!$B$12="Québec","Montant avant taxes",Programmation!$B$12="Ontario","Montant avant taxe ",Programmation!$B$12="Europe","Montant avant taxe ",Programmation!$B$12="Sans taxe"," ")</f>
        <v>Montant avant taxes</v>
      </c>
      <c r="K71" s="64"/>
      <c r="L71" s="63" t="s">
        <v>62</v>
      </c>
      <c r="M71" s="63" t="str">
        <f>_xlfn.IFS(Programmation!$B$12="Québec","TPS",Programmation!$B$12="Ontario","TVH",Programmation!$B$12="Europe","TVA",Programmation!$B$12="Sans taxe"," ")</f>
        <v>TPS</v>
      </c>
      <c r="N71" s="63" t="str">
        <f>_xlfn.IFS(Programmation!$B$12="Québec","TVQ",Programmation!$B$12="Ontario"," ",Programmation!$B$12="Europe"," ",Programmation!$B$12="Sans taxe"," ")</f>
        <v>TVQ</v>
      </c>
      <c r="O71" s="65" t="str">
        <f>_xlfn.IFS(Programmation!$B$12="Québec","Montant avant taxes",Programmation!$B$12="Ontario","Montant avant taxe ",Programmation!$B$12="Europe","Montant avant taxe ",Programmation!$B$12="Sans taxe"," ")</f>
        <v>Montant avant taxes</v>
      </c>
      <c r="P71" s="55"/>
    </row>
    <row r="72" spans="1:33" ht="15.75" customHeight="1">
      <c r="A72" s="66" t="s">
        <v>64</v>
      </c>
      <c r="B72" s="67"/>
      <c r="C72" s="68">
        <f>_xlfn.IFS(Programmation!$B$12="Québec",(E72*Programmation!$F$23),Programmation!$B$12="Ontario",(E72*Programmation!$F$24),Programmation!$B$12="Europe",(E72*Programmation!$F$25),Programmation!$B$12="Sans taxe"," ")</f>
        <v>0</v>
      </c>
      <c r="D72" s="68">
        <f>_xlfn.IFS(Programmation!$B$12="Québec",(E72*Programmation!$G$23),Programmation!$B$12="Ontario"," ",Programmation!$B$12="Europe"," ",Programmation!$B$12="Sans taxe"," ")</f>
        <v>0</v>
      </c>
      <c r="E72" s="68">
        <f>_xlfn.IFS(Programmation!$B$12="Québec",MROUND(B72/1.14975,0.01),Programmation!$B$12="Ontario",MROUND(B72/1.14975,0.01),Programmation!$B$12="Europe",MROUND(B72/1.14975,0.01),Programmation!$B$12="Sans taxe"," ")</f>
        <v>0</v>
      </c>
      <c r="F72" s="66" t="s">
        <v>64</v>
      </c>
      <c r="G72" s="67"/>
      <c r="H72" s="68">
        <f>_xlfn.IFS(Programmation!$B$12="Québec",(J72*Programmation!$F$23),Programmation!$B$12="Ontario",(J72*Programmation!$F$24),Programmation!$B$12="Europe",(J72*Programmation!$F$25),Programmation!$B$12="Sans taxe"," ")</f>
        <v>0</v>
      </c>
      <c r="I72" s="68">
        <f>_xlfn.IFS(Programmation!$B$12="Québec",(J72*Programmation!$G$23),Programmation!$B$12="Ontario"," ",Programmation!$B$12="Europe"," ",Programmation!$B$12="Sans taxe"," ")</f>
        <v>0</v>
      </c>
      <c r="J72" s="68">
        <f>_xlfn.IFS(Programmation!$B$12="Québec",MROUND(G72/1.14975,0.01),Programmation!$B$12="Ontario",MROUND(G72/1.14975,0.01),Programmation!$B$12="Europe",MROUND(G72/1.14975,0.01),Programmation!$B$12="Sans taxe"," ")</f>
        <v>0</v>
      </c>
      <c r="K72" s="66" t="s">
        <v>64</v>
      </c>
      <c r="L72" s="67"/>
      <c r="M72" s="68">
        <f>_xlfn.IFS(Programmation!$B$12="Québec",(O72*Programmation!$F$23),Programmation!$B$12="Ontario",(O72*Programmation!$F$24),Programmation!$B$12="Europe",(O72*Programmation!$F$25),Programmation!$B$12="Sans taxe"," ")</f>
        <v>0</v>
      </c>
      <c r="N72" s="68">
        <f>_xlfn.IFS(Programmation!$B$12="Québec",(O72*Programmation!$G$23),Programmation!$B$12="Ontario"," ",Programmation!$B$12="Europe"," ",Programmation!$B$12="Sans taxe"," ")</f>
        <v>0</v>
      </c>
      <c r="O72" s="69">
        <f>_xlfn.IFS(Programmation!$B$12="Québec",MROUND(L72/1.14975,0.01),Programmation!$B$12="Ontario",MROUND(L72/1.14975,0.01),Programmation!$B$12="Europe",MROUND(L72/1.14975,0.01),Programmation!$B$12="Sans taxe"," ")</f>
        <v>0</v>
      </c>
      <c r="P72" s="55"/>
    </row>
    <row r="73" spans="1:33" ht="15.75" customHeight="1">
      <c r="A73" s="66" t="s">
        <v>66</v>
      </c>
      <c r="B73" s="67"/>
      <c r="C73" s="68">
        <f>_xlfn.IFS(Programmation!$B$12="Québec",(E73*Programmation!$F$23),Programmation!$B$12="Ontario",(E73*Programmation!$F$24),Programmation!$B$12="Europe",(E73*Programmation!$F$25),Programmation!$B$12="Sans taxe"," ")</f>
        <v>0</v>
      </c>
      <c r="D73" s="68">
        <f>_xlfn.IFS(Programmation!$B$12="Québec",(E73*Programmation!$G$23),Programmation!$B$12="Ontario"," ",Programmation!$B$12="Europe"," ",Programmation!$B$12="Sans taxe"," ")</f>
        <v>0</v>
      </c>
      <c r="E73" s="68">
        <f>_xlfn.IFS(Programmation!$B$12="Québec",MROUND(B73/1.14975,0.01),Programmation!$B$12="Ontario",MROUND(B73/1.14975,0.01),Programmation!$B$12="Europe",MROUND(B73/1.14975,0.01),Programmation!$B$12="Sans taxe"," ")</f>
        <v>0</v>
      </c>
      <c r="F73" s="66" t="s">
        <v>66</v>
      </c>
      <c r="G73" s="67"/>
      <c r="H73" s="68">
        <f>_xlfn.IFS(Programmation!$B$12="Québec",(J73*Programmation!$F$23),Programmation!$B$12="Ontario",(J73*Programmation!$F$24),Programmation!$B$12="Europe",(J73*Programmation!$F$25),Programmation!$B$12="Sans taxe"," ")</f>
        <v>0</v>
      </c>
      <c r="I73" s="68">
        <f>_xlfn.IFS(Programmation!$B$12="Québec",(J73*Programmation!$G$23),Programmation!$B$12="Ontario"," ",Programmation!$B$12="Europe"," ",Programmation!$B$12="Sans taxe"," ")</f>
        <v>0</v>
      </c>
      <c r="J73" s="68">
        <f>_xlfn.IFS(Programmation!$B$12="Québec",MROUND(G73/1.14975,0.01),Programmation!$B$12="Ontario",MROUND(G73/1.14975,0.01),Programmation!$B$12="Europe",MROUND(G73/1.14975,0.01),Programmation!$B$12="Sans taxe"," ")</f>
        <v>0</v>
      </c>
      <c r="K73" s="66" t="s">
        <v>66</v>
      </c>
      <c r="L73" s="67"/>
      <c r="M73" s="68">
        <f>_xlfn.IFS(Programmation!$B$12="Québec",(O73*Programmation!$F$23),Programmation!$B$12="Ontario",(O73*Programmation!$F$24),Programmation!$B$12="Europe",(O73*Programmation!$F$25),Programmation!$B$12="Sans taxe"," ")</f>
        <v>0</v>
      </c>
      <c r="N73" s="68">
        <f>_xlfn.IFS(Programmation!$B$12="Québec",(O73*Programmation!$G$23),Programmation!$B$12="Ontario"," ",Programmation!$B$12="Europe"," ",Programmation!$B$12="Sans taxe"," ")</f>
        <v>0</v>
      </c>
      <c r="O73" s="69">
        <f>_xlfn.IFS(Programmation!$B$12="Québec",MROUND(L73/1.14975,0.01),Programmation!$B$12="Ontario",MROUND(L73/1.14975,0.01),Programmation!$B$12="Europe",MROUND(L73/1.14975,0.01),Programmation!$B$12="Sans taxe"," ")</f>
        <v>0</v>
      </c>
      <c r="P73" s="55"/>
    </row>
    <row r="74" spans="1:33" ht="15.75" customHeight="1">
      <c r="A74" s="66" t="s">
        <v>68</v>
      </c>
      <c r="B74" s="67"/>
      <c r="C74" s="68">
        <f>_xlfn.IFS(Programmation!$B$12="Québec",(E74*Programmation!$F$23),Programmation!$B$12="Ontario",(E74*Programmation!$F$24),Programmation!$B$12="Europe",(E74*Programmation!$F$25),Programmation!$B$12="Sans taxe"," ")</f>
        <v>0</v>
      </c>
      <c r="D74" s="68">
        <f>_xlfn.IFS(Programmation!$B$12="Québec",(E74*Programmation!$G$23),Programmation!$B$12="Ontario"," ",Programmation!$B$12="Europe"," ",Programmation!$B$12="Sans taxe"," ")</f>
        <v>0</v>
      </c>
      <c r="E74" s="68">
        <f>_xlfn.IFS(Programmation!$B$12="Québec",MROUND(B74/1.14975,0.01),Programmation!$B$12="Ontario",MROUND(B74/1.14975,0.01),Programmation!$B$12="Europe",MROUND(B74/1.14975,0.01),Programmation!$B$12="Sans taxe"," ")</f>
        <v>0</v>
      </c>
      <c r="F74" s="66" t="s">
        <v>68</v>
      </c>
      <c r="G74" s="67"/>
      <c r="H74" s="68">
        <f>_xlfn.IFS(Programmation!$B$12="Québec",(J74*Programmation!$F$23),Programmation!$B$12="Ontario",(J74*Programmation!$F$24),Programmation!$B$12="Europe",(J74*Programmation!$F$25),Programmation!$B$12="Sans taxe"," ")</f>
        <v>0</v>
      </c>
      <c r="I74" s="68">
        <f>_xlfn.IFS(Programmation!$B$12="Québec",(J74*Programmation!$G$23),Programmation!$B$12="Ontario"," ",Programmation!$B$12="Europe"," ",Programmation!$B$12="Sans taxe"," ")</f>
        <v>0</v>
      </c>
      <c r="J74" s="68">
        <f>_xlfn.IFS(Programmation!$B$12="Québec",MROUND(G74/1.14975,0.01),Programmation!$B$12="Ontario",MROUND(G74/1.14975,0.01),Programmation!$B$12="Europe",MROUND(G74/1.14975,0.01),Programmation!$B$12="Sans taxe"," ")</f>
        <v>0</v>
      </c>
      <c r="K74" s="66" t="s">
        <v>68</v>
      </c>
      <c r="L74" s="67"/>
      <c r="M74" s="68">
        <f>_xlfn.IFS(Programmation!$B$12="Québec",(O74*Programmation!$F$23),Programmation!$B$12="Ontario",(O74*Programmation!$F$24),Programmation!$B$12="Europe",(O74*Programmation!$F$25),Programmation!$B$12="Sans taxe"," ")</f>
        <v>0</v>
      </c>
      <c r="N74" s="68">
        <f>_xlfn.IFS(Programmation!$B$12="Québec",(O74*Programmation!$G$23),Programmation!$B$12="Ontario"," ",Programmation!$B$12="Europe"," ",Programmation!$B$12="Sans taxe"," ")</f>
        <v>0</v>
      </c>
      <c r="O74" s="69">
        <f>_xlfn.IFS(Programmation!$B$12="Québec",MROUND(L74/1.14975,0.01),Programmation!$B$12="Ontario",MROUND(L74/1.14975,0.01),Programmation!$B$12="Europe",MROUND(L74/1.14975,0.01),Programmation!$B$12="Sans taxe"," ")</f>
        <v>0</v>
      </c>
      <c r="P74" s="55"/>
    </row>
    <row r="75" spans="1:33" ht="15.75" customHeight="1">
      <c r="A75" s="66" t="s">
        <v>69</v>
      </c>
      <c r="B75" s="67"/>
      <c r="C75" s="68">
        <f>_xlfn.IFS(Programmation!$B$12="Québec",(E75*Programmation!$F$23),Programmation!$B$12="Ontario",(E75*Programmation!$F$24),Programmation!$B$12="Europe",(E75*Programmation!$F$25),Programmation!$B$12="Sans taxe"," ")</f>
        <v>0</v>
      </c>
      <c r="D75" s="68">
        <f>_xlfn.IFS(Programmation!$B$12="Québec",(E75*Programmation!$G$23),Programmation!$B$12="Ontario"," ",Programmation!$B$12="Europe"," ",Programmation!$B$12="Sans taxe"," ")</f>
        <v>0</v>
      </c>
      <c r="E75" s="68">
        <f>_xlfn.IFS(Programmation!$B$12="Québec",MROUND(B75/1.14975,0.01),Programmation!$B$12="Ontario",MROUND(B75/1.14975,0.01),Programmation!$B$12="Europe",MROUND(B75/1.14975,0.01),Programmation!$B$12="Sans taxe"," ")</f>
        <v>0</v>
      </c>
      <c r="F75" s="66" t="s">
        <v>69</v>
      </c>
      <c r="G75" s="67"/>
      <c r="H75" s="68">
        <f>_xlfn.IFS(Programmation!$B$12="Québec",(J75*Programmation!$F$23),Programmation!$B$12="Ontario",(J75*Programmation!$F$24),Programmation!$B$12="Europe",(J75*Programmation!$F$25),Programmation!$B$12="Sans taxe"," ")</f>
        <v>0</v>
      </c>
      <c r="I75" s="68">
        <f>_xlfn.IFS(Programmation!$B$12="Québec",(J75*Programmation!$G$23),Programmation!$B$12="Ontario"," ",Programmation!$B$12="Europe"," ",Programmation!$B$12="Sans taxe"," ")</f>
        <v>0</v>
      </c>
      <c r="J75" s="68">
        <f>_xlfn.IFS(Programmation!$B$12="Québec",MROUND(G75/1.14975,0.01),Programmation!$B$12="Ontario",MROUND(G75/1.14975,0.01),Programmation!$B$12="Europe",MROUND(G75/1.14975,0.01),Programmation!$B$12="Sans taxe"," ")</f>
        <v>0</v>
      </c>
      <c r="K75" s="66" t="s">
        <v>69</v>
      </c>
      <c r="L75" s="67"/>
      <c r="M75" s="68">
        <f>_xlfn.IFS(Programmation!$B$12="Québec",(O75*Programmation!$F$23),Programmation!$B$12="Ontario",(O75*Programmation!$F$24),Programmation!$B$12="Europe",(O75*Programmation!$F$25),Programmation!$B$12="Sans taxe"," ")</f>
        <v>0</v>
      </c>
      <c r="N75" s="68">
        <f>_xlfn.IFS(Programmation!$B$12="Québec",(O75*Programmation!$G$23),Programmation!$B$12="Ontario"," ",Programmation!$B$12="Europe"," ",Programmation!$B$12="Sans taxe"," ")</f>
        <v>0</v>
      </c>
      <c r="O75" s="69">
        <f>_xlfn.IFS(Programmation!$B$12="Québec",MROUND(L75/1.14975,0.01),Programmation!$B$12="Ontario",MROUND(L75/1.14975,0.01),Programmation!$B$12="Europe",MROUND(L75/1.14975,0.01),Programmation!$B$12="Sans taxe"," ")</f>
        <v>0</v>
      </c>
      <c r="P75" s="55"/>
    </row>
    <row r="76" spans="1:33" ht="15.75" customHeight="1">
      <c r="A76" s="66" t="s">
        <v>70</v>
      </c>
      <c r="B76" s="67"/>
      <c r="C76" s="68">
        <f>_xlfn.IFS(Programmation!$B$12="Québec",(E76*Programmation!$F$23),Programmation!$B$12="Ontario",(E76*Programmation!$F$24),Programmation!$B$12="Europe",(E76*Programmation!$F$25),Programmation!$B$12="Sans taxe"," ")</f>
        <v>0</v>
      </c>
      <c r="D76" s="68">
        <f>_xlfn.IFS(Programmation!$B$12="Québec",(E76*Programmation!$G$23),Programmation!$B$12="Ontario"," ",Programmation!$B$12="Europe"," ",Programmation!$B$12="Sans taxe"," ")</f>
        <v>0</v>
      </c>
      <c r="E76" s="68">
        <f>_xlfn.IFS(Programmation!$B$12="Québec",MROUND(B76/1.14975,0.01),Programmation!$B$12="Ontario",MROUND(B76/1.14975,0.01),Programmation!$B$12="Europe",MROUND(B76/1.14975,0.01),Programmation!$B$12="Sans taxe"," ")</f>
        <v>0</v>
      </c>
      <c r="F76" s="66" t="s">
        <v>70</v>
      </c>
      <c r="G76" s="67"/>
      <c r="H76" s="68">
        <f>_xlfn.IFS(Programmation!$B$12="Québec",(J76*Programmation!$F$23),Programmation!$B$12="Ontario",(J76*Programmation!$F$24),Programmation!$B$12="Europe",(J76*Programmation!$F$25),Programmation!$B$12="Sans taxe"," ")</f>
        <v>0</v>
      </c>
      <c r="I76" s="68">
        <f>_xlfn.IFS(Programmation!$B$12="Québec",(J76*Programmation!$G$23),Programmation!$B$12="Ontario"," ",Programmation!$B$12="Europe"," ",Programmation!$B$12="Sans taxe"," ")</f>
        <v>0</v>
      </c>
      <c r="J76" s="68">
        <f>_xlfn.IFS(Programmation!$B$12="Québec",MROUND(G76/1.14975,0.01),Programmation!$B$12="Ontario",MROUND(G76/1.14975,0.01),Programmation!$B$12="Europe",MROUND(G76/1.14975,0.01),Programmation!$B$12="Sans taxe"," ")</f>
        <v>0</v>
      </c>
      <c r="K76" s="66" t="s">
        <v>70</v>
      </c>
      <c r="L76" s="67"/>
      <c r="M76" s="68">
        <f>_xlfn.IFS(Programmation!$B$12="Québec",(O76*Programmation!$F$23),Programmation!$B$12="Ontario",(O76*Programmation!$F$24),Programmation!$B$12="Europe",(O76*Programmation!$F$25),Programmation!$B$12="Sans taxe"," ")</f>
        <v>0</v>
      </c>
      <c r="N76" s="68">
        <f>_xlfn.IFS(Programmation!$B$12="Québec",(O76*Programmation!$G$23),Programmation!$B$12="Ontario"," ",Programmation!$B$12="Europe"," ",Programmation!$B$12="Sans taxe"," ")</f>
        <v>0</v>
      </c>
      <c r="O76" s="69">
        <f>_xlfn.IFS(Programmation!$B$12="Québec",MROUND(L76/1.14975,0.01),Programmation!$B$12="Ontario",MROUND(L76/1.14975,0.01),Programmation!$B$12="Europe",MROUND(L76/1.14975,0.01),Programmation!$B$12="Sans taxe"," ")</f>
        <v>0</v>
      </c>
      <c r="P76" s="55"/>
    </row>
    <row r="77" spans="1:33" ht="15.75" customHeight="1">
      <c r="A77" s="66" t="s">
        <v>71</v>
      </c>
      <c r="B77" s="67"/>
      <c r="C77" s="68">
        <f>_xlfn.IFS(Programmation!$B$12="Québec",(E77*Programmation!$F$23),Programmation!$B$12="Ontario",(E77*Programmation!$F$24),Programmation!$B$12="Europe",(E77*Programmation!$F$25),Programmation!$B$12="Sans taxe"," ")</f>
        <v>0</v>
      </c>
      <c r="D77" s="68">
        <f>_xlfn.IFS(Programmation!$B$12="Québec",(E77*Programmation!$G$23),Programmation!$B$12="Ontario"," ",Programmation!$B$12="Europe"," ",Programmation!$B$12="Sans taxe"," ")</f>
        <v>0</v>
      </c>
      <c r="E77" s="68">
        <f>_xlfn.IFS(Programmation!$B$12="Québec",MROUND(B77/1.14975,0.01),Programmation!$B$12="Ontario",MROUND(B77/1.14975,0.01),Programmation!$B$12="Europe",MROUND(B77/1.14975,0.01),Programmation!$B$12="Sans taxe"," ")</f>
        <v>0</v>
      </c>
      <c r="F77" s="66" t="s">
        <v>71</v>
      </c>
      <c r="G77" s="67"/>
      <c r="H77" s="68">
        <f>_xlfn.IFS(Programmation!$B$12="Québec",(J77*Programmation!$F$23),Programmation!$B$12="Ontario",(J77*Programmation!$F$24),Programmation!$B$12="Europe",(J77*Programmation!$F$25),Programmation!$B$12="Sans taxe"," ")</f>
        <v>0</v>
      </c>
      <c r="I77" s="68">
        <f>_xlfn.IFS(Programmation!$B$12="Québec",(J77*Programmation!$G$23),Programmation!$B$12="Ontario"," ",Programmation!$B$12="Europe"," ",Programmation!$B$12="Sans taxe"," ")</f>
        <v>0</v>
      </c>
      <c r="J77" s="68">
        <f>_xlfn.IFS(Programmation!$B$12="Québec",MROUND(G77/1.14975,0.01),Programmation!$B$12="Ontario",MROUND(G77/1.14975,0.01),Programmation!$B$12="Europe",MROUND(G77/1.14975,0.01),Programmation!$B$12="Sans taxe"," ")</f>
        <v>0</v>
      </c>
      <c r="K77" s="66" t="s">
        <v>71</v>
      </c>
      <c r="L77" s="67"/>
      <c r="M77" s="68">
        <f>_xlfn.IFS(Programmation!$B$12="Québec",(O77*Programmation!$F$23),Programmation!$B$12="Ontario",(O77*Programmation!$F$24),Programmation!$B$12="Europe",(O77*Programmation!$F$25),Programmation!$B$12="Sans taxe"," ")</f>
        <v>0</v>
      </c>
      <c r="N77" s="68">
        <f>_xlfn.IFS(Programmation!$B$12="Québec",(O77*Programmation!$G$23),Programmation!$B$12="Ontario"," ",Programmation!$B$12="Europe"," ",Programmation!$B$12="Sans taxe"," ")</f>
        <v>0</v>
      </c>
      <c r="O77" s="69">
        <f>_xlfn.IFS(Programmation!$B$12="Québec",MROUND(L77/1.14975,0.01),Programmation!$B$12="Ontario",MROUND(L77/1.14975,0.01),Programmation!$B$12="Europe",MROUND(L77/1.14975,0.01),Programmation!$B$12="Sans taxe"," ")</f>
        <v>0</v>
      </c>
      <c r="P77" s="55"/>
    </row>
    <row r="78" spans="1:33" ht="15.75" customHeight="1">
      <c r="A78" s="66" t="s">
        <v>72</v>
      </c>
      <c r="B78" s="67"/>
      <c r="C78" s="68">
        <f>_xlfn.IFS(Programmation!$B$12="Québec",(E78*Programmation!$F$23),Programmation!$B$12="Ontario",(E78*Programmation!$F$24),Programmation!$B$12="Europe",(E78*Programmation!$F$25),Programmation!$B$12="Sans taxe"," ")</f>
        <v>0</v>
      </c>
      <c r="D78" s="68">
        <f>_xlfn.IFS(Programmation!$B$12="Québec",(E78*Programmation!$G$23),Programmation!$B$12="Ontario"," ",Programmation!$B$12="Europe"," ",Programmation!$B$12="Sans taxe"," ")</f>
        <v>0</v>
      </c>
      <c r="E78" s="68">
        <f>_xlfn.IFS(Programmation!$B$12="Québec",MROUND(B78/1.14975,0.01),Programmation!$B$12="Ontario",MROUND(B78/1.14975,0.01),Programmation!$B$12="Europe",MROUND(B78/1.14975,0.01),Programmation!$B$12="Sans taxe"," ")</f>
        <v>0</v>
      </c>
      <c r="F78" s="66" t="s">
        <v>72</v>
      </c>
      <c r="G78" s="67"/>
      <c r="H78" s="68">
        <f>_xlfn.IFS(Programmation!$B$12="Québec",(J78*Programmation!$F$23),Programmation!$B$12="Ontario",(J78*Programmation!$F$24),Programmation!$B$12="Europe",(J78*Programmation!$F$25),Programmation!$B$12="Sans taxe"," ")</f>
        <v>0</v>
      </c>
      <c r="I78" s="68">
        <f>_xlfn.IFS(Programmation!$B$12="Québec",(J78*Programmation!$G$23),Programmation!$B$12="Ontario"," ",Programmation!$B$12="Europe"," ",Programmation!$B$12="Sans taxe"," ")</f>
        <v>0</v>
      </c>
      <c r="J78" s="68">
        <f>_xlfn.IFS(Programmation!$B$12="Québec",MROUND(G78/1.14975,0.01),Programmation!$B$12="Ontario",MROUND(G78/1.14975,0.01),Programmation!$B$12="Europe",MROUND(G78/1.14975,0.01),Programmation!$B$12="Sans taxe"," ")</f>
        <v>0</v>
      </c>
      <c r="K78" s="66" t="s">
        <v>72</v>
      </c>
      <c r="L78" s="67"/>
      <c r="M78" s="68">
        <f>_xlfn.IFS(Programmation!$B$12="Québec",(O78*Programmation!$F$23),Programmation!$B$12="Ontario",(O78*Programmation!$F$24),Programmation!$B$12="Europe",(O78*Programmation!$F$25),Programmation!$B$12="Sans taxe"," ")</f>
        <v>0</v>
      </c>
      <c r="N78" s="68">
        <f>_xlfn.IFS(Programmation!$B$12="Québec",(O78*Programmation!$G$23),Programmation!$B$12="Ontario"," ",Programmation!$B$12="Europe"," ",Programmation!$B$12="Sans taxe"," ")</f>
        <v>0</v>
      </c>
      <c r="O78" s="69">
        <f>_xlfn.IFS(Programmation!$B$12="Québec",MROUND(L78/1.14975,0.01),Programmation!$B$12="Ontario",MROUND(L78/1.14975,0.01),Programmation!$B$12="Europe",MROUND(L78/1.14975,0.01),Programmation!$B$12="Sans taxe"," ")</f>
        <v>0</v>
      </c>
      <c r="P78" s="55"/>
    </row>
    <row r="79" spans="1:33" ht="15.75" customHeight="1">
      <c r="A79" s="66" t="s">
        <v>73</v>
      </c>
      <c r="B79" s="67"/>
      <c r="C79" s="68">
        <f>_xlfn.IFS(Programmation!$B$12="Québec",(E79*Programmation!$F$23),Programmation!$B$12="Ontario",(E79*Programmation!$F$24),Programmation!$B$12="Europe",(E79*Programmation!$F$25),Programmation!$B$12="Sans taxe"," ")</f>
        <v>0</v>
      </c>
      <c r="D79" s="68">
        <f>_xlfn.IFS(Programmation!$B$12="Québec",(E79*Programmation!$G$23),Programmation!$B$12="Ontario"," ",Programmation!$B$12="Europe"," ",Programmation!$B$12="Sans taxe"," ")</f>
        <v>0</v>
      </c>
      <c r="E79" s="68">
        <f>_xlfn.IFS(Programmation!$B$12="Québec",MROUND(B79/1.14975,0.01),Programmation!$B$12="Ontario",MROUND(B79/1.14975,0.01),Programmation!$B$12="Europe",MROUND(B79/1.14975,0.01),Programmation!$B$12="Sans taxe"," ")</f>
        <v>0</v>
      </c>
      <c r="F79" s="66" t="s">
        <v>73</v>
      </c>
      <c r="G79" s="67"/>
      <c r="H79" s="68">
        <f>_xlfn.IFS(Programmation!$B$12="Québec",(J79*Programmation!$F$23),Programmation!$B$12="Ontario",(J79*Programmation!$F$24),Programmation!$B$12="Europe",(J79*Programmation!$F$25),Programmation!$B$12="Sans taxe"," ")</f>
        <v>0</v>
      </c>
      <c r="I79" s="68">
        <f>_xlfn.IFS(Programmation!$B$12="Québec",(J79*Programmation!$G$23),Programmation!$B$12="Ontario"," ",Programmation!$B$12="Europe"," ",Programmation!$B$12="Sans taxe"," ")</f>
        <v>0</v>
      </c>
      <c r="J79" s="68">
        <f>_xlfn.IFS(Programmation!$B$12="Québec",MROUND(G79/1.14975,0.01),Programmation!$B$12="Ontario",MROUND(G79/1.14975,0.01),Programmation!$B$12="Europe",MROUND(G79/1.14975,0.01),Programmation!$B$12="Sans taxe"," ")</f>
        <v>0</v>
      </c>
      <c r="K79" s="66" t="s">
        <v>73</v>
      </c>
      <c r="L79" s="67"/>
      <c r="M79" s="68">
        <f>_xlfn.IFS(Programmation!$B$12="Québec",(O79*Programmation!$F$23),Programmation!$B$12="Ontario",(O79*Programmation!$F$24),Programmation!$B$12="Europe",(O79*Programmation!$F$25),Programmation!$B$12="Sans taxe"," ")</f>
        <v>0</v>
      </c>
      <c r="N79" s="68">
        <f>_xlfn.IFS(Programmation!$B$12="Québec",(O79*Programmation!$G$23),Programmation!$B$12="Ontario"," ",Programmation!$B$12="Europe"," ",Programmation!$B$12="Sans taxe"," ")</f>
        <v>0</v>
      </c>
      <c r="O79" s="69">
        <f>_xlfn.IFS(Programmation!$B$12="Québec",MROUND(L79/1.14975,0.01),Programmation!$B$12="Ontario",MROUND(L79/1.14975,0.01),Programmation!$B$12="Europe",MROUND(L79/1.14975,0.01),Programmation!$B$12="Sans taxe"," ")</f>
        <v>0</v>
      </c>
      <c r="P79" s="55"/>
    </row>
    <row r="80" spans="1:33" ht="15.75" customHeight="1">
      <c r="A80" s="66" t="s">
        <v>74</v>
      </c>
      <c r="B80" s="67"/>
      <c r="C80" s="68">
        <f>_xlfn.IFS(Programmation!$B$12="Québec",(E80*Programmation!$F$23),Programmation!$B$12="Ontario",(E80*Programmation!$F$24),Programmation!$B$12="Europe",(E80*Programmation!$F$25),Programmation!$B$12="Sans taxe"," ")</f>
        <v>0</v>
      </c>
      <c r="D80" s="68">
        <f>_xlfn.IFS(Programmation!$B$12="Québec",(E80*Programmation!$G$23),Programmation!$B$12="Ontario"," ",Programmation!$B$12="Europe"," ",Programmation!$B$12="Sans taxe"," ")</f>
        <v>0</v>
      </c>
      <c r="E80" s="68">
        <f>_xlfn.IFS(Programmation!$B$12="Québec",MROUND(B80/1.14975,0.01),Programmation!$B$12="Ontario",MROUND(B80/1.14975,0.01),Programmation!$B$12="Europe",MROUND(B80/1.14975,0.01),Programmation!$B$12="Sans taxe"," ")</f>
        <v>0</v>
      </c>
      <c r="F80" s="66" t="s">
        <v>74</v>
      </c>
      <c r="G80" s="67"/>
      <c r="H80" s="68">
        <f>_xlfn.IFS(Programmation!$B$12="Québec",(J80*Programmation!$F$23),Programmation!$B$12="Ontario",(J80*Programmation!$F$24),Programmation!$B$12="Europe",(J80*Programmation!$F$25),Programmation!$B$12="Sans taxe"," ")</f>
        <v>0</v>
      </c>
      <c r="I80" s="68">
        <f>_xlfn.IFS(Programmation!$B$12="Québec",(J80*Programmation!$G$23),Programmation!$B$12="Ontario"," ",Programmation!$B$12="Europe"," ",Programmation!$B$12="Sans taxe"," ")</f>
        <v>0</v>
      </c>
      <c r="J80" s="68">
        <f>_xlfn.IFS(Programmation!$B$12="Québec",MROUND(G80/1.14975,0.01),Programmation!$B$12="Ontario",MROUND(G80/1.14975,0.01),Programmation!$B$12="Europe",MROUND(G80/1.14975,0.01),Programmation!$B$12="Sans taxe"," ")</f>
        <v>0</v>
      </c>
      <c r="K80" s="66" t="s">
        <v>74</v>
      </c>
      <c r="L80" s="67"/>
      <c r="M80" s="68">
        <f>_xlfn.IFS(Programmation!$B$12="Québec",(O80*Programmation!$F$23),Programmation!$B$12="Ontario",(O80*Programmation!$F$24),Programmation!$B$12="Europe",(O80*Programmation!$F$25),Programmation!$B$12="Sans taxe"," ")</f>
        <v>0</v>
      </c>
      <c r="N80" s="68">
        <f>_xlfn.IFS(Programmation!$B$12="Québec",(O80*Programmation!$G$23),Programmation!$B$12="Ontario"," ",Programmation!$B$12="Europe"," ",Programmation!$B$12="Sans taxe"," ")</f>
        <v>0</v>
      </c>
      <c r="O80" s="69">
        <f>_xlfn.IFS(Programmation!$B$12="Québec",MROUND(L80/1.14975,0.01),Programmation!$B$12="Ontario",MROUND(L80/1.14975,0.01),Programmation!$B$12="Europe",MROUND(L80/1.14975,0.01),Programmation!$B$12="Sans taxe"," ")</f>
        <v>0</v>
      </c>
      <c r="P80" s="55"/>
    </row>
    <row r="81" spans="1:16" ht="15.75" customHeight="1">
      <c r="A81" s="66" t="s">
        <v>75</v>
      </c>
      <c r="B81" s="67"/>
      <c r="C81" s="68">
        <f>_xlfn.IFS(Programmation!$B$12="Québec",(E81*Programmation!$F$23),Programmation!$B$12="Ontario",(E81*Programmation!$F$24),Programmation!$B$12="Europe",(E81*Programmation!$F$25),Programmation!$B$12="Sans taxe"," ")</f>
        <v>0</v>
      </c>
      <c r="D81" s="68">
        <f>_xlfn.IFS(Programmation!$B$12="Québec",(E81*Programmation!$G$23),Programmation!$B$12="Ontario"," ",Programmation!$B$12="Europe"," ",Programmation!$B$12="Sans taxe"," ")</f>
        <v>0</v>
      </c>
      <c r="E81" s="68">
        <f>_xlfn.IFS(Programmation!$B$12="Québec",MROUND(B81/1.14975,0.01),Programmation!$B$12="Ontario",MROUND(B81/1.14975,0.01),Programmation!$B$12="Europe",MROUND(B81/1.14975,0.01),Programmation!$B$12="Sans taxe"," ")</f>
        <v>0</v>
      </c>
      <c r="F81" s="66" t="s">
        <v>75</v>
      </c>
      <c r="G81" s="67"/>
      <c r="H81" s="68">
        <f>_xlfn.IFS(Programmation!$B$12="Québec",(J81*Programmation!$F$23),Programmation!$B$12="Ontario",(J81*Programmation!$F$24),Programmation!$B$12="Europe",(J81*Programmation!$F$25),Programmation!$B$12="Sans taxe"," ")</f>
        <v>0</v>
      </c>
      <c r="I81" s="68">
        <f>_xlfn.IFS(Programmation!$B$12="Québec",(J81*Programmation!$G$23),Programmation!$B$12="Ontario"," ",Programmation!$B$12="Europe"," ",Programmation!$B$12="Sans taxe"," ")</f>
        <v>0</v>
      </c>
      <c r="J81" s="68">
        <f>_xlfn.IFS(Programmation!$B$12="Québec",MROUND(G81/1.14975,0.01),Programmation!$B$12="Ontario",MROUND(G81/1.14975,0.01),Programmation!$B$12="Europe",MROUND(G81/1.14975,0.01),Programmation!$B$12="Sans taxe"," ")</f>
        <v>0</v>
      </c>
      <c r="K81" s="66" t="s">
        <v>75</v>
      </c>
      <c r="L81" s="67"/>
      <c r="M81" s="68">
        <f>_xlfn.IFS(Programmation!$B$12="Québec",(O81*Programmation!$F$23),Programmation!$B$12="Ontario",(O81*Programmation!$F$24),Programmation!$B$12="Europe",(O81*Programmation!$F$25),Programmation!$B$12="Sans taxe"," ")</f>
        <v>0</v>
      </c>
      <c r="N81" s="68">
        <f>_xlfn.IFS(Programmation!$B$12="Québec",(O81*Programmation!$G$23),Programmation!$B$12="Ontario"," ",Programmation!$B$12="Europe"," ",Programmation!$B$12="Sans taxe"," ")</f>
        <v>0</v>
      </c>
      <c r="O81" s="69">
        <f>_xlfn.IFS(Programmation!$B$12="Québec",MROUND(L81/1.14975,0.01),Programmation!$B$12="Ontario",MROUND(L81/1.14975,0.01),Programmation!$B$12="Europe",MROUND(L81/1.14975,0.01),Programmation!$B$12="Sans taxe"," ")</f>
        <v>0</v>
      </c>
      <c r="P81" s="55"/>
    </row>
    <row r="82" spans="1:16" ht="15.75" customHeight="1">
      <c r="A82" s="66" t="s">
        <v>76</v>
      </c>
      <c r="B82" s="67"/>
      <c r="C82" s="68">
        <f>_xlfn.IFS(Programmation!$B$12="Québec",(E82*Programmation!$F$23),Programmation!$B$12="Ontario",(E82*Programmation!$F$24),Programmation!$B$12="Europe",(E82*Programmation!$F$25),Programmation!$B$12="Sans taxe"," ")</f>
        <v>0</v>
      </c>
      <c r="D82" s="68">
        <f>_xlfn.IFS(Programmation!$B$12="Québec",(E82*Programmation!$G$23),Programmation!$B$12="Ontario"," ",Programmation!$B$12="Europe"," ",Programmation!$B$12="Sans taxe"," ")</f>
        <v>0</v>
      </c>
      <c r="E82" s="68">
        <f>_xlfn.IFS(Programmation!$B$12="Québec",MROUND(B82/1.14975,0.01),Programmation!$B$12="Ontario",MROUND(B82/1.14975,0.01),Programmation!$B$12="Europe",MROUND(B82/1.14975,0.01),Programmation!$B$12="Sans taxe"," ")</f>
        <v>0</v>
      </c>
      <c r="F82" s="66" t="s">
        <v>76</v>
      </c>
      <c r="G82" s="67"/>
      <c r="H82" s="68">
        <f>_xlfn.IFS(Programmation!$B$12="Québec",(J82*Programmation!$F$23),Programmation!$B$12="Ontario",(J82*Programmation!$F$24),Programmation!$B$12="Europe",(J82*Programmation!$F$25),Programmation!$B$12="Sans taxe"," ")</f>
        <v>0</v>
      </c>
      <c r="I82" s="68">
        <f>_xlfn.IFS(Programmation!$B$12="Québec",(J82*Programmation!$G$23),Programmation!$B$12="Ontario"," ",Programmation!$B$12="Europe"," ",Programmation!$B$12="Sans taxe"," ")</f>
        <v>0</v>
      </c>
      <c r="J82" s="68">
        <f>_xlfn.IFS(Programmation!$B$12="Québec",MROUND(G82/1.14975,0.01),Programmation!$B$12="Ontario",MROUND(G82/1.14975,0.01),Programmation!$B$12="Europe",MROUND(G82/1.14975,0.01),Programmation!$B$12="Sans taxe"," ")</f>
        <v>0</v>
      </c>
      <c r="K82" s="66" t="s">
        <v>76</v>
      </c>
      <c r="L82" s="67"/>
      <c r="M82" s="68">
        <f>_xlfn.IFS(Programmation!$B$12="Québec",(O82*Programmation!$F$23),Programmation!$B$12="Ontario",(O82*Programmation!$F$24),Programmation!$B$12="Europe",(O82*Programmation!$F$25),Programmation!$B$12="Sans taxe"," ")</f>
        <v>0</v>
      </c>
      <c r="N82" s="68">
        <f>_xlfn.IFS(Programmation!$B$12="Québec",(O82*Programmation!$G$23),Programmation!$B$12="Ontario"," ",Programmation!$B$12="Europe"," ",Programmation!$B$12="Sans taxe"," ")</f>
        <v>0</v>
      </c>
      <c r="O82" s="69">
        <f>_xlfn.IFS(Programmation!$B$12="Québec",MROUND(L82/1.14975,0.01),Programmation!$B$12="Ontario",MROUND(L82/1.14975,0.01),Programmation!$B$12="Europe",MROUND(L82/1.14975,0.01),Programmation!$B$12="Sans taxe"," ")</f>
        <v>0</v>
      </c>
      <c r="P82" s="55"/>
    </row>
    <row r="83" spans="1:16" ht="15.75" customHeight="1">
      <c r="A83" s="66" t="s">
        <v>77</v>
      </c>
      <c r="B83" s="67"/>
      <c r="C83" s="68">
        <f>_xlfn.IFS(Programmation!$B$12="Québec",(E83*Programmation!$F$23),Programmation!$B$12="Ontario",(E83*Programmation!$F$24),Programmation!$B$12="Europe",(E83*Programmation!$F$25),Programmation!$B$12="Sans taxe"," ")</f>
        <v>0</v>
      </c>
      <c r="D83" s="68">
        <f>_xlfn.IFS(Programmation!$B$12="Québec",(E83*Programmation!$G$23),Programmation!$B$12="Ontario"," ",Programmation!$B$12="Europe"," ",Programmation!$B$12="Sans taxe"," ")</f>
        <v>0</v>
      </c>
      <c r="E83" s="68">
        <f>_xlfn.IFS(Programmation!$B$12="Québec",MROUND(B83/1.14975,0.01),Programmation!$B$12="Ontario",MROUND(B83/1.14975,0.01),Programmation!$B$12="Europe",MROUND(B83/1.14975,0.01),Programmation!$B$12="Sans taxe"," ")</f>
        <v>0</v>
      </c>
      <c r="F83" s="66" t="s">
        <v>77</v>
      </c>
      <c r="G83" s="67"/>
      <c r="H83" s="68">
        <f>_xlfn.IFS(Programmation!$B$12="Québec",(J83*Programmation!$F$23),Programmation!$B$12="Ontario",(J83*Programmation!$F$24),Programmation!$B$12="Europe",(J83*Programmation!$F$25),Programmation!$B$12="Sans taxe"," ")</f>
        <v>0</v>
      </c>
      <c r="I83" s="68">
        <f>_xlfn.IFS(Programmation!$B$12="Québec",(J83*Programmation!$G$23),Programmation!$B$12="Ontario"," ",Programmation!$B$12="Europe"," ",Programmation!$B$12="Sans taxe"," ")</f>
        <v>0</v>
      </c>
      <c r="J83" s="68">
        <f>_xlfn.IFS(Programmation!$B$12="Québec",MROUND(G83/1.14975,0.01),Programmation!$B$12="Ontario",MROUND(G83/1.14975,0.01),Programmation!$B$12="Europe",MROUND(G83/1.14975,0.01),Programmation!$B$12="Sans taxe"," ")</f>
        <v>0</v>
      </c>
      <c r="K83" s="66" t="s">
        <v>77</v>
      </c>
      <c r="L83" s="67"/>
      <c r="M83" s="68">
        <f>_xlfn.IFS(Programmation!$B$12="Québec",(O83*Programmation!$F$23),Programmation!$B$12="Ontario",(O83*Programmation!$F$24),Programmation!$B$12="Europe",(O83*Programmation!$F$25),Programmation!$B$12="Sans taxe"," ")</f>
        <v>0</v>
      </c>
      <c r="N83" s="68">
        <f>_xlfn.IFS(Programmation!$B$12="Québec",(O83*Programmation!$G$23),Programmation!$B$12="Ontario"," ",Programmation!$B$12="Europe"," ",Programmation!$B$12="Sans taxe"," ")</f>
        <v>0</v>
      </c>
      <c r="O83" s="69">
        <f>_xlfn.IFS(Programmation!$B$12="Québec",MROUND(L83/1.14975,0.01),Programmation!$B$12="Ontario",MROUND(L83/1.14975,0.01),Programmation!$B$12="Europe",MROUND(L83/1.14975,0.01),Programmation!$B$12="Sans taxe"," ")</f>
        <v>0</v>
      </c>
      <c r="P83" s="55"/>
    </row>
    <row r="84" spans="1:16" ht="15.75" customHeight="1">
      <c r="A84" s="66" t="s">
        <v>78</v>
      </c>
      <c r="B84" s="67"/>
      <c r="C84" s="68">
        <f>_xlfn.IFS(Programmation!$B$12="Québec",(E84*Programmation!$F$23),Programmation!$B$12="Ontario",(E84*Programmation!$F$24),Programmation!$B$12="Europe",(E84*Programmation!$F$25),Programmation!$B$12="Sans taxe"," ")</f>
        <v>0</v>
      </c>
      <c r="D84" s="68">
        <f>_xlfn.IFS(Programmation!$B$12="Québec",(E84*Programmation!$G$23),Programmation!$B$12="Ontario"," ",Programmation!$B$12="Europe"," ",Programmation!$B$12="Sans taxe"," ")</f>
        <v>0</v>
      </c>
      <c r="E84" s="68">
        <f>_xlfn.IFS(Programmation!$B$12="Québec",MROUND(B84/1.14975,0.01),Programmation!$B$12="Ontario",MROUND(B84/1.14975,0.01),Programmation!$B$12="Europe",MROUND(B84/1.14975,0.01),Programmation!$B$12="Sans taxe"," ")</f>
        <v>0</v>
      </c>
      <c r="F84" s="66" t="s">
        <v>78</v>
      </c>
      <c r="G84" s="67"/>
      <c r="H84" s="68">
        <f>_xlfn.IFS(Programmation!$B$12="Québec",(J84*Programmation!$F$23),Programmation!$B$12="Ontario",(J84*Programmation!$F$24),Programmation!$B$12="Europe",(J84*Programmation!$F$25),Programmation!$B$12="Sans taxe"," ")</f>
        <v>0</v>
      </c>
      <c r="I84" s="68">
        <f>_xlfn.IFS(Programmation!$B$12="Québec",(J84*Programmation!$G$23),Programmation!$B$12="Ontario"," ",Programmation!$B$12="Europe"," ",Programmation!$B$12="Sans taxe"," ")</f>
        <v>0</v>
      </c>
      <c r="J84" s="68">
        <f>_xlfn.IFS(Programmation!$B$12="Québec",MROUND(G84/1.14975,0.01),Programmation!$B$12="Ontario",MROUND(G84/1.14975,0.01),Programmation!$B$12="Europe",MROUND(G84/1.14975,0.01),Programmation!$B$12="Sans taxe"," ")</f>
        <v>0</v>
      </c>
      <c r="K84" s="66" t="s">
        <v>78</v>
      </c>
      <c r="L84" s="67"/>
      <c r="M84" s="68">
        <f>_xlfn.IFS(Programmation!$B$12="Québec",(O84*Programmation!$F$23),Programmation!$B$12="Ontario",(O84*Programmation!$F$24),Programmation!$B$12="Europe",(O84*Programmation!$F$25),Programmation!$B$12="Sans taxe"," ")</f>
        <v>0</v>
      </c>
      <c r="N84" s="68">
        <f>_xlfn.IFS(Programmation!$B$12="Québec",(O84*Programmation!$G$23),Programmation!$B$12="Ontario"," ",Programmation!$B$12="Europe"," ",Programmation!$B$12="Sans taxe"," ")</f>
        <v>0</v>
      </c>
      <c r="O84" s="69">
        <f>_xlfn.IFS(Programmation!$B$12="Québec",MROUND(L84/1.14975,0.01),Programmation!$B$12="Ontario",MROUND(L84/1.14975,0.01),Programmation!$B$12="Europe",MROUND(L84/1.14975,0.01),Programmation!$B$12="Sans taxe"," ")</f>
        <v>0</v>
      </c>
      <c r="P84" s="55"/>
    </row>
    <row r="85" spans="1:16" ht="15.75" customHeight="1">
      <c r="A85" s="66" t="s">
        <v>79</v>
      </c>
      <c r="B85" s="67"/>
      <c r="C85" s="68">
        <f>_xlfn.IFS(Programmation!$B$12="Québec",(E85*Programmation!$F$23),Programmation!$B$12="Ontario",(E85*Programmation!$F$24),Programmation!$B$12="Europe",(E85*Programmation!$F$25),Programmation!$B$12="Sans taxe"," ")</f>
        <v>0</v>
      </c>
      <c r="D85" s="68">
        <f>_xlfn.IFS(Programmation!$B$12="Québec",(E85*Programmation!$G$23),Programmation!$B$12="Ontario"," ",Programmation!$B$12="Europe"," ",Programmation!$B$12="Sans taxe"," ")</f>
        <v>0</v>
      </c>
      <c r="E85" s="68">
        <f>_xlfn.IFS(Programmation!$B$12="Québec",MROUND(B85/1.14975,0.01),Programmation!$B$12="Ontario",MROUND(B85/1.14975,0.01),Programmation!$B$12="Europe",MROUND(B85/1.14975,0.01),Programmation!$B$12="Sans taxe"," ")</f>
        <v>0</v>
      </c>
      <c r="F85" s="66" t="s">
        <v>79</v>
      </c>
      <c r="G85" s="67"/>
      <c r="H85" s="68">
        <f>_xlfn.IFS(Programmation!$B$12="Québec",(J85*Programmation!$F$23),Programmation!$B$12="Ontario",(J85*Programmation!$F$24),Programmation!$B$12="Europe",(J85*Programmation!$F$25),Programmation!$B$12="Sans taxe"," ")</f>
        <v>0</v>
      </c>
      <c r="I85" s="68">
        <f>_xlfn.IFS(Programmation!$B$12="Québec",(J85*Programmation!$G$23),Programmation!$B$12="Ontario"," ",Programmation!$B$12="Europe"," ",Programmation!$B$12="Sans taxe"," ")</f>
        <v>0</v>
      </c>
      <c r="J85" s="68">
        <f>_xlfn.IFS(Programmation!$B$12="Québec",MROUND(G85/1.14975,0.01),Programmation!$B$12="Ontario",MROUND(G85/1.14975,0.01),Programmation!$B$12="Europe",MROUND(G85/1.14975,0.01),Programmation!$B$12="Sans taxe"," ")</f>
        <v>0</v>
      </c>
      <c r="K85" s="66" t="s">
        <v>79</v>
      </c>
      <c r="L85" s="67"/>
      <c r="M85" s="68">
        <f>_xlfn.IFS(Programmation!$B$12="Québec",(O85*Programmation!$F$23),Programmation!$B$12="Ontario",(O85*Programmation!$F$24),Programmation!$B$12="Europe",(O85*Programmation!$F$25),Programmation!$B$12="Sans taxe"," ")</f>
        <v>0</v>
      </c>
      <c r="N85" s="68">
        <f>_xlfn.IFS(Programmation!$B$12="Québec",(O85*Programmation!$G$23),Programmation!$B$12="Ontario"," ",Programmation!$B$12="Europe"," ",Programmation!$B$12="Sans taxe"," ")</f>
        <v>0</v>
      </c>
      <c r="O85" s="69">
        <f>_xlfn.IFS(Programmation!$B$12="Québec",MROUND(L85/1.14975,0.01),Programmation!$B$12="Ontario",MROUND(L85/1.14975,0.01),Programmation!$B$12="Europe",MROUND(L85/1.14975,0.01),Programmation!$B$12="Sans taxe"," ")</f>
        <v>0</v>
      </c>
      <c r="P85" s="55"/>
    </row>
    <row r="86" spans="1:16" ht="15.75" customHeight="1">
      <c r="A86" s="66" t="s">
        <v>80</v>
      </c>
      <c r="B86" s="67"/>
      <c r="C86" s="68">
        <f>_xlfn.IFS(Programmation!$B$12="Québec",(E86*Programmation!$F$23),Programmation!$B$12="Ontario",(E86*Programmation!$F$24),Programmation!$B$12="Europe",(E86*Programmation!$F$25),Programmation!$B$12="Sans taxe"," ")</f>
        <v>0</v>
      </c>
      <c r="D86" s="68">
        <f>_xlfn.IFS(Programmation!$B$12="Québec",(E86*Programmation!$G$23),Programmation!$B$12="Ontario"," ",Programmation!$B$12="Europe"," ",Programmation!$B$12="Sans taxe"," ")</f>
        <v>0</v>
      </c>
      <c r="E86" s="68">
        <f>_xlfn.IFS(Programmation!$B$12="Québec",MROUND(B86/1.14975,0.01),Programmation!$B$12="Ontario",MROUND(B86/1.14975,0.01),Programmation!$B$12="Europe",MROUND(B86/1.14975,0.01),Programmation!$B$12="Sans taxe"," ")</f>
        <v>0</v>
      </c>
      <c r="F86" s="66" t="s">
        <v>80</v>
      </c>
      <c r="G86" s="67"/>
      <c r="H86" s="68">
        <f>_xlfn.IFS(Programmation!$B$12="Québec",(J86*Programmation!$F$23),Programmation!$B$12="Ontario",(J86*Programmation!$F$24),Programmation!$B$12="Europe",(J86*Programmation!$F$25),Programmation!$B$12="Sans taxe"," ")</f>
        <v>0</v>
      </c>
      <c r="I86" s="68">
        <f>_xlfn.IFS(Programmation!$B$12="Québec",(J86*Programmation!$G$23),Programmation!$B$12="Ontario"," ",Programmation!$B$12="Europe"," ",Programmation!$B$12="Sans taxe"," ")</f>
        <v>0</v>
      </c>
      <c r="J86" s="68">
        <f>_xlfn.IFS(Programmation!$B$12="Québec",MROUND(G86/1.14975,0.01),Programmation!$B$12="Ontario",MROUND(G86/1.14975,0.01),Programmation!$B$12="Europe",MROUND(G86/1.14975,0.01),Programmation!$B$12="Sans taxe"," ")</f>
        <v>0</v>
      </c>
      <c r="K86" s="66" t="s">
        <v>80</v>
      </c>
      <c r="L86" s="67"/>
      <c r="M86" s="68">
        <f>_xlfn.IFS(Programmation!$B$12="Québec",(O86*Programmation!$F$23),Programmation!$B$12="Ontario",(O86*Programmation!$F$24),Programmation!$B$12="Europe",(O86*Programmation!$F$25),Programmation!$B$12="Sans taxe"," ")</f>
        <v>0</v>
      </c>
      <c r="N86" s="68">
        <f>_xlfn.IFS(Programmation!$B$12="Québec",(O86*Programmation!$G$23),Programmation!$B$12="Ontario"," ",Programmation!$B$12="Europe"," ",Programmation!$B$12="Sans taxe"," ")</f>
        <v>0</v>
      </c>
      <c r="O86" s="69">
        <f>_xlfn.IFS(Programmation!$B$12="Québec",MROUND(L86/1.14975,0.01),Programmation!$B$12="Ontario",MROUND(L86/1.14975,0.01),Programmation!$B$12="Europe",MROUND(L86/1.14975,0.01),Programmation!$B$12="Sans taxe"," ")</f>
        <v>0</v>
      </c>
      <c r="P86" s="55"/>
    </row>
    <row r="87" spans="1:16" ht="15.75" customHeight="1">
      <c r="A87" s="70" t="s">
        <v>81</v>
      </c>
      <c r="B87" s="71">
        <f>SUM(B72:B86)</f>
        <v>0</v>
      </c>
      <c r="C87" s="72">
        <f>_xlfn.IFS(Programmation!$B$12="Québec",(E87*Programmation!$F$23),Programmation!$B$12="Ontario",(E87*Programmation!$F$24),Programmation!$B$12="Europe",(E87*Programmation!$F$25),Programmation!$B$12="Sans taxe"," ")</f>
        <v>0</v>
      </c>
      <c r="D87" s="72">
        <f>_xlfn.IFS(Programmation!$B$12="Québec",(E87*Programmation!$G$23),Programmation!$B$12="Ontario"," ",Programmation!$B$12="Europe"," ",Programmation!$B$12="Sans taxe"," ")</f>
        <v>0</v>
      </c>
      <c r="E87" s="72">
        <f>_xlfn.IFS(Programmation!$B$12="Québec",MROUND(B87/1.14975,0.01),Programmation!$B$12="Ontario",MROUND(B87/1.14975,0.01),Programmation!$B$12="Europe",MROUND(B87/1.14975,0.01),Programmation!$B$12="Sans taxe"," ")</f>
        <v>0</v>
      </c>
      <c r="F87" s="70" t="s">
        <v>81</v>
      </c>
      <c r="G87" s="71">
        <f>SUM(G72:G86)</f>
        <v>0</v>
      </c>
      <c r="H87" s="72">
        <f>_xlfn.IFS(Programmation!$B$12="Québec",(J87*Programmation!$F$23),Programmation!$B$12="Ontario",(J87*Programmation!$F$24),Programmation!$B$12="Europe",(J87*Programmation!$F$25),Programmation!$B$12="Sans taxe"," ")</f>
        <v>0</v>
      </c>
      <c r="I87" s="72">
        <f>_xlfn.IFS(Programmation!$B$12="Québec",(J87*Programmation!$G$23),Programmation!$B$12="Ontario"," ",Programmation!$B$12="Europe"," ",Programmation!$B$12="Sans taxe"," ")</f>
        <v>0</v>
      </c>
      <c r="J87" s="72">
        <f>_xlfn.IFS(Programmation!$B$12="Québec",MROUND(G87/1.14975,0.01),Programmation!$B$12="Ontario",MROUND(G87/1.14975,0.01),Programmation!$B$12="Europe",MROUND(G87/1.14975,0.01),Programmation!$B$12="Sans taxe"," ")</f>
        <v>0</v>
      </c>
      <c r="K87" s="70" t="s">
        <v>81</v>
      </c>
      <c r="L87" s="71">
        <f>SUM(L72:L86)</f>
        <v>0</v>
      </c>
      <c r="M87" s="72">
        <f>_xlfn.IFS(Programmation!$B$12="Québec",(O87*Programmation!$F$23),Programmation!$B$12="Ontario",(O87*Programmation!$F$24),Programmation!$B$12="Europe",(O87*Programmation!$F$25),Programmation!$B$12="Sans taxe"," ")</f>
        <v>0</v>
      </c>
      <c r="N87" s="72">
        <f>_xlfn.IFS(Programmation!$B$12="Québec",(O87*Programmation!$G$23),Programmation!$B$12="Ontario"," ",Programmation!$B$12="Europe"," ",Programmation!$B$12="Sans taxe"," ")</f>
        <v>0</v>
      </c>
      <c r="O87" s="73">
        <f>_xlfn.IFS(Programmation!$B$12="Québec",MROUND(L87/1.14975,0.01),Programmation!$B$12="Ontario",MROUND(L87/1.14975,0.01),Programmation!$B$12="Europe",MROUND(L87/1.14975,0.01),Programmation!$B$12="Sans taxe"," ")</f>
        <v>0</v>
      </c>
      <c r="P87" s="55"/>
    </row>
    <row r="88" spans="1:16" ht="15.75" customHeight="1">
      <c r="A88" s="55"/>
      <c r="B88" s="55"/>
      <c r="C88" s="55"/>
      <c r="D88" s="55"/>
      <c r="E88" s="55"/>
      <c r="F88" s="55"/>
      <c r="G88" s="55"/>
      <c r="H88" s="55"/>
      <c r="I88" s="55"/>
      <c r="J88" s="55"/>
      <c r="K88" s="55"/>
      <c r="L88" s="55"/>
      <c r="M88" s="55"/>
      <c r="N88" s="55"/>
      <c r="O88" s="55"/>
      <c r="P88" s="55"/>
    </row>
    <row r="89" spans="1:16" ht="15.75" customHeight="1">
      <c r="A89" s="55"/>
      <c r="B89" s="55"/>
      <c r="C89" s="55"/>
      <c r="D89" s="55"/>
      <c r="E89" s="55"/>
      <c r="F89" s="55"/>
      <c r="G89" s="55"/>
      <c r="H89" s="55"/>
      <c r="I89" s="55"/>
      <c r="J89" s="55"/>
      <c r="K89" s="55"/>
      <c r="L89" s="55"/>
      <c r="M89" s="55"/>
      <c r="N89" s="55"/>
      <c r="O89" s="55"/>
      <c r="P89" s="55"/>
    </row>
    <row r="90" spans="1:16" ht="15.75" customHeight="1">
      <c r="A90" s="55"/>
      <c r="B90" s="55"/>
      <c r="C90" s="55"/>
      <c r="D90" s="55"/>
      <c r="E90" s="55"/>
      <c r="F90" s="55"/>
      <c r="G90" s="55"/>
      <c r="H90" s="55"/>
      <c r="I90" s="55"/>
      <c r="J90" s="55"/>
      <c r="K90" s="55"/>
      <c r="L90" s="55"/>
      <c r="M90" s="55"/>
      <c r="N90" s="55"/>
      <c r="O90" s="55"/>
      <c r="P90" s="55"/>
    </row>
    <row r="91" spans="1:16" ht="15.75" customHeight="1">
      <c r="A91" s="55"/>
      <c r="B91" s="55"/>
      <c r="C91" s="55"/>
      <c r="D91" s="55"/>
      <c r="E91" s="55"/>
      <c r="F91" s="55"/>
      <c r="G91" s="55"/>
      <c r="H91" s="55"/>
      <c r="I91" s="55"/>
      <c r="J91" s="55"/>
      <c r="K91" s="55"/>
      <c r="L91" s="55"/>
      <c r="M91" s="55"/>
      <c r="N91" s="55"/>
      <c r="O91" s="55"/>
      <c r="P91" s="55"/>
    </row>
    <row r="92" spans="1:16" ht="15.75" customHeight="1">
      <c r="A92" s="55"/>
      <c r="B92" s="55"/>
      <c r="C92" s="55"/>
      <c r="D92" s="55"/>
      <c r="E92" s="55"/>
      <c r="F92" s="55"/>
      <c r="G92" s="55"/>
      <c r="H92" s="55"/>
      <c r="I92" s="55"/>
      <c r="J92" s="55"/>
      <c r="K92" s="55"/>
      <c r="L92" s="55"/>
      <c r="M92" s="55"/>
      <c r="N92" s="55"/>
      <c r="O92" s="55"/>
      <c r="P92" s="55"/>
    </row>
    <row r="93" spans="1:16" ht="15.75" customHeight="1">
      <c r="A93" s="55"/>
      <c r="B93" s="55"/>
      <c r="C93" s="55"/>
      <c r="D93" s="55"/>
      <c r="E93" s="55"/>
      <c r="F93" s="55"/>
      <c r="G93" s="55"/>
      <c r="H93" s="55"/>
      <c r="I93" s="55"/>
      <c r="J93" s="55"/>
      <c r="K93" s="55"/>
      <c r="L93" s="55"/>
      <c r="M93" s="55"/>
      <c r="N93" s="55"/>
      <c r="O93" s="55"/>
      <c r="P93" s="55"/>
    </row>
    <row r="94" spans="1:16" ht="15.75" customHeight="1">
      <c r="A94" s="77" t="s">
        <v>94</v>
      </c>
      <c r="B94" s="55"/>
      <c r="C94" s="55"/>
      <c r="D94" s="55"/>
      <c r="E94" s="55"/>
      <c r="F94" s="55"/>
      <c r="G94" s="55"/>
      <c r="H94" s="55"/>
      <c r="I94" s="55"/>
      <c r="J94" s="55"/>
      <c r="K94" s="55"/>
      <c r="L94" s="55"/>
      <c r="M94" s="55"/>
      <c r="N94" s="55"/>
      <c r="O94" s="55"/>
      <c r="P94" s="55"/>
    </row>
    <row r="95" spans="1:16" ht="15.75" customHeight="1">
      <c r="A95" s="55"/>
      <c r="B95" s="55"/>
      <c r="C95" s="55"/>
      <c r="D95" s="55"/>
      <c r="E95" s="55"/>
      <c r="F95" s="55"/>
      <c r="G95" s="55"/>
      <c r="H95" s="55"/>
      <c r="I95" s="55"/>
      <c r="J95" s="55"/>
      <c r="K95" s="55"/>
      <c r="L95" s="55"/>
      <c r="M95" s="55"/>
      <c r="N95" s="55"/>
      <c r="O95" s="55"/>
      <c r="P95" s="55"/>
    </row>
    <row r="96" spans="1:16" ht="15.75" customHeight="1">
      <c r="A96" s="55"/>
      <c r="B96" s="55"/>
      <c r="C96" s="55"/>
      <c r="D96" s="55"/>
      <c r="E96" s="55"/>
      <c r="F96" s="55"/>
      <c r="G96" s="55"/>
      <c r="H96" s="55"/>
      <c r="I96" s="55"/>
      <c r="J96" s="55"/>
      <c r="K96" s="55"/>
      <c r="L96" s="55"/>
      <c r="M96" s="55"/>
      <c r="N96" s="55"/>
      <c r="O96" s="55"/>
      <c r="P96" s="55"/>
    </row>
    <row r="97" spans="1:16" ht="15.75" customHeight="1">
      <c r="A97" s="55"/>
      <c r="B97" s="55"/>
      <c r="C97" s="55"/>
      <c r="D97" s="55"/>
      <c r="E97" s="55"/>
      <c r="F97" s="55"/>
      <c r="G97" s="55"/>
      <c r="H97" s="55"/>
      <c r="I97" s="55"/>
      <c r="J97" s="55"/>
      <c r="K97" s="55"/>
      <c r="L97" s="55"/>
      <c r="M97" s="55"/>
      <c r="N97" s="55"/>
      <c r="O97" s="55"/>
      <c r="P97" s="55"/>
    </row>
    <row r="98" spans="1:16" ht="15.75" customHeight="1">
      <c r="A98" s="55"/>
      <c r="B98" s="55"/>
      <c r="C98" s="55"/>
      <c r="D98" s="55"/>
      <c r="E98" s="55"/>
      <c r="F98" s="55"/>
      <c r="G98" s="55"/>
      <c r="H98" s="55"/>
      <c r="I98" s="55"/>
      <c r="J98" s="55"/>
      <c r="K98" s="55"/>
      <c r="L98" s="55"/>
      <c r="M98" s="55"/>
      <c r="N98" s="55"/>
      <c r="O98" s="55"/>
      <c r="P98" s="55"/>
    </row>
    <row r="99" spans="1:16" ht="15.75" customHeight="1">
      <c r="A99" s="55"/>
      <c r="B99" s="55"/>
      <c r="C99" s="55"/>
      <c r="D99" s="55"/>
      <c r="E99" s="55"/>
      <c r="F99" s="55"/>
      <c r="G99" s="55"/>
      <c r="H99" s="55"/>
      <c r="I99" s="55"/>
      <c r="J99" s="55"/>
      <c r="K99" s="55"/>
      <c r="L99" s="55"/>
      <c r="M99" s="55"/>
      <c r="N99" s="55"/>
      <c r="O99" s="55"/>
      <c r="P99" s="55"/>
    </row>
    <row r="100" spans="1:16" ht="15.75" customHeight="1">
      <c r="A100" s="55"/>
      <c r="B100" s="55"/>
      <c r="C100" s="55"/>
      <c r="D100" s="55"/>
      <c r="E100" s="55"/>
      <c r="F100" s="55"/>
      <c r="G100" s="55"/>
      <c r="H100" s="55"/>
      <c r="I100" s="55"/>
      <c r="J100" s="55"/>
      <c r="K100" s="55"/>
      <c r="L100" s="55"/>
      <c r="M100" s="55"/>
      <c r="N100" s="55"/>
      <c r="O100" s="55"/>
      <c r="P100" s="55"/>
    </row>
    <row r="101" spans="1:16" ht="15.75" customHeight="1">
      <c r="A101" s="55"/>
      <c r="B101" s="55"/>
      <c r="C101" s="55"/>
      <c r="D101" s="55"/>
      <c r="E101" s="55"/>
      <c r="F101" s="55"/>
      <c r="G101" s="55"/>
      <c r="H101" s="55"/>
      <c r="I101" s="55"/>
      <c r="J101" s="55"/>
      <c r="K101" s="55"/>
      <c r="L101" s="55"/>
      <c r="M101" s="55"/>
      <c r="N101" s="55"/>
      <c r="O101" s="55"/>
      <c r="P101" s="55"/>
    </row>
    <row r="102" spans="1:16" ht="15.75" customHeight="1">
      <c r="A102" s="55"/>
      <c r="B102" s="55"/>
      <c r="C102" s="55"/>
      <c r="D102" s="55"/>
      <c r="E102" s="55"/>
      <c r="F102" s="55"/>
      <c r="G102" s="55"/>
      <c r="H102" s="55"/>
      <c r="I102" s="55"/>
      <c r="J102" s="55"/>
      <c r="K102" s="55"/>
      <c r="L102" s="55"/>
      <c r="M102" s="55"/>
      <c r="N102" s="55"/>
      <c r="O102" s="55"/>
      <c r="P102" s="55"/>
    </row>
    <row r="103" spans="1:16" ht="15.75" customHeight="1">
      <c r="A103" s="55"/>
      <c r="B103" s="55"/>
      <c r="C103" s="55"/>
      <c r="D103" s="55"/>
      <c r="E103" s="55"/>
      <c r="F103" s="55"/>
      <c r="G103" s="55"/>
      <c r="H103" s="55"/>
      <c r="I103" s="55"/>
      <c r="J103" s="55"/>
      <c r="K103" s="55"/>
      <c r="L103" s="55"/>
      <c r="M103" s="55"/>
      <c r="N103" s="55"/>
      <c r="O103" s="55"/>
      <c r="P103" s="55"/>
    </row>
    <row r="104" spans="1:16" ht="15.75" customHeight="1">
      <c r="A104" s="55"/>
      <c r="B104" s="55"/>
      <c r="C104" s="55"/>
      <c r="D104" s="55"/>
      <c r="E104" s="55"/>
      <c r="F104" s="55"/>
      <c r="G104" s="55"/>
      <c r="H104" s="55"/>
      <c r="I104" s="55"/>
      <c r="J104" s="55"/>
      <c r="K104" s="55"/>
      <c r="L104" s="55"/>
      <c r="M104" s="55"/>
      <c r="N104" s="55"/>
      <c r="O104" s="55"/>
      <c r="P104" s="55"/>
    </row>
    <row r="105" spans="1:16" ht="15.75" customHeight="1">
      <c r="A105" s="55"/>
      <c r="B105" s="55"/>
      <c r="C105" s="55"/>
      <c r="D105" s="55"/>
      <c r="E105" s="55"/>
      <c r="F105" s="55"/>
      <c r="G105" s="55"/>
      <c r="H105" s="55"/>
      <c r="I105" s="55"/>
      <c r="J105" s="55"/>
      <c r="K105" s="55"/>
      <c r="L105" s="55"/>
      <c r="M105" s="55"/>
      <c r="N105" s="55"/>
      <c r="O105" s="55"/>
      <c r="P105" s="55"/>
    </row>
    <row r="106" spans="1:16" ht="15.75" customHeight="1">
      <c r="A106" s="55"/>
      <c r="B106" s="55"/>
      <c r="C106" s="55"/>
      <c r="D106" s="55"/>
      <c r="E106" s="55"/>
      <c r="F106" s="55"/>
      <c r="G106" s="55"/>
      <c r="H106" s="55"/>
      <c r="I106" s="55"/>
      <c r="J106" s="55"/>
      <c r="K106" s="55"/>
      <c r="L106" s="55"/>
      <c r="M106" s="55"/>
      <c r="N106" s="55"/>
      <c r="O106" s="55"/>
      <c r="P106" s="55"/>
    </row>
    <row r="107" spans="1:16" ht="15.75" customHeight="1">
      <c r="A107" s="55"/>
      <c r="B107" s="55"/>
      <c r="C107" s="55"/>
      <c r="D107" s="55"/>
      <c r="E107" s="55"/>
      <c r="F107" s="55"/>
      <c r="G107" s="55"/>
      <c r="H107" s="55"/>
      <c r="I107" s="55"/>
      <c r="J107" s="55"/>
      <c r="K107" s="55"/>
      <c r="L107" s="55"/>
      <c r="M107" s="55"/>
      <c r="N107" s="55"/>
      <c r="O107" s="55"/>
      <c r="P107" s="55"/>
    </row>
    <row r="108" spans="1:16" ht="15.75" customHeight="1">
      <c r="A108" s="55"/>
      <c r="B108" s="55"/>
      <c r="C108" s="55"/>
      <c r="D108" s="55"/>
      <c r="E108" s="55"/>
      <c r="F108" s="55"/>
      <c r="G108" s="55"/>
      <c r="H108" s="55"/>
      <c r="I108" s="55"/>
      <c r="J108" s="55"/>
      <c r="K108" s="55"/>
      <c r="L108" s="55"/>
      <c r="M108" s="55"/>
      <c r="N108" s="55"/>
      <c r="O108" s="55"/>
      <c r="P108" s="55"/>
    </row>
    <row r="109" spans="1:16" ht="15.75" customHeight="1">
      <c r="A109" s="55"/>
      <c r="B109" s="55"/>
      <c r="C109" s="55"/>
      <c r="D109" s="55"/>
      <c r="E109" s="55"/>
      <c r="F109" s="55"/>
      <c r="G109" s="55"/>
      <c r="H109" s="55"/>
      <c r="I109" s="55"/>
      <c r="J109" s="55"/>
      <c r="K109" s="55"/>
      <c r="L109" s="55"/>
      <c r="M109" s="55"/>
      <c r="N109" s="55"/>
      <c r="O109" s="55"/>
      <c r="P109" s="55"/>
    </row>
    <row r="110" spans="1:16" ht="15.75" customHeight="1">
      <c r="A110" s="55"/>
      <c r="B110" s="55"/>
      <c r="C110" s="55"/>
      <c r="D110" s="55"/>
      <c r="E110" s="55"/>
      <c r="F110" s="55"/>
      <c r="G110" s="55"/>
      <c r="H110" s="55"/>
      <c r="I110" s="55"/>
      <c r="J110" s="55"/>
      <c r="K110" s="55"/>
      <c r="L110" s="55"/>
      <c r="M110" s="55"/>
      <c r="N110" s="55"/>
      <c r="O110" s="55"/>
      <c r="P110" s="55"/>
    </row>
    <row r="111" spans="1:16" ht="15.75" customHeight="1">
      <c r="A111" s="55"/>
      <c r="B111" s="55"/>
      <c r="C111" s="55"/>
      <c r="D111" s="55"/>
      <c r="E111" s="55"/>
      <c r="F111" s="55"/>
      <c r="G111" s="55"/>
      <c r="H111" s="55"/>
      <c r="I111" s="55"/>
      <c r="J111" s="55"/>
      <c r="K111" s="55"/>
      <c r="L111" s="55"/>
      <c r="M111" s="55"/>
      <c r="N111" s="55"/>
      <c r="O111" s="55"/>
      <c r="P111" s="55"/>
    </row>
    <row r="112" spans="1:16" ht="15.75" customHeight="1">
      <c r="A112" s="55"/>
      <c r="B112" s="55"/>
      <c r="C112" s="55"/>
      <c r="D112" s="55"/>
      <c r="E112" s="55"/>
      <c r="F112" s="55"/>
      <c r="G112" s="55"/>
      <c r="H112" s="55"/>
      <c r="I112" s="55"/>
      <c r="J112" s="55"/>
      <c r="K112" s="55"/>
      <c r="L112" s="55"/>
      <c r="M112" s="55"/>
      <c r="N112" s="55"/>
      <c r="O112" s="55"/>
      <c r="P112" s="55"/>
    </row>
    <row r="113" spans="1:16" ht="15.75" customHeight="1">
      <c r="A113" s="55"/>
      <c r="B113" s="55"/>
      <c r="C113" s="55"/>
      <c r="D113" s="55"/>
      <c r="E113" s="55"/>
      <c r="F113" s="55"/>
      <c r="G113" s="55"/>
      <c r="H113" s="55"/>
      <c r="I113" s="55"/>
      <c r="J113" s="55"/>
      <c r="K113" s="55"/>
      <c r="L113" s="55"/>
      <c r="M113" s="55"/>
      <c r="N113" s="55"/>
      <c r="O113" s="55"/>
      <c r="P113" s="55"/>
    </row>
    <row r="114" spans="1:16" ht="15.75" customHeight="1">
      <c r="A114" s="55"/>
      <c r="B114" s="55"/>
      <c r="C114" s="55"/>
      <c r="D114" s="55"/>
      <c r="E114" s="55"/>
      <c r="F114" s="55"/>
      <c r="G114" s="55"/>
      <c r="H114" s="55"/>
      <c r="I114" s="55"/>
      <c r="J114" s="55"/>
      <c r="K114" s="55"/>
      <c r="L114" s="55"/>
      <c r="M114" s="55"/>
      <c r="N114" s="55"/>
      <c r="O114" s="55"/>
      <c r="P114" s="55"/>
    </row>
    <row r="115" spans="1:16" ht="15.75" customHeight="1">
      <c r="A115" s="55"/>
      <c r="B115" s="55"/>
      <c r="C115" s="55"/>
      <c r="D115" s="55"/>
      <c r="E115" s="55"/>
      <c r="F115" s="55"/>
      <c r="G115" s="55"/>
      <c r="H115" s="55"/>
      <c r="I115" s="55"/>
      <c r="J115" s="55"/>
      <c r="K115" s="55"/>
      <c r="L115" s="55"/>
      <c r="M115" s="55"/>
      <c r="N115" s="55"/>
      <c r="O115" s="55"/>
      <c r="P115" s="55"/>
    </row>
    <row r="116" spans="1:16" ht="15.75" customHeight="1">
      <c r="A116" s="55"/>
      <c r="B116" s="55"/>
      <c r="C116" s="55"/>
      <c r="D116" s="55"/>
      <c r="E116" s="55"/>
      <c r="F116" s="55"/>
      <c r="G116" s="55"/>
      <c r="H116" s="55"/>
      <c r="I116" s="55"/>
      <c r="J116" s="55"/>
      <c r="K116" s="55"/>
      <c r="L116" s="55"/>
      <c r="M116" s="55"/>
      <c r="N116" s="55"/>
      <c r="O116" s="55"/>
      <c r="P116" s="55"/>
    </row>
    <row r="117" spans="1:16" ht="15.75" customHeight="1">
      <c r="A117" s="55"/>
      <c r="B117" s="55"/>
      <c r="C117" s="55"/>
      <c r="D117" s="55"/>
      <c r="E117" s="55"/>
      <c r="F117" s="55"/>
      <c r="G117" s="55"/>
      <c r="H117" s="55"/>
      <c r="I117" s="55"/>
      <c r="J117" s="55"/>
      <c r="K117" s="55"/>
      <c r="L117" s="55"/>
      <c r="M117" s="55"/>
      <c r="N117" s="55"/>
      <c r="O117" s="55"/>
      <c r="P117" s="55"/>
    </row>
    <row r="118" spans="1:16" ht="15.75" customHeight="1">
      <c r="A118" s="55"/>
      <c r="B118" s="55"/>
      <c r="C118" s="55"/>
      <c r="D118" s="55"/>
      <c r="E118" s="55"/>
      <c r="F118" s="55"/>
      <c r="G118" s="55"/>
      <c r="H118" s="55"/>
      <c r="I118" s="55"/>
      <c r="J118" s="55"/>
      <c r="K118" s="55"/>
      <c r="L118" s="55"/>
      <c r="M118" s="55"/>
      <c r="N118" s="55"/>
      <c r="O118" s="55"/>
      <c r="P118" s="55"/>
    </row>
    <row r="119" spans="1:16" ht="15.75" customHeight="1">
      <c r="A119" s="55"/>
      <c r="B119" s="55"/>
      <c r="C119" s="55"/>
      <c r="D119" s="55"/>
      <c r="E119" s="55"/>
      <c r="F119" s="55"/>
      <c r="G119" s="55"/>
      <c r="H119" s="55"/>
      <c r="I119" s="55"/>
      <c r="J119" s="55"/>
      <c r="K119" s="55"/>
      <c r="L119" s="55"/>
      <c r="M119" s="55"/>
      <c r="N119" s="55"/>
      <c r="O119" s="55"/>
      <c r="P119" s="55"/>
    </row>
    <row r="120" spans="1:16" ht="15.75" customHeight="1">
      <c r="A120" s="55"/>
      <c r="B120" s="55"/>
      <c r="C120" s="55"/>
      <c r="D120" s="55"/>
      <c r="E120" s="55"/>
      <c r="F120" s="55"/>
      <c r="G120" s="55"/>
      <c r="H120" s="55"/>
      <c r="I120" s="55"/>
      <c r="J120" s="55"/>
      <c r="K120" s="55"/>
      <c r="L120" s="55"/>
      <c r="M120" s="55"/>
      <c r="N120" s="55"/>
      <c r="O120" s="55"/>
      <c r="P120" s="55"/>
    </row>
    <row r="121" spans="1:16" ht="15.75" customHeight="1">
      <c r="A121" s="55"/>
      <c r="B121" s="55"/>
      <c r="C121" s="55"/>
      <c r="D121" s="55"/>
      <c r="E121" s="55"/>
      <c r="F121" s="55"/>
      <c r="G121" s="55"/>
      <c r="H121" s="55"/>
      <c r="I121" s="55"/>
      <c r="J121" s="55"/>
      <c r="K121" s="55"/>
      <c r="L121" s="55"/>
      <c r="M121" s="55"/>
      <c r="N121" s="55"/>
      <c r="O121" s="55"/>
      <c r="P121" s="55"/>
    </row>
    <row r="122" spans="1:16" ht="15.75" customHeight="1">
      <c r="A122" s="55"/>
      <c r="B122" s="55"/>
      <c r="C122" s="55"/>
      <c r="D122" s="55"/>
      <c r="E122" s="55"/>
      <c r="F122" s="55"/>
      <c r="G122" s="55"/>
      <c r="H122" s="55"/>
      <c r="I122" s="55"/>
      <c r="J122" s="55"/>
      <c r="K122" s="55"/>
      <c r="L122" s="55"/>
      <c r="M122" s="55"/>
      <c r="N122" s="55"/>
      <c r="O122" s="55"/>
      <c r="P122" s="55"/>
    </row>
    <row r="123" spans="1:16" ht="15.75" customHeight="1">
      <c r="A123" s="55"/>
      <c r="B123" s="55"/>
      <c r="C123" s="55"/>
      <c r="D123" s="55"/>
      <c r="E123" s="55"/>
      <c r="F123" s="55"/>
      <c r="G123" s="55"/>
      <c r="H123" s="55"/>
      <c r="I123" s="55"/>
      <c r="J123" s="55"/>
      <c r="K123" s="55"/>
      <c r="L123" s="55"/>
      <c r="M123" s="55"/>
      <c r="N123" s="55"/>
      <c r="O123" s="55"/>
      <c r="P123" s="55"/>
    </row>
    <row r="124" spans="1:16" ht="15.75" customHeight="1">
      <c r="A124" s="55"/>
      <c r="B124" s="55"/>
      <c r="C124" s="55"/>
      <c r="D124" s="55"/>
      <c r="E124" s="55"/>
      <c r="F124" s="55"/>
      <c r="G124" s="55"/>
      <c r="H124" s="55"/>
      <c r="I124" s="55"/>
      <c r="J124" s="55"/>
      <c r="K124" s="55"/>
      <c r="L124" s="55"/>
      <c r="M124" s="55"/>
      <c r="N124" s="55"/>
      <c r="O124" s="55"/>
      <c r="P124" s="55"/>
    </row>
    <row r="125" spans="1:16" ht="15.75" customHeight="1">
      <c r="A125" s="55"/>
      <c r="B125" s="55"/>
      <c r="C125" s="55"/>
      <c r="D125" s="55"/>
      <c r="E125" s="55"/>
      <c r="F125" s="55"/>
      <c r="G125" s="55"/>
      <c r="H125" s="55"/>
      <c r="I125" s="55"/>
      <c r="J125" s="55"/>
      <c r="K125" s="55"/>
      <c r="L125" s="55"/>
      <c r="M125" s="55"/>
      <c r="N125" s="55"/>
      <c r="O125" s="55"/>
      <c r="P125" s="55"/>
    </row>
    <row r="126" spans="1:16" ht="15.75" customHeight="1">
      <c r="A126" s="55"/>
      <c r="B126" s="55"/>
      <c r="C126" s="55"/>
      <c r="D126" s="55"/>
      <c r="E126" s="55"/>
      <c r="F126" s="55"/>
      <c r="G126" s="55"/>
      <c r="H126" s="55"/>
      <c r="I126" s="55"/>
      <c r="J126" s="55"/>
      <c r="K126" s="55"/>
      <c r="L126" s="55"/>
      <c r="M126" s="55"/>
      <c r="N126" s="55"/>
      <c r="O126" s="55"/>
      <c r="P126" s="55"/>
    </row>
    <row r="127" spans="1:16" ht="15.75" customHeight="1">
      <c r="A127" s="55"/>
      <c r="B127" s="55"/>
      <c r="C127" s="55"/>
      <c r="D127" s="55"/>
      <c r="E127" s="55"/>
      <c r="F127" s="55"/>
      <c r="G127" s="55"/>
      <c r="H127" s="55"/>
      <c r="I127" s="55"/>
      <c r="J127" s="55"/>
      <c r="K127" s="55"/>
      <c r="L127" s="55"/>
      <c r="M127" s="55"/>
      <c r="N127" s="55"/>
      <c r="O127" s="55"/>
      <c r="P127" s="55"/>
    </row>
    <row r="128" spans="1:16" ht="15.75" customHeight="1">
      <c r="A128" s="55"/>
      <c r="B128" s="55"/>
      <c r="C128" s="55"/>
      <c r="D128" s="55"/>
      <c r="E128" s="55"/>
      <c r="F128" s="55"/>
      <c r="G128" s="55"/>
      <c r="H128" s="55"/>
      <c r="I128" s="55"/>
      <c r="J128" s="55"/>
      <c r="K128" s="55"/>
      <c r="L128" s="55"/>
      <c r="M128" s="55"/>
      <c r="N128" s="55"/>
      <c r="O128" s="55"/>
      <c r="P128" s="55"/>
    </row>
    <row r="129" spans="1:16" ht="15.75" customHeight="1">
      <c r="A129" s="55"/>
      <c r="B129" s="55"/>
      <c r="C129" s="55"/>
      <c r="D129" s="55"/>
      <c r="E129" s="55"/>
      <c r="F129" s="55"/>
      <c r="G129" s="55"/>
      <c r="H129" s="55"/>
      <c r="I129" s="55"/>
      <c r="J129" s="55"/>
      <c r="K129" s="55"/>
      <c r="L129" s="55"/>
      <c r="M129" s="55"/>
      <c r="N129" s="55"/>
      <c r="O129" s="55"/>
      <c r="P129" s="55"/>
    </row>
    <row r="130" spans="1:16" ht="15.75" customHeight="1">
      <c r="A130" s="55"/>
      <c r="B130" s="55"/>
      <c r="C130" s="55"/>
      <c r="D130" s="55"/>
      <c r="E130" s="55"/>
      <c r="F130" s="55"/>
      <c r="G130" s="55"/>
      <c r="H130" s="55"/>
      <c r="I130" s="55"/>
      <c r="J130" s="55"/>
      <c r="K130" s="55"/>
      <c r="L130" s="55"/>
      <c r="M130" s="55"/>
      <c r="N130" s="55"/>
      <c r="O130" s="55"/>
      <c r="P130" s="55"/>
    </row>
    <row r="131" spans="1:16" ht="15.75" customHeight="1">
      <c r="A131" s="55"/>
      <c r="B131" s="55"/>
      <c r="C131" s="55"/>
      <c r="D131" s="55"/>
      <c r="E131" s="55"/>
      <c r="F131" s="55"/>
      <c r="G131" s="55"/>
      <c r="H131" s="55"/>
      <c r="I131" s="55"/>
      <c r="J131" s="55"/>
      <c r="K131" s="55"/>
      <c r="L131" s="55"/>
      <c r="M131" s="55"/>
      <c r="N131" s="55"/>
      <c r="O131" s="55"/>
      <c r="P131" s="55"/>
    </row>
    <row r="132" spans="1:16" ht="15.75" customHeight="1">
      <c r="A132" s="55"/>
      <c r="B132" s="55"/>
      <c r="C132" s="55"/>
      <c r="D132" s="55"/>
      <c r="E132" s="55"/>
      <c r="F132" s="55"/>
      <c r="G132" s="55"/>
      <c r="H132" s="55"/>
      <c r="I132" s="55"/>
      <c r="J132" s="55"/>
      <c r="K132" s="55"/>
      <c r="L132" s="55"/>
      <c r="M132" s="55"/>
      <c r="N132" s="55"/>
      <c r="O132" s="55"/>
      <c r="P132" s="55"/>
    </row>
    <row r="133" spans="1:16" ht="15.75" customHeight="1">
      <c r="A133" s="55"/>
      <c r="B133" s="55"/>
      <c r="C133" s="55"/>
      <c r="D133" s="55"/>
      <c r="E133" s="55"/>
      <c r="F133" s="55"/>
      <c r="G133" s="55"/>
      <c r="H133" s="55"/>
      <c r="I133" s="55"/>
      <c r="J133" s="55"/>
      <c r="K133" s="55"/>
      <c r="L133" s="55"/>
      <c r="M133" s="55"/>
      <c r="N133" s="55"/>
      <c r="O133" s="55"/>
      <c r="P133" s="55"/>
    </row>
    <row r="134" spans="1:16" ht="15.75" customHeight="1">
      <c r="A134" s="55"/>
      <c r="B134" s="55"/>
      <c r="C134" s="55"/>
      <c r="D134" s="55"/>
      <c r="E134" s="55"/>
      <c r="F134" s="55"/>
      <c r="G134" s="55"/>
      <c r="H134" s="55"/>
      <c r="I134" s="55"/>
      <c r="J134" s="55"/>
      <c r="K134" s="55"/>
      <c r="L134" s="55"/>
      <c r="M134" s="55"/>
      <c r="N134" s="55"/>
      <c r="O134" s="55"/>
      <c r="P134" s="55"/>
    </row>
    <row r="135" spans="1:16" ht="15.75" customHeight="1">
      <c r="A135" s="55"/>
      <c r="B135" s="55"/>
      <c r="C135" s="55"/>
      <c r="D135" s="55"/>
      <c r="E135" s="55"/>
      <c r="F135" s="55"/>
      <c r="G135" s="55"/>
      <c r="H135" s="55"/>
      <c r="I135" s="55"/>
      <c r="J135" s="55"/>
      <c r="K135" s="55"/>
      <c r="L135" s="55"/>
      <c r="M135" s="55"/>
      <c r="N135" s="55"/>
      <c r="O135" s="55"/>
      <c r="P135" s="55"/>
    </row>
    <row r="136" spans="1:16" ht="15.75" customHeight="1">
      <c r="A136" s="55"/>
      <c r="B136" s="55"/>
      <c r="C136" s="55"/>
      <c r="D136" s="55"/>
      <c r="E136" s="55"/>
      <c r="F136" s="55"/>
      <c r="G136" s="55"/>
      <c r="H136" s="55"/>
      <c r="I136" s="55"/>
      <c r="J136" s="55"/>
      <c r="K136" s="55"/>
      <c r="L136" s="55"/>
      <c r="M136" s="55"/>
      <c r="N136" s="55"/>
      <c r="O136" s="55"/>
      <c r="P136" s="55"/>
    </row>
    <row r="137" spans="1:16" ht="15.75" customHeight="1">
      <c r="A137" s="55"/>
      <c r="B137" s="55"/>
      <c r="C137" s="55"/>
      <c r="D137" s="55"/>
      <c r="E137" s="55"/>
      <c r="F137" s="55"/>
      <c r="G137" s="55"/>
      <c r="H137" s="55"/>
      <c r="I137" s="55"/>
      <c r="J137" s="55"/>
      <c r="K137" s="55"/>
      <c r="L137" s="55"/>
      <c r="M137" s="55"/>
      <c r="N137" s="55"/>
      <c r="O137" s="55"/>
      <c r="P137" s="55"/>
    </row>
    <row r="138" spans="1:16" ht="15.75" customHeight="1">
      <c r="A138" s="55"/>
      <c r="B138" s="55"/>
      <c r="C138" s="55"/>
      <c r="D138" s="55"/>
      <c r="E138" s="55"/>
      <c r="F138" s="55"/>
      <c r="G138" s="55"/>
      <c r="H138" s="55"/>
      <c r="I138" s="55"/>
      <c r="J138" s="55"/>
      <c r="K138" s="55"/>
      <c r="L138" s="55"/>
      <c r="M138" s="55"/>
      <c r="N138" s="55"/>
      <c r="O138" s="55"/>
      <c r="P138" s="55"/>
    </row>
    <row r="139" spans="1:16" ht="15.75" customHeight="1">
      <c r="A139" s="55"/>
      <c r="B139" s="55"/>
      <c r="C139" s="55"/>
      <c r="D139" s="55"/>
      <c r="E139" s="55"/>
      <c r="F139" s="55"/>
      <c r="G139" s="55"/>
      <c r="H139" s="55"/>
      <c r="I139" s="55"/>
      <c r="J139" s="55"/>
      <c r="K139" s="55"/>
      <c r="L139" s="55"/>
      <c r="M139" s="55"/>
      <c r="N139" s="55"/>
      <c r="O139" s="55"/>
      <c r="P139" s="55"/>
    </row>
    <row r="140" spans="1:16" ht="15.75" customHeight="1">
      <c r="A140" s="55"/>
      <c r="B140" s="55"/>
      <c r="C140" s="55"/>
      <c r="D140" s="55"/>
      <c r="E140" s="55"/>
      <c r="F140" s="55"/>
      <c r="G140" s="55"/>
      <c r="H140" s="55"/>
      <c r="I140" s="55"/>
      <c r="J140" s="55"/>
      <c r="K140" s="55"/>
      <c r="L140" s="55"/>
      <c r="M140" s="55"/>
      <c r="N140" s="55"/>
      <c r="O140" s="55"/>
      <c r="P140" s="55"/>
    </row>
    <row r="141" spans="1:16" ht="15.75" customHeight="1">
      <c r="A141" s="55"/>
      <c r="B141" s="55"/>
      <c r="C141" s="55"/>
      <c r="D141" s="55"/>
      <c r="E141" s="55"/>
      <c r="F141" s="55"/>
      <c r="G141" s="55"/>
      <c r="H141" s="55"/>
      <c r="I141" s="55"/>
      <c r="J141" s="55"/>
      <c r="K141" s="55"/>
      <c r="L141" s="55"/>
      <c r="M141" s="55"/>
      <c r="N141" s="55"/>
      <c r="O141" s="55"/>
      <c r="P141" s="55"/>
    </row>
    <row r="142" spans="1:16" ht="15.75" customHeight="1"/>
    <row r="143" spans="1:16" ht="15.75" customHeight="1"/>
    <row r="144" spans="1:16"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sheetData>
  <mergeCells count="18">
    <mergeCell ref="A27:O27"/>
    <mergeCell ref="A69:O69"/>
    <mergeCell ref="A70:E70"/>
    <mergeCell ref="F70:J70"/>
    <mergeCell ref="K70:O70"/>
    <mergeCell ref="A28:E28"/>
    <mergeCell ref="F28:J28"/>
    <mergeCell ref="K28:O28"/>
    <mergeCell ref="A48:O48"/>
    <mergeCell ref="A49:E49"/>
    <mergeCell ref="F49:J49"/>
    <mergeCell ref="K49:O49"/>
    <mergeCell ref="N1:O1"/>
    <mergeCell ref="E2:F2"/>
    <mergeCell ref="A6:O6"/>
    <mergeCell ref="A7:E7"/>
    <mergeCell ref="F7:J7"/>
    <mergeCell ref="K7:O7"/>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1C232"/>
  </sheetPr>
  <dimension ref="A1:Z2435"/>
  <sheetViews>
    <sheetView topLeftCell="A2" workbookViewId="0">
      <selection activeCell="A10" sqref="A10:G1648"/>
    </sheetView>
  </sheetViews>
  <sheetFormatPr baseColWidth="10" defaultColWidth="14.44140625" defaultRowHeight="15" customHeight="1"/>
  <cols>
    <col min="1" max="1" width="13.33203125" customWidth="1"/>
    <col min="2" max="2" width="34.44140625" customWidth="1"/>
    <col min="3" max="3" width="39.33203125" customWidth="1"/>
    <col min="4" max="4" width="20.5546875" customWidth="1"/>
    <col min="5" max="6" width="11.44140625" customWidth="1"/>
    <col min="7" max="7" width="21.44140625" customWidth="1"/>
    <col min="8" max="10" width="11.44140625" customWidth="1"/>
    <col min="11" max="11" width="38" customWidth="1"/>
    <col min="12" max="26" width="11.44140625" customWidth="1"/>
  </cols>
  <sheetData>
    <row r="1" spans="1:26" ht="37.5" customHeight="1">
      <c r="A1" s="78"/>
      <c r="C1" s="79"/>
      <c r="D1" s="79"/>
      <c r="F1" s="363"/>
      <c r="G1" s="341"/>
      <c r="H1" s="80"/>
      <c r="I1" s="77"/>
      <c r="J1" s="77"/>
      <c r="K1" s="77"/>
      <c r="L1" s="77"/>
      <c r="M1" s="77"/>
      <c r="N1" s="77"/>
      <c r="O1" s="77"/>
      <c r="P1" s="77"/>
      <c r="Q1" s="77"/>
      <c r="R1" s="77"/>
      <c r="S1" s="77"/>
      <c r="T1" s="77"/>
      <c r="U1" s="77"/>
      <c r="V1" s="77"/>
      <c r="W1" s="77"/>
      <c r="X1" s="77"/>
      <c r="Y1" s="77"/>
      <c r="Z1" s="77"/>
    </row>
    <row r="2" spans="1:26" ht="33.6">
      <c r="A2" s="81">
        <f>Programmation!B10</f>
        <v>0</v>
      </c>
      <c r="B2" s="80"/>
      <c r="C2" s="80"/>
      <c r="D2" s="80"/>
      <c r="E2" s="80"/>
      <c r="F2" s="80"/>
      <c r="G2" s="80"/>
      <c r="H2" s="80"/>
      <c r="I2" s="82"/>
      <c r="J2" s="82"/>
      <c r="K2" s="82"/>
      <c r="L2" s="82"/>
      <c r="M2" s="82"/>
      <c r="N2" s="82"/>
      <c r="O2" s="82"/>
      <c r="P2" s="82"/>
      <c r="Q2" s="82"/>
      <c r="R2" s="82"/>
      <c r="S2" s="82"/>
      <c r="T2" s="82"/>
      <c r="U2" s="82"/>
      <c r="V2" s="82"/>
      <c r="W2" s="82"/>
      <c r="X2" s="82"/>
      <c r="Y2" s="82"/>
      <c r="Z2" s="82"/>
    </row>
    <row r="3" spans="1:26" ht="17.25" customHeight="1">
      <c r="A3" s="83"/>
      <c r="B3" s="80"/>
      <c r="C3" s="80"/>
      <c r="D3" s="80"/>
      <c r="E3" s="80"/>
      <c r="F3" s="80"/>
      <c r="G3" s="80"/>
      <c r="H3" s="80"/>
      <c r="I3" s="77"/>
      <c r="J3" s="77"/>
      <c r="K3" s="77"/>
      <c r="L3" s="77"/>
      <c r="M3" s="77"/>
      <c r="N3" s="77"/>
      <c r="O3" s="77"/>
      <c r="P3" s="77"/>
      <c r="Q3" s="77"/>
      <c r="R3" s="77"/>
      <c r="S3" s="77"/>
      <c r="T3" s="77"/>
      <c r="U3" s="77"/>
      <c r="V3" s="77"/>
      <c r="W3" s="77"/>
      <c r="X3" s="77"/>
      <c r="Y3" s="77"/>
      <c r="Z3" s="77"/>
    </row>
    <row r="4" spans="1:26" ht="17.25" customHeight="1">
      <c r="A4" s="84" t="s">
        <v>95</v>
      </c>
      <c r="B4" s="80"/>
      <c r="C4" s="80"/>
      <c r="D4" s="80"/>
      <c r="E4" s="80"/>
      <c r="F4" s="80"/>
      <c r="G4" s="80"/>
      <c r="H4" s="80"/>
      <c r="I4" s="77"/>
      <c r="J4" s="77"/>
      <c r="K4" s="77"/>
      <c r="L4" s="77"/>
      <c r="M4" s="77"/>
      <c r="N4" s="77"/>
      <c r="O4" s="77"/>
      <c r="P4" s="77"/>
      <c r="Q4" s="77"/>
      <c r="R4" s="77"/>
      <c r="S4" s="77"/>
      <c r="T4" s="77"/>
      <c r="U4" s="77"/>
      <c r="V4" s="77"/>
      <c r="W4" s="77"/>
      <c r="X4" s="77"/>
      <c r="Y4" s="77"/>
      <c r="Z4" s="77"/>
    </row>
    <row r="5" spans="1:26" ht="18.75" customHeight="1">
      <c r="A5" s="85" t="s">
        <v>96</v>
      </c>
      <c r="B5" s="80"/>
      <c r="C5" s="80"/>
      <c r="D5" s="80"/>
      <c r="E5" s="80"/>
      <c r="F5" s="80"/>
      <c r="G5" s="80"/>
      <c r="H5" s="80"/>
      <c r="I5" s="77"/>
      <c r="J5" s="77"/>
      <c r="K5" s="77"/>
      <c r="L5" s="77"/>
      <c r="M5" s="77"/>
      <c r="N5" s="77"/>
      <c r="O5" s="77"/>
      <c r="P5" s="77"/>
      <c r="Q5" s="77"/>
      <c r="R5" s="77"/>
      <c r="S5" s="77"/>
      <c r="T5" s="77"/>
      <c r="U5" s="77"/>
      <c r="V5" s="77"/>
      <c r="W5" s="77"/>
      <c r="X5" s="77"/>
      <c r="Y5" s="77"/>
      <c r="Z5" s="77"/>
    </row>
    <row r="6" spans="1:26" ht="9.75" customHeight="1">
      <c r="A6" s="80"/>
      <c r="B6" s="80"/>
      <c r="C6" s="80"/>
      <c r="D6" s="80"/>
      <c r="E6" s="80"/>
      <c r="F6" s="80"/>
      <c r="G6" s="80"/>
      <c r="H6" s="80"/>
      <c r="I6" s="77"/>
      <c r="J6" s="77"/>
      <c r="K6" s="77"/>
      <c r="L6" s="77"/>
      <c r="M6" s="77"/>
      <c r="N6" s="77"/>
      <c r="O6" s="77"/>
      <c r="P6" s="77"/>
      <c r="Q6" s="77"/>
      <c r="R6" s="77"/>
      <c r="S6" s="77"/>
      <c r="T6" s="77"/>
      <c r="U6" s="77"/>
      <c r="V6" s="77"/>
      <c r="W6" s="77"/>
      <c r="X6" s="77"/>
      <c r="Y6" s="77"/>
      <c r="Z6" s="77"/>
    </row>
    <row r="7" spans="1:26" ht="34.5" customHeight="1">
      <c r="A7" s="364" t="s">
        <v>97</v>
      </c>
      <c r="B7" s="341"/>
      <c r="C7" s="341"/>
      <c r="D7" s="341"/>
      <c r="E7" s="341"/>
      <c r="F7" s="341"/>
      <c r="G7" s="341"/>
      <c r="H7" s="80"/>
      <c r="I7" s="77"/>
      <c r="J7" s="77"/>
      <c r="K7" s="77"/>
      <c r="L7" s="77"/>
      <c r="M7" s="77"/>
      <c r="N7" s="77"/>
      <c r="O7" s="77"/>
      <c r="P7" s="77"/>
      <c r="Q7" s="77"/>
      <c r="R7" s="77"/>
      <c r="S7" s="77"/>
      <c r="T7" s="77"/>
      <c r="U7" s="77"/>
      <c r="V7" s="77"/>
      <c r="W7" s="77"/>
      <c r="X7" s="77"/>
      <c r="Y7" s="77"/>
      <c r="Z7" s="77"/>
    </row>
    <row r="8" spans="1:26" ht="9.75" customHeight="1">
      <c r="A8" s="80"/>
      <c r="B8" s="80"/>
      <c r="C8" s="80"/>
      <c r="D8" s="80"/>
      <c r="E8" s="80"/>
      <c r="F8" s="80"/>
      <c r="G8" s="80"/>
      <c r="H8" s="80"/>
      <c r="I8" s="77"/>
      <c r="J8" s="77"/>
      <c r="K8" s="77"/>
      <c r="L8" s="77"/>
      <c r="M8" s="77"/>
      <c r="N8" s="77"/>
      <c r="O8" s="77"/>
      <c r="P8" s="77"/>
      <c r="Q8" s="77"/>
      <c r="R8" s="77"/>
      <c r="S8" s="77"/>
      <c r="T8" s="77"/>
      <c r="U8" s="77"/>
      <c r="V8" s="77"/>
      <c r="W8" s="77"/>
      <c r="X8" s="77"/>
      <c r="Y8" s="77"/>
      <c r="Z8" s="77"/>
    </row>
    <row r="9" spans="1:26" ht="21.75" customHeight="1">
      <c r="A9" s="411" t="s">
        <v>16</v>
      </c>
      <c r="B9" s="412" t="s">
        <v>98</v>
      </c>
      <c r="C9" s="412" t="s">
        <v>99</v>
      </c>
      <c r="D9" s="412" t="str">
        <f>_xlfn.IFS(Programmation!$B$12="Québec","Montant sans taxes",Programmation!$B$12="Ontario","Montant sans taxes",Programmation!$B$12="Europe","Montant sans taxes",Programmation!$B$12="Sans taxe","Montant total")</f>
        <v>Montant sans taxes</v>
      </c>
      <c r="E9" s="419" t="str">
        <f>_xlfn.IFS(Programmation!$B$12="Québec","TPS",Programmation!$B$12="Ontario","TVH",Programmation!$B$12="Europe","TVA",Programmation!$B$12="Sans taxe"," ")</f>
        <v>TPS</v>
      </c>
      <c r="F9" s="419" t="str">
        <f>_xlfn.IFS(Programmation!$B$12="Québec","TVQ",Programmation!$B$12="Ontario"," ",Programmation!$B$12="Europe"," ",Programmation!$B$12="Sans taxe"," ")</f>
        <v>TVQ</v>
      </c>
      <c r="G9" s="419" t="str">
        <f>_xlfn.IFS(Programmation!$B$12="Québec","Montant avec taxes",Programmation!$B$12="Ontario","Montant avec taxe",Programmation!$B$12="Europe","Montant avec taxe",Programmation!$B$12="Sans taxe"," ")</f>
        <v>Montant avec taxes</v>
      </c>
      <c r="H9" s="87"/>
      <c r="I9" s="60"/>
      <c r="J9" s="60"/>
      <c r="K9" s="60"/>
      <c r="L9" s="60"/>
      <c r="M9" s="60"/>
      <c r="N9" s="60"/>
      <c r="O9" s="60"/>
      <c r="P9" s="60"/>
      <c r="Q9" s="60"/>
      <c r="R9" s="60"/>
      <c r="S9" s="60"/>
      <c r="T9" s="60"/>
      <c r="U9" s="60"/>
      <c r="V9" s="60"/>
      <c r="W9" s="60"/>
      <c r="X9" s="60"/>
      <c r="Y9" s="60"/>
      <c r="Z9" s="60"/>
    </row>
    <row r="10" spans="1:26" ht="12.75" customHeight="1">
      <c r="A10" s="415" t="s">
        <v>20</v>
      </c>
      <c r="B10" s="415" t="s">
        <v>19</v>
      </c>
      <c r="C10" s="415"/>
      <c r="D10" s="422"/>
      <c r="E10" s="423">
        <f>_xlfn.IFS(Programmation!$B$12="Québec",(D10*Programmation!$F$23),Programmation!$B$12="Ontario",(D10*Programmation!$F$24),Programmation!$B$12="Europe",(D10*Programmation!$F$25),Programmation!$B$12="Sans taxe"," ")</f>
        <v>0</v>
      </c>
      <c r="F10" s="423">
        <f>_xlfn.IFS(Programmation!$B$12="Québec",(D10*Programmation!$G$23),Programmation!$B$12="Ontario"," ",Programmation!$B$12="Europe"," ",Programmation!$B$12="Sans taxe"," ")</f>
        <v>0</v>
      </c>
      <c r="G10" s="423">
        <f t="shared" ref="G10:G264" si="0">D10*1.14975</f>
        <v>0</v>
      </c>
      <c r="J10" s="89"/>
      <c r="K10" s="90"/>
    </row>
    <row r="11" spans="1:26" ht="12.75" customHeight="1">
      <c r="A11" s="415" t="s">
        <v>23</v>
      </c>
      <c r="B11" s="415" t="s">
        <v>22</v>
      </c>
      <c r="C11" s="415"/>
      <c r="D11" s="422"/>
      <c r="E11" s="423">
        <f>_xlfn.IFS(Programmation!$B$12="Québec",(D11*Programmation!$F$23),Programmation!$B$12="Ontario",(D11*Programmation!$F$24),Programmation!$B$12="Europe",(D11*Programmation!$F$25),Programmation!$B$12="Sans taxe"," ")</f>
        <v>0</v>
      </c>
      <c r="F11" s="423">
        <f>_xlfn.IFS(Programmation!$B$12="Québec",(D11*Programmation!$G$23),Programmation!$B$12="Ontario"," ",Programmation!$B$12="Europe"," ",Programmation!$B$12="Sans taxe"," ")</f>
        <v>0</v>
      </c>
      <c r="G11" s="423">
        <f t="shared" si="0"/>
        <v>0</v>
      </c>
      <c r="I11" s="91"/>
      <c r="J11" s="89"/>
      <c r="K11" s="90"/>
    </row>
    <row r="12" spans="1:26" ht="12.75" customHeight="1">
      <c r="A12" s="415" t="s">
        <v>25</v>
      </c>
      <c r="B12" s="415" t="s">
        <v>24</v>
      </c>
      <c r="C12" s="415"/>
      <c r="D12" s="422"/>
      <c r="E12" s="423">
        <f>_xlfn.IFS(Programmation!$B$12="Québec",(D12*Programmation!$F$23),Programmation!$B$12="Ontario",(D12*Programmation!$F$24),Programmation!$B$12="Europe",(D12*Programmation!$F$25),Programmation!$B$12="Sans taxe"," ")</f>
        <v>0</v>
      </c>
      <c r="F12" s="423">
        <f>_xlfn.IFS(Programmation!$B$12="Québec",(D12*Programmation!$G$23),Programmation!$B$12="Ontario"," ",Programmation!$B$12="Europe"," ",Programmation!$B$12="Sans taxe"," ")</f>
        <v>0</v>
      </c>
      <c r="G12" s="423">
        <f t="shared" si="0"/>
        <v>0</v>
      </c>
      <c r="I12" s="91"/>
      <c r="K12" s="90"/>
    </row>
    <row r="13" spans="1:26" ht="12.75" customHeight="1">
      <c r="A13" s="415" t="s">
        <v>28</v>
      </c>
      <c r="B13" s="415" t="s">
        <v>27</v>
      </c>
      <c r="C13" s="415"/>
      <c r="D13" s="422"/>
      <c r="E13" s="423">
        <f>_xlfn.IFS(Programmation!$B$12="Québec",(D13*Programmation!$F$23),Programmation!$B$12="Ontario",(D13*Programmation!$F$24),Programmation!$B$12="Europe",(D13*Programmation!$F$25),Programmation!$B$12="Sans taxe"," ")</f>
        <v>0</v>
      </c>
      <c r="F13" s="423">
        <f>_xlfn.IFS(Programmation!$B$12="Québec",(D13*Programmation!$G$23),Programmation!$B$12="Ontario"," ",Programmation!$B$12="Europe"," ",Programmation!$B$12="Sans taxe"," ")</f>
        <v>0</v>
      </c>
      <c r="G13" s="423">
        <f t="shared" si="0"/>
        <v>0</v>
      </c>
      <c r="I13" s="91"/>
      <c r="K13" s="90"/>
    </row>
    <row r="14" spans="1:26" ht="12.75" customHeight="1">
      <c r="A14" s="415" t="s">
        <v>31</v>
      </c>
      <c r="B14" s="415" t="s">
        <v>30</v>
      </c>
      <c r="C14" s="415"/>
      <c r="D14" s="422"/>
      <c r="E14" s="423">
        <f>_xlfn.IFS(Programmation!$B$12="Québec",(D14*Programmation!$F$23),Programmation!$B$12="Ontario",(D14*Programmation!$F$24),Programmation!$B$12="Europe",(D14*Programmation!$F$25),Programmation!$B$12="Sans taxe"," ")</f>
        <v>0</v>
      </c>
      <c r="F14" s="423">
        <f>_xlfn.IFS(Programmation!$B$12="Québec",(D14*Programmation!$G$23),Programmation!$B$12="Ontario"," ",Programmation!$B$12="Europe"," ",Programmation!$B$12="Sans taxe"," ")</f>
        <v>0</v>
      </c>
      <c r="G14" s="423">
        <f t="shared" si="0"/>
        <v>0</v>
      </c>
      <c r="I14" s="91"/>
      <c r="K14" s="90"/>
    </row>
    <row r="15" spans="1:26" ht="12.75" customHeight="1">
      <c r="A15" s="415" t="s">
        <v>33</v>
      </c>
      <c r="B15" s="415" t="s">
        <v>32</v>
      </c>
      <c r="C15" s="415"/>
      <c r="D15" s="422"/>
      <c r="E15" s="423">
        <f>_xlfn.IFS(Programmation!$B$12="Québec",(D15*Programmation!$F$23),Programmation!$B$12="Ontario",(D15*Programmation!$F$24),Programmation!$B$12="Europe",(D15*Programmation!$F$25),Programmation!$B$12="Sans taxe"," ")</f>
        <v>0</v>
      </c>
      <c r="F15" s="423">
        <f>_xlfn.IFS(Programmation!$B$12="Québec",(D15*Programmation!$G$23),Programmation!$B$12="Ontario"," ",Programmation!$B$12="Europe"," ",Programmation!$B$12="Sans taxe"," ")</f>
        <v>0</v>
      </c>
      <c r="G15" s="423">
        <f t="shared" si="0"/>
        <v>0</v>
      </c>
      <c r="I15" s="91"/>
      <c r="K15" s="90"/>
    </row>
    <row r="16" spans="1:26" ht="12.75" customHeight="1">
      <c r="A16" s="415" t="s">
        <v>35</v>
      </c>
      <c r="B16" s="415" t="s">
        <v>34</v>
      </c>
      <c r="C16" s="415"/>
      <c r="D16" s="422"/>
      <c r="E16" s="423">
        <f>_xlfn.IFS(Programmation!$B$12="Québec",(D16*Programmation!$F$23),Programmation!$B$12="Ontario",(D16*Programmation!$F$24),Programmation!$B$12="Europe",(D16*Programmation!$F$25),Programmation!$B$12="Sans taxe"," ")</f>
        <v>0</v>
      </c>
      <c r="F16" s="423">
        <f>_xlfn.IFS(Programmation!$B$12="Québec",(D16*Programmation!$G$23),Programmation!$B$12="Ontario"," ",Programmation!$B$12="Europe"," ",Programmation!$B$12="Sans taxe"," ")</f>
        <v>0</v>
      </c>
      <c r="G16" s="423">
        <f t="shared" si="0"/>
        <v>0</v>
      </c>
      <c r="I16" s="91"/>
      <c r="K16" s="90"/>
    </row>
    <row r="17" spans="1:11" ht="12.75" customHeight="1">
      <c r="A17" s="415" t="s">
        <v>37</v>
      </c>
      <c r="B17" s="415" t="s">
        <v>36</v>
      </c>
      <c r="C17" s="415"/>
      <c r="D17" s="422"/>
      <c r="E17" s="423">
        <f>_xlfn.IFS(Programmation!$B$12="Québec",(D17*Programmation!$F$23),Programmation!$B$12="Ontario",(D17*Programmation!$F$24),Programmation!$B$12="Europe",(D17*Programmation!$F$25),Programmation!$B$12="Sans taxe"," ")</f>
        <v>0</v>
      </c>
      <c r="F17" s="423">
        <f>_xlfn.IFS(Programmation!$B$12="Québec",(D17*Programmation!$G$23),Programmation!$B$12="Ontario"," ",Programmation!$B$12="Europe"," ",Programmation!$B$12="Sans taxe"," ")</f>
        <v>0</v>
      </c>
      <c r="G17" s="423">
        <f t="shared" si="0"/>
        <v>0</v>
      </c>
      <c r="I17" s="91"/>
      <c r="K17" s="90"/>
    </row>
    <row r="18" spans="1:11" ht="12.75" customHeight="1">
      <c r="A18" s="415" t="s">
        <v>39</v>
      </c>
      <c r="B18" s="415" t="s">
        <v>38</v>
      </c>
      <c r="C18" s="415"/>
      <c r="D18" s="422"/>
      <c r="E18" s="423">
        <f>_xlfn.IFS(Programmation!$B$12="Québec",(D18*Programmation!$F$23),Programmation!$B$12="Ontario",(D18*Programmation!$F$24),Programmation!$B$12="Europe",(D18*Programmation!$F$25),Programmation!$B$12="Sans taxe"," ")</f>
        <v>0</v>
      </c>
      <c r="F18" s="423">
        <f>_xlfn.IFS(Programmation!$B$12="Québec",(D18*Programmation!$G$23),Programmation!$B$12="Ontario"," ",Programmation!$B$12="Europe"," ",Programmation!$B$12="Sans taxe"," ")</f>
        <v>0</v>
      </c>
      <c r="G18" s="423">
        <f t="shared" si="0"/>
        <v>0</v>
      </c>
      <c r="I18" s="91"/>
      <c r="K18" s="90"/>
    </row>
    <row r="19" spans="1:11" ht="12.75" customHeight="1">
      <c r="A19" s="415" t="s">
        <v>41</v>
      </c>
      <c r="B19" s="415" t="s">
        <v>40</v>
      </c>
      <c r="C19" s="415"/>
      <c r="D19" s="422"/>
      <c r="E19" s="423">
        <f>_xlfn.IFS(Programmation!$B$12="Québec",(D19*Programmation!$F$23),Programmation!$B$12="Ontario",(D19*Programmation!$F$24),Programmation!$B$12="Europe",(D19*Programmation!$F$25),Programmation!$B$12="Sans taxe"," ")</f>
        <v>0</v>
      </c>
      <c r="F19" s="423">
        <f>_xlfn.IFS(Programmation!$B$12="Québec",(D19*Programmation!$G$23),Programmation!$B$12="Ontario"," ",Programmation!$B$12="Europe"," ",Programmation!$B$12="Sans taxe"," ")</f>
        <v>0</v>
      </c>
      <c r="G19" s="423">
        <f t="shared" si="0"/>
        <v>0</v>
      </c>
      <c r="I19" s="91"/>
      <c r="K19" s="90"/>
    </row>
    <row r="20" spans="1:11" ht="12.75" customHeight="1">
      <c r="A20" s="415" t="s">
        <v>43</v>
      </c>
      <c r="B20" s="415" t="s">
        <v>42</v>
      </c>
      <c r="C20" s="415"/>
      <c r="D20" s="422"/>
      <c r="E20" s="423">
        <f>_xlfn.IFS(Programmation!$B$12="Québec",(D20*Programmation!$F$23),Programmation!$B$12="Ontario",(D20*Programmation!$F$24),Programmation!$B$12="Europe",(D20*Programmation!$F$25),Programmation!$B$12="Sans taxe"," ")</f>
        <v>0</v>
      </c>
      <c r="F20" s="423">
        <f>_xlfn.IFS(Programmation!$B$12="Québec",(D20*Programmation!$G$23),Programmation!$B$12="Ontario"," ",Programmation!$B$12="Europe"," ",Programmation!$B$12="Sans taxe"," ")</f>
        <v>0</v>
      </c>
      <c r="G20" s="423">
        <f t="shared" si="0"/>
        <v>0</v>
      </c>
      <c r="I20" s="91"/>
      <c r="K20" s="90"/>
    </row>
    <row r="21" spans="1:11" ht="12.75" customHeight="1">
      <c r="A21" s="415" t="s">
        <v>45</v>
      </c>
      <c r="B21" s="415" t="s">
        <v>44</v>
      </c>
      <c r="C21" s="415"/>
      <c r="D21" s="422"/>
      <c r="E21" s="423">
        <f>_xlfn.IFS(Programmation!$B$12="Québec",(D21*Programmation!$F$23),Programmation!$B$12="Ontario",(D21*Programmation!$F$24),Programmation!$B$12="Europe",(D21*Programmation!$F$25),Programmation!$B$12="Sans taxe"," ")</f>
        <v>0</v>
      </c>
      <c r="F21" s="423">
        <f>_xlfn.IFS(Programmation!$B$12="Québec",(D21*Programmation!$G$23),Programmation!$B$12="Ontario"," ",Programmation!$B$12="Europe"," ",Programmation!$B$12="Sans taxe"," ")</f>
        <v>0</v>
      </c>
      <c r="G21" s="423">
        <f t="shared" si="0"/>
        <v>0</v>
      </c>
      <c r="I21" s="91"/>
      <c r="K21" s="90"/>
    </row>
    <row r="22" spans="1:11" ht="12.75" customHeight="1">
      <c r="A22" s="415" t="s">
        <v>20</v>
      </c>
      <c r="B22" s="415" t="s">
        <v>46</v>
      </c>
      <c r="C22" s="415"/>
      <c r="D22" s="422"/>
      <c r="E22" s="423">
        <f>_xlfn.IFS(Programmation!$B$12="Québec",(D22*Programmation!$F$23),Programmation!$B$12="Ontario",(D22*Programmation!$F$24),Programmation!$B$12="Europe",(D22*Programmation!$F$25),Programmation!$B$12="Sans taxe"," ")</f>
        <v>0</v>
      </c>
      <c r="F22" s="423">
        <f>_xlfn.IFS(Programmation!$B$12="Québec",(D22*Programmation!$G$23),Programmation!$B$12="Ontario"," ",Programmation!$B$12="Europe"," ",Programmation!$B$12="Sans taxe"," ")</f>
        <v>0</v>
      </c>
      <c r="G22" s="423">
        <f t="shared" si="0"/>
        <v>0</v>
      </c>
      <c r="I22" s="91"/>
      <c r="K22" s="90"/>
    </row>
    <row r="23" spans="1:11" ht="12.75" customHeight="1">
      <c r="A23" s="415" t="s">
        <v>23</v>
      </c>
      <c r="B23" s="415" t="s">
        <v>47</v>
      </c>
      <c r="C23" s="415"/>
      <c r="D23" s="422"/>
      <c r="E23" s="423">
        <f>_xlfn.IFS(Programmation!$B$12="Québec",(D23*Programmation!$F$23),Programmation!$B$12="Ontario",(D23*Programmation!$F$24),Programmation!$B$12="Europe",(D23*Programmation!$F$25),Programmation!$B$12="Sans taxe"," ")</f>
        <v>0</v>
      </c>
      <c r="F23" s="423">
        <f>_xlfn.IFS(Programmation!$B$12="Québec",(D23*Programmation!$G$23),Programmation!$B$12="Ontario"," ",Programmation!$B$12="Europe"," ",Programmation!$B$12="Sans taxe"," ")</f>
        <v>0</v>
      </c>
      <c r="G23" s="423">
        <f t="shared" si="0"/>
        <v>0</v>
      </c>
      <c r="I23" s="91"/>
      <c r="K23" s="90"/>
    </row>
    <row r="24" spans="1:11" ht="12.75" customHeight="1">
      <c r="A24" s="415" t="s">
        <v>25</v>
      </c>
      <c r="B24" s="415" t="s">
        <v>48</v>
      </c>
      <c r="C24" s="415"/>
      <c r="D24" s="422"/>
      <c r="E24" s="423">
        <f>_xlfn.IFS(Programmation!$B$12="Québec",(D24*Programmation!$F$23),Programmation!$B$12="Ontario",(D24*Programmation!$F$24),Programmation!$B$12="Europe",(D24*Programmation!$F$25),Programmation!$B$12="Sans taxe"," ")</f>
        <v>0</v>
      </c>
      <c r="F24" s="423">
        <f>_xlfn.IFS(Programmation!$B$12="Québec",(D24*Programmation!$G$23),Programmation!$B$12="Ontario"," ",Programmation!$B$12="Europe"," ",Programmation!$B$12="Sans taxe"," ")</f>
        <v>0</v>
      </c>
      <c r="G24" s="423">
        <f t="shared" si="0"/>
        <v>0</v>
      </c>
      <c r="I24" s="91"/>
      <c r="K24" s="90"/>
    </row>
    <row r="25" spans="1:11" ht="12.75" customHeight="1">
      <c r="A25" s="415" t="s">
        <v>28</v>
      </c>
      <c r="B25" s="415" t="s">
        <v>49</v>
      </c>
      <c r="C25" s="415"/>
      <c r="D25" s="422"/>
      <c r="E25" s="423">
        <f>_xlfn.IFS(Programmation!$B$12="Québec",(D25*Programmation!$F$23),Programmation!$B$12="Ontario",(D25*Programmation!$F$24),Programmation!$B$12="Europe",(D25*Programmation!$F$25),Programmation!$B$12="Sans taxe"," ")</f>
        <v>0</v>
      </c>
      <c r="F25" s="423">
        <f>_xlfn.IFS(Programmation!$B$12="Québec",(D25*Programmation!$G$23),Programmation!$B$12="Ontario"," ",Programmation!$B$12="Europe"," ",Programmation!$B$12="Sans taxe"," ")</f>
        <v>0</v>
      </c>
      <c r="G25" s="423">
        <f t="shared" si="0"/>
        <v>0</v>
      </c>
      <c r="I25" s="91"/>
      <c r="K25" s="90"/>
    </row>
    <row r="26" spans="1:11" ht="12.75" customHeight="1">
      <c r="A26" s="415" t="s">
        <v>31</v>
      </c>
      <c r="B26" s="415" t="s">
        <v>50</v>
      </c>
      <c r="C26" s="415"/>
      <c r="D26" s="422"/>
      <c r="E26" s="423">
        <f>_xlfn.IFS(Programmation!$B$12="Québec",(D26*Programmation!$F$23),Programmation!$B$12="Ontario",(D26*Programmation!$F$24),Programmation!$B$12="Europe",(D26*Programmation!$F$25),Programmation!$B$12="Sans taxe"," ")</f>
        <v>0</v>
      </c>
      <c r="F26" s="423">
        <f>_xlfn.IFS(Programmation!$B$12="Québec",(D26*Programmation!$G$23),Programmation!$B$12="Ontario"," ",Programmation!$B$12="Europe"," ",Programmation!$B$12="Sans taxe"," ")</f>
        <v>0</v>
      </c>
      <c r="G26" s="423">
        <f t="shared" si="0"/>
        <v>0</v>
      </c>
      <c r="I26" s="91"/>
      <c r="K26" s="90"/>
    </row>
    <row r="27" spans="1:11" ht="12.75" customHeight="1">
      <c r="A27" s="415"/>
      <c r="B27" s="415"/>
      <c r="C27" s="415"/>
      <c r="D27" s="422"/>
      <c r="E27" s="423">
        <f>_xlfn.IFS(Programmation!$B$12="Québec",(D27*Programmation!$F$23),Programmation!$B$12="Ontario",(D27*Programmation!$F$24),Programmation!$B$12="Europe",(D27*Programmation!$F$25),Programmation!$B$12="Sans taxe"," ")</f>
        <v>0</v>
      </c>
      <c r="F27" s="423">
        <f>_xlfn.IFS(Programmation!$B$12="Québec",(D27*Programmation!$G$23),Programmation!$B$12="Ontario"," ",Programmation!$B$12="Europe"," ",Programmation!$B$12="Sans taxe"," ")</f>
        <v>0</v>
      </c>
      <c r="G27" s="423">
        <f t="shared" si="0"/>
        <v>0</v>
      </c>
      <c r="K27" s="90"/>
    </row>
    <row r="28" spans="1:11" ht="12.75" customHeight="1">
      <c r="A28" s="415"/>
      <c r="B28" s="415"/>
      <c r="C28" s="415"/>
      <c r="D28" s="422"/>
      <c r="E28" s="423">
        <f>_xlfn.IFS(Programmation!$B$12="Québec",(D28*Programmation!$F$23),Programmation!$B$12="Ontario",(D28*Programmation!$F$24),Programmation!$B$12="Europe",(D28*Programmation!$F$25),Programmation!$B$12="Sans taxe"," ")</f>
        <v>0</v>
      </c>
      <c r="F28" s="423">
        <f>_xlfn.IFS(Programmation!$B$12="Québec",(D28*Programmation!$G$23),Programmation!$B$12="Ontario"," ",Programmation!$B$12="Europe"," ",Programmation!$B$12="Sans taxe"," ")</f>
        <v>0</v>
      </c>
      <c r="G28" s="423">
        <f t="shared" si="0"/>
        <v>0</v>
      </c>
      <c r="K28" s="90"/>
    </row>
    <row r="29" spans="1:11" ht="12.75" customHeight="1">
      <c r="A29" s="415"/>
      <c r="B29" s="415"/>
      <c r="C29" s="415"/>
      <c r="D29" s="422"/>
      <c r="E29" s="423">
        <f>_xlfn.IFS(Programmation!$B$12="Québec",(D29*Programmation!$F$23),Programmation!$B$12="Ontario",(D29*Programmation!$F$24),Programmation!$B$12="Europe",(D29*Programmation!$F$25),Programmation!$B$12="Sans taxe"," ")</f>
        <v>0</v>
      </c>
      <c r="F29" s="423">
        <f>_xlfn.IFS(Programmation!$B$12="Québec",(D29*Programmation!$G$23),Programmation!$B$12="Ontario"," ",Programmation!$B$12="Europe"," ",Programmation!$B$12="Sans taxe"," ")</f>
        <v>0</v>
      </c>
      <c r="G29" s="423">
        <f t="shared" si="0"/>
        <v>0</v>
      </c>
      <c r="K29" s="90"/>
    </row>
    <row r="30" spans="1:11" ht="12.75" customHeight="1">
      <c r="A30" s="415"/>
      <c r="B30" s="415"/>
      <c r="C30" s="415"/>
      <c r="D30" s="422"/>
      <c r="E30" s="423">
        <f>_xlfn.IFS(Programmation!$B$12="Québec",(D30*Programmation!$F$23),Programmation!$B$12="Ontario",(D30*Programmation!$F$24),Programmation!$B$12="Europe",(D30*Programmation!$F$25),Programmation!$B$12="Sans taxe"," ")</f>
        <v>0</v>
      </c>
      <c r="F30" s="423">
        <f>_xlfn.IFS(Programmation!$B$12="Québec",(D30*Programmation!$G$23),Programmation!$B$12="Ontario"," ",Programmation!$B$12="Europe"," ",Programmation!$B$12="Sans taxe"," ")</f>
        <v>0</v>
      </c>
      <c r="G30" s="423">
        <f t="shared" si="0"/>
        <v>0</v>
      </c>
      <c r="K30" s="90"/>
    </row>
    <row r="31" spans="1:11" ht="12.75" customHeight="1">
      <c r="A31" s="415"/>
      <c r="B31" s="415"/>
      <c r="C31" s="415"/>
      <c r="D31" s="422"/>
      <c r="E31" s="423">
        <f>_xlfn.IFS(Programmation!$B$12="Québec",(D31*Programmation!$F$23),Programmation!$B$12="Ontario",(D31*Programmation!$F$24),Programmation!$B$12="Europe",(D31*Programmation!$F$25),Programmation!$B$12="Sans taxe"," ")</f>
        <v>0</v>
      </c>
      <c r="F31" s="423">
        <f>_xlfn.IFS(Programmation!$B$12="Québec",(D31*Programmation!$G$23),Programmation!$B$12="Ontario"," ",Programmation!$B$12="Europe"," ",Programmation!$B$12="Sans taxe"," ")</f>
        <v>0</v>
      </c>
      <c r="G31" s="423">
        <f t="shared" si="0"/>
        <v>0</v>
      </c>
      <c r="K31" s="90"/>
    </row>
    <row r="32" spans="1:11" ht="12.75" customHeight="1">
      <c r="A32" s="415"/>
      <c r="B32" s="415"/>
      <c r="C32" s="415"/>
      <c r="D32" s="422"/>
      <c r="E32" s="423">
        <f>_xlfn.IFS(Programmation!$B$12="Québec",(D32*Programmation!$F$23),Programmation!$B$12="Ontario",(D32*Programmation!$F$24),Programmation!$B$12="Europe",(D32*Programmation!$F$25),Programmation!$B$12="Sans taxe"," ")</f>
        <v>0</v>
      </c>
      <c r="F32" s="423">
        <f>_xlfn.IFS(Programmation!$B$12="Québec",(D32*Programmation!$G$23),Programmation!$B$12="Ontario"," ",Programmation!$B$12="Europe"," ",Programmation!$B$12="Sans taxe"," ")</f>
        <v>0</v>
      </c>
      <c r="G32" s="423">
        <f t="shared" si="0"/>
        <v>0</v>
      </c>
      <c r="K32" s="90"/>
    </row>
    <row r="33" spans="1:11" ht="12.75" customHeight="1">
      <c r="A33" s="415"/>
      <c r="B33" s="415"/>
      <c r="C33" s="415"/>
      <c r="D33" s="422"/>
      <c r="E33" s="423">
        <f>_xlfn.IFS(Programmation!$B$12="Québec",(D33*Programmation!$F$23),Programmation!$B$12="Ontario",(D33*Programmation!$F$24),Programmation!$B$12="Europe",(D33*Programmation!$F$25),Programmation!$B$12="Sans taxe"," ")</f>
        <v>0</v>
      </c>
      <c r="F33" s="423">
        <f>_xlfn.IFS(Programmation!$B$12="Québec",(D33*Programmation!$G$23),Programmation!$B$12="Ontario"," ",Programmation!$B$12="Europe"," ",Programmation!$B$12="Sans taxe"," ")</f>
        <v>0</v>
      </c>
      <c r="G33" s="423">
        <f t="shared" si="0"/>
        <v>0</v>
      </c>
      <c r="K33" s="90"/>
    </row>
    <row r="34" spans="1:11" ht="12.75" customHeight="1">
      <c r="A34" s="415"/>
      <c r="B34" s="415"/>
      <c r="C34" s="415"/>
      <c r="D34" s="422"/>
      <c r="E34" s="423">
        <f>_xlfn.IFS(Programmation!$B$12="Québec",(D34*Programmation!$F$23),Programmation!$B$12="Ontario",(D34*Programmation!$F$24),Programmation!$B$12="Europe",(D34*Programmation!$F$25),Programmation!$B$12="Sans taxe"," ")</f>
        <v>0</v>
      </c>
      <c r="F34" s="423">
        <f>_xlfn.IFS(Programmation!$B$12="Québec",(D34*Programmation!$G$23),Programmation!$B$12="Ontario"," ",Programmation!$B$12="Europe"," ",Programmation!$B$12="Sans taxe"," ")</f>
        <v>0</v>
      </c>
      <c r="G34" s="423">
        <f t="shared" si="0"/>
        <v>0</v>
      </c>
      <c r="K34" s="90"/>
    </row>
    <row r="35" spans="1:11" ht="12.75" customHeight="1">
      <c r="A35" s="415"/>
      <c r="B35" s="415"/>
      <c r="C35" s="415"/>
      <c r="D35" s="422"/>
      <c r="E35" s="423">
        <f>_xlfn.IFS(Programmation!$B$12="Québec",(D35*Programmation!$F$23),Programmation!$B$12="Ontario",(D35*Programmation!$F$24),Programmation!$B$12="Europe",(D35*Programmation!$F$25),Programmation!$B$12="Sans taxe"," ")</f>
        <v>0</v>
      </c>
      <c r="F35" s="423">
        <f>_xlfn.IFS(Programmation!$B$12="Québec",(D35*Programmation!$G$23),Programmation!$B$12="Ontario"," ",Programmation!$B$12="Europe"," ",Programmation!$B$12="Sans taxe"," ")</f>
        <v>0</v>
      </c>
      <c r="G35" s="423">
        <f t="shared" si="0"/>
        <v>0</v>
      </c>
      <c r="K35" s="90"/>
    </row>
    <row r="36" spans="1:11" ht="12.75" customHeight="1">
      <c r="A36" s="415"/>
      <c r="B36" s="415"/>
      <c r="C36" s="415"/>
      <c r="D36" s="422"/>
      <c r="E36" s="423">
        <f>_xlfn.IFS(Programmation!$B$12="Québec",(D36*Programmation!$F$23),Programmation!$B$12="Ontario",(D36*Programmation!$F$24),Programmation!$B$12="Europe",(D36*Programmation!$F$25),Programmation!$B$12="Sans taxe"," ")</f>
        <v>0</v>
      </c>
      <c r="F36" s="423">
        <f>_xlfn.IFS(Programmation!$B$12="Québec",(D36*Programmation!$G$23),Programmation!$B$12="Ontario"," ",Programmation!$B$12="Europe"," ",Programmation!$B$12="Sans taxe"," ")</f>
        <v>0</v>
      </c>
      <c r="G36" s="423">
        <f t="shared" si="0"/>
        <v>0</v>
      </c>
      <c r="K36" s="90"/>
    </row>
    <row r="37" spans="1:11" ht="12.75" customHeight="1">
      <c r="A37" s="415"/>
      <c r="B37" s="415"/>
      <c r="C37" s="415"/>
      <c r="D37" s="422"/>
      <c r="E37" s="423">
        <f>_xlfn.IFS(Programmation!$B$12="Québec",(D37*Programmation!$F$23),Programmation!$B$12="Ontario",(D37*Programmation!$F$24),Programmation!$B$12="Europe",(D37*Programmation!$F$25),Programmation!$B$12="Sans taxe"," ")</f>
        <v>0</v>
      </c>
      <c r="F37" s="423">
        <f>_xlfn.IFS(Programmation!$B$12="Québec",(D37*Programmation!$G$23),Programmation!$B$12="Ontario"," ",Programmation!$B$12="Europe"," ",Programmation!$B$12="Sans taxe"," ")</f>
        <v>0</v>
      </c>
      <c r="G37" s="423">
        <f t="shared" si="0"/>
        <v>0</v>
      </c>
      <c r="K37" s="90"/>
    </row>
    <row r="38" spans="1:11" ht="12.75" customHeight="1">
      <c r="A38" s="415"/>
      <c r="B38" s="415"/>
      <c r="C38" s="415"/>
      <c r="D38" s="422"/>
      <c r="E38" s="423">
        <f>_xlfn.IFS(Programmation!$B$12="Québec",(D38*Programmation!$F$23),Programmation!$B$12="Ontario",(D38*Programmation!$F$24),Programmation!$B$12="Europe",(D38*Programmation!$F$25),Programmation!$B$12="Sans taxe"," ")</f>
        <v>0</v>
      </c>
      <c r="F38" s="423">
        <f>_xlfn.IFS(Programmation!$B$12="Québec",(D38*Programmation!$G$23),Programmation!$B$12="Ontario"," ",Programmation!$B$12="Europe"," ",Programmation!$B$12="Sans taxe"," ")</f>
        <v>0</v>
      </c>
      <c r="G38" s="423">
        <f t="shared" si="0"/>
        <v>0</v>
      </c>
      <c r="K38" s="90"/>
    </row>
    <row r="39" spans="1:11" ht="12.75" customHeight="1">
      <c r="A39" s="415"/>
      <c r="B39" s="415"/>
      <c r="C39" s="415"/>
      <c r="D39" s="422"/>
      <c r="E39" s="423">
        <f>_xlfn.IFS(Programmation!$B$12="Québec",(D39*Programmation!$F$23),Programmation!$B$12="Ontario",(D39*Programmation!$F$24),Programmation!$B$12="Europe",(D39*Programmation!$F$25),Programmation!$B$12="Sans taxe"," ")</f>
        <v>0</v>
      </c>
      <c r="F39" s="423">
        <f>_xlfn.IFS(Programmation!$B$12="Québec",(D39*Programmation!$G$23),Programmation!$B$12="Ontario"," ",Programmation!$B$12="Europe"," ",Programmation!$B$12="Sans taxe"," ")</f>
        <v>0</v>
      </c>
      <c r="G39" s="423">
        <f t="shared" si="0"/>
        <v>0</v>
      </c>
      <c r="K39" s="90"/>
    </row>
    <row r="40" spans="1:11" ht="12.75" customHeight="1">
      <c r="A40" s="415"/>
      <c r="B40" s="415"/>
      <c r="C40" s="415"/>
      <c r="D40" s="422"/>
      <c r="E40" s="423">
        <f>_xlfn.IFS(Programmation!$B$12="Québec",(D40*Programmation!$F$23),Programmation!$B$12="Ontario",(D40*Programmation!$F$24),Programmation!$B$12="Europe",(D40*Programmation!$F$25),Programmation!$B$12="Sans taxe"," ")</f>
        <v>0</v>
      </c>
      <c r="F40" s="423">
        <f>_xlfn.IFS(Programmation!$B$12="Québec",(D40*Programmation!$G$23),Programmation!$B$12="Ontario"," ",Programmation!$B$12="Europe"," ",Programmation!$B$12="Sans taxe"," ")</f>
        <v>0</v>
      </c>
      <c r="G40" s="423">
        <f t="shared" si="0"/>
        <v>0</v>
      </c>
      <c r="K40" s="90"/>
    </row>
    <row r="41" spans="1:11" ht="12.75" customHeight="1">
      <c r="A41" s="415"/>
      <c r="B41" s="415"/>
      <c r="C41" s="415"/>
      <c r="D41" s="422"/>
      <c r="E41" s="423">
        <f>_xlfn.IFS(Programmation!$B$12="Québec",(D41*Programmation!$F$23),Programmation!$B$12="Ontario",(D41*Programmation!$F$24),Programmation!$B$12="Europe",(D41*Programmation!$F$25),Programmation!$B$12="Sans taxe"," ")</f>
        <v>0</v>
      </c>
      <c r="F41" s="423">
        <f>_xlfn.IFS(Programmation!$B$12="Québec",(D41*Programmation!$G$23),Programmation!$B$12="Ontario"," ",Programmation!$B$12="Europe"," ",Programmation!$B$12="Sans taxe"," ")</f>
        <v>0</v>
      </c>
      <c r="G41" s="423">
        <f t="shared" si="0"/>
        <v>0</v>
      </c>
      <c r="K41" s="90"/>
    </row>
    <row r="42" spans="1:11" ht="12.75" customHeight="1">
      <c r="A42" s="415"/>
      <c r="B42" s="415"/>
      <c r="C42" s="415"/>
      <c r="D42" s="422"/>
      <c r="E42" s="423">
        <f>_xlfn.IFS(Programmation!$B$12="Québec",(D42*Programmation!$F$23),Programmation!$B$12="Ontario",(D42*Programmation!$F$24),Programmation!$B$12="Europe",(D42*Programmation!$F$25),Programmation!$B$12="Sans taxe"," ")</f>
        <v>0</v>
      </c>
      <c r="F42" s="423">
        <f>_xlfn.IFS(Programmation!$B$12="Québec",(D42*Programmation!$G$23),Programmation!$B$12="Ontario"," ",Programmation!$B$12="Europe"," ",Programmation!$B$12="Sans taxe"," ")</f>
        <v>0</v>
      </c>
      <c r="G42" s="423">
        <f t="shared" si="0"/>
        <v>0</v>
      </c>
      <c r="K42" s="90"/>
    </row>
    <row r="43" spans="1:11" ht="12.75" customHeight="1">
      <c r="A43" s="415"/>
      <c r="B43" s="415"/>
      <c r="C43" s="415"/>
      <c r="D43" s="422"/>
      <c r="E43" s="423">
        <f>_xlfn.IFS(Programmation!$B$12="Québec",(D43*Programmation!$F$23),Programmation!$B$12="Ontario",(D43*Programmation!$F$24),Programmation!$B$12="Europe",(D43*Programmation!$F$25),Programmation!$B$12="Sans taxe"," ")</f>
        <v>0</v>
      </c>
      <c r="F43" s="423">
        <f>_xlfn.IFS(Programmation!$B$12="Québec",(D43*Programmation!$G$23),Programmation!$B$12="Ontario"," ",Programmation!$B$12="Europe"," ",Programmation!$B$12="Sans taxe"," ")</f>
        <v>0</v>
      </c>
      <c r="G43" s="423">
        <f t="shared" si="0"/>
        <v>0</v>
      </c>
      <c r="K43" s="90"/>
    </row>
    <row r="44" spans="1:11" ht="12.75" customHeight="1">
      <c r="A44" s="415"/>
      <c r="B44" s="415"/>
      <c r="C44" s="415"/>
      <c r="D44" s="422"/>
      <c r="E44" s="423">
        <f>_xlfn.IFS(Programmation!$B$12="Québec",(D44*Programmation!$F$23),Programmation!$B$12="Ontario",(D44*Programmation!$F$24),Programmation!$B$12="Europe",(D44*Programmation!$F$25),Programmation!$B$12="Sans taxe"," ")</f>
        <v>0</v>
      </c>
      <c r="F44" s="423">
        <f>_xlfn.IFS(Programmation!$B$12="Québec",(D44*Programmation!$G$23),Programmation!$B$12="Ontario"," ",Programmation!$B$12="Europe"," ",Programmation!$B$12="Sans taxe"," ")</f>
        <v>0</v>
      </c>
      <c r="G44" s="423">
        <f t="shared" si="0"/>
        <v>0</v>
      </c>
      <c r="K44" s="90"/>
    </row>
    <row r="45" spans="1:11" ht="12.75" customHeight="1">
      <c r="A45" s="415"/>
      <c r="B45" s="415"/>
      <c r="C45" s="415"/>
      <c r="D45" s="422"/>
      <c r="E45" s="423">
        <f>_xlfn.IFS(Programmation!$B$12="Québec",(D45*Programmation!$F$23),Programmation!$B$12="Ontario",(D45*Programmation!$F$24),Programmation!$B$12="Europe",(D45*Programmation!$F$25),Programmation!$B$12="Sans taxe"," ")</f>
        <v>0</v>
      </c>
      <c r="F45" s="423">
        <f>_xlfn.IFS(Programmation!$B$12="Québec",(D45*Programmation!$G$23),Programmation!$B$12="Ontario"," ",Programmation!$B$12="Europe"," ",Programmation!$B$12="Sans taxe"," ")</f>
        <v>0</v>
      </c>
      <c r="G45" s="423">
        <f t="shared" si="0"/>
        <v>0</v>
      </c>
      <c r="K45" s="90"/>
    </row>
    <row r="46" spans="1:11" ht="12.75" customHeight="1">
      <c r="A46" s="415"/>
      <c r="B46" s="415"/>
      <c r="C46" s="415"/>
      <c r="D46" s="422"/>
      <c r="E46" s="423">
        <f>_xlfn.IFS(Programmation!$B$12="Québec",(D46*Programmation!$F$23),Programmation!$B$12="Ontario",(D46*Programmation!$F$24),Programmation!$B$12="Europe",(D46*Programmation!$F$25),Programmation!$B$12="Sans taxe"," ")</f>
        <v>0</v>
      </c>
      <c r="F46" s="423">
        <f>_xlfn.IFS(Programmation!$B$12="Québec",(D46*Programmation!$G$23),Programmation!$B$12="Ontario"," ",Programmation!$B$12="Europe"," ",Programmation!$B$12="Sans taxe"," ")</f>
        <v>0</v>
      </c>
      <c r="G46" s="423">
        <f t="shared" si="0"/>
        <v>0</v>
      </c>
      <c r="K46" s="90"/>
    </row>
    <row r="47" spans="1:11" ht="12.75" customHeight="1">
      <c r="A47" s="415"/>
      <c r="B47" s="415"/>
      <c r="C47" s="415"/>
      <c r="D47" s="422"/>
      <c r="E47" s="423">
        <f>_xlfn.IFS(Programmation!$B$12="Québec",(D47*Programmation!$F$23),Programmation!$B$12="Ontario",(D47*Programmation!$F$24),Programmation!$B$12="Europe",(D47*Programmation!$F$25),Programmation!$B$12="Sans taxe"," ")</f>
        <v>0</v>
      </c>
      <c r="F47" s="423">
        <f>_xlfn.IFS(Programmation!$B$12="Québec",(D47*Programmation!$G$23),Programmation!$B$12="Ontario"," ",Programmation!$B$12="Europe"," ",Programmation!$B$12="Sans taxe"," ")</f>
        <v>0</v>
      </c>
      <c r="G47" s="423">
        <f t="shared" si="0"/>
        <v>0</v>
      </c>
      <c r="K47" s="90"/>
    </row>
    <row r="48" spans="1:11" ht="12.75" customHeight="1">
      <c r="A48" s="415"/>
      <c r="B48" s="415"/>
      <c r="C48" s="415"/>
      <c r="D48" s="422"/>
      <c r="E48" s="423">
        <f>_xlfn.IFS(Programmation!$B$12="Québec",(D48*Programmation!$F$23),Programmation!$B$12="Ontario",(D48*Programmation!$F$24),Programmation!$B$12="Europe",(D48*Programmation!$F$25),Programmation!$B$12="Sans taxe"," ")</f>
        <v>0</v>
      </c>
      <c r="F48" s="423">
        <f>_xlfn.IFS(Programmation!$B$12="Québec",(D48*Programmation!$G$23),Programmation!$B$12="Ontario"," ",Programmation!$B$12="Europe"," ",Programmation!$B$12="Sans taxe"," ")</f>
        <v>0</v>
      </c>
      <c r="G48" s="423">
        <f t="shared" si="0"/>
        <v>0</v>
      </c>
      <c r="K48" s="90"/>
    </row>
    <row r="49" spans="1:11" ht="12.75" customHeight="1">
      <c r="A49" s="415"/>
      <c r="B49" s="415"/>
      <c r="C49" s="415"/>
      <c r="D49" s="422"/>
      <c r="E49" s="423">
        <f>_xlfn.IFS(Programmation!$B$12="Québec",(D49*Programmation!$F$23),Programmation!$B$12="Ontario",(D49*Programmation!$F$24),Programmation!$B$12="Europe",(D49*Programmation!$F$25),Programmation!$B$12="Sans taxe"," ")</f>
        <v>0</v>
      </c>
      <c r="F49" s="423">
        <f>_xlfn.IFS(Programmation!$B$12="Québec",(D49*Programmation!$G$23),Programmation!$B$12="Ontario"," ",Programmation!$B$12="Europe"," ",Programmation!$B$12="Sans taxe"," ")</f>
        <v>0</v>
      </c>
      <c r="G49" s="423">
        <f t="shared" si="0"/>
        <v>0</v>
      </c>
      <c r="K49" s="90"/>
    </row>
    <row r="50" spans="1:11" ht="12.75" customHeight="1">
      <c r="A50" s="415"/>
      <c r="B50" s="415"/>
      <c r="C50" s="415"/>
      <c r="D50" s="422"/>
      <c r="E50" s="423">
        <f>_xlfn.IFS(Programmation!$B$12="Québec",(D50*Programmation!$F$23),Programmation!$B$12="Ontario",(D50*Programmation!$F$24),Programmation!$B$12="Europe",(D50*Programmation!$F$25),Programmation!$B$12="Sans taxe"," ")</f>
        <v>0</v>
      </c>
      <c r="F50" s="423">
        <f>_xlfn.IFS(Programmation!$B$12="Québec",(D50*Programmation!$G$23),Programmation!$B$12="Ontario"," ",Programmation!$B$12="Europe"," ",Programmation!$B$12="Sans taxe"," ")</f>
        <v>0</v>
      </c>
      <c r="G50" s="423">
        <f t="shared" si="0"/>
        <v>0</v>
      </c>
      <c r="K50" s="90"/>
    </row>
    <row r="51" spans="1:11" ht="12.75" customHeight="1">
      <c r="A51" s="415"/>
      <c r="B51" s="415"/>
      <c r="C51" s="415"/>
      <c r="D51" s="422"/>
      <c r="E51" s="423">
        <f>_xlfn.IFS(Programmation!$B$12="Québec",(D51*Programmation!$F$23),Programmation!$B$12="Ontario",(D51*Programmation!$F$24),Programmation!$B$12="Europe",(D51*Programmation!$F$25),Programmation!$B$12="Sans taxe"," ")</f>
        <v>0</v>
      </c>
      <c r="F51" s="423">
        <f>_xlfn.IFS(Programmation!$B$12="Québec",(D51*Programmation!$G$23),Programmation!$B$12="Ontario"," ",Programmation!$B$12="Europe"," ",Programmation!$B$12="Sans taxe"," ")</f>
        <v>0</v>
      </c>
      <c r="G51" s="423">
        <f t="shared" si="0"/>
        <v>0</v>
      </c>
      <c r="K51" s="90"/>
    </row>
    <row r="52" spans="1:11" ht="12.75" customHeight="1">
      <c r="A52" s="415"/>
      <c r="B52" s="415"/>
      <c r="C52" s="415"/>
      <c r="D52" s="422"/>
      <c r="E52" s="423">
        <f>_xlfn.IFS(Programmation!$B$12="Québec",(D52*Programmation!$F$23),Programmation!$B$12="Ontario",(D52*Programmation!$F$24),Programmation!$B$12="Europe",(D52*Programmation!$F$25),Programmation!$B$12="Sans taxe"," ")</f>
        <v>0</v>
      </c>
      <c r="F52" s="423">
        <f>_xlfn.IFS(Programmation!$B$12="Québec",(D52*Programmation!$G$23),Programmation!$B$12="Ontario"," ",Programmation!$B$12="Europe"," ",Programmation!$B$12="Sans taxe"," ")</f>
        <v>0</v>
      </c>
      <c r="G52" s="423">
        <f t="shared" si="0"/>
        <v>0</v>
      </c>
      <c r="K52" s="90"/>
    </row>
    <row r="53" spans="1:11" ht="12.75" customHeight="1">
      <c r="A53" s="415"/>
      <c r="B53" s="415"/>
      <c r="C53" s="415"/>
      <c r="D53" s="422"/>
      <c r="E53" s="423">
        <f>_xlfn.IFS(Programmation!$B$12="Québec",(D53*Programmation!$F$23),Programmation!$B$12="Ontario",(D53*Programmation!$F$24),Programmation!$B$12="Europe",(D53*Programmation!$F$25),Programmation!$B$12="Sans taxe"," ")</f>
        <v>0</v>
      </c>
      <c r="F53" s="423">
        <f>_xlfn.IFS(Programmation!$B$12="Québec",(D53*Programmation!$G$23),Programmation!$B$12="Ontario"," ",Programmation!$B$12="Europe"," ",Programmation!$B$12="Sans taxe"," ")</f>
        <v>0</v>
      </c>
      <c r="G53" s="423">
        <f t="shared" si="0"/>
        <v>0</v>
      </c>
      <c r="K53" s="90"/>
    </row>
    <row r="54" spans="1:11" ht="12.75" customHeight="1">
      <c r="A54" s="415"/>
      <c r="B54" s="415"/>
      <c r="C54" s="415"/>
      <c r="D54" s="422"/>
      <c r="E54" s="423">
        <f>_xlfn.IFS(Programmation!$B$12="Québec",(D54*Programmation!$F$23),Programmation!$B$12="Ontario",(D54*Programmation!$F$24),Programmation!$B$12="Europe",(D54*Programmation!$F$25),Programmation!$B$12="Sans taxe"," ")</f>
        <v>0</v>
      </c>
      <c r="F54" s="423">
        <f>_xlfn.IFS(Programmation!$B$12="Québec",(D54*Programmation!$G$23),Programmation!$B$12="Ontario"," ",Programmation!$B$12="Europe"," ",Programmation!$B$12="Sans taxe"," ")</f>
        <v>0</v>
      </c>
      <c r="G54" s="423">
        <f t="shared" si="0"/>
        <v>0</v>
      </c>
      <c r="K54" s="90"/>
    </row>
    <row r="55" spans="1:11" ht="12.75" customHeight="1">
      <c r="A55" s="415"/>
      <c r="B55" s="415"/>
      <c r="C55" s="415"/>
      <c r="D55" s="422"/>
      <c r="E55" s="423">
        <f>_xlfn.IFS(Programmation!$B$12="Québec",(D55*Programmation!$F$23),Programmation!$B$12="Ontario",(D55*Programmation!$F$24),Programmation!$B$12="Europe",(D55*Programmation!$F$25),Programmation!$B$12="Sans taxe"," ")</f>
        <v>0</v>
      </c>
      <c r="F55" s="423">
        <f>_xlfn.IFS(Programmation!$B$12="Québec",(D55*Programmation!$G$23),Programmation!$B$12="Ontario"," ",Programmation!$B$12="Europe"," ",Programmation!$B$12="Sans taxe"," ")</f>
        <v>0</v>
      </c>
      <c r="G55" s="423">
        <f t="shared" si="0"/>
        <v>0</v>
      </c>
      <c r="K55" s="90"/>
    </row>
    <row r="56" spans="1:11" ht="12.75" customHeight="1">
      <c r="A56" s="415"/>
      <c r="B56" s="415"/>
      <c r="C56" s="415"/>
      <c r="D56" s="422"/>
      <c r="E56" s="423">
        <f>_xlfn.IFS(Programmation!$B$12="Québec",(D56*Programmation!$F$23),Programmation!$B$12="Ontario",(D56*Programmation!$F$24),Programmation!$B$12="Europe",(D56*Programmation!$F$25),Programmation!$B$12="Sans taxe"," ")</f>
        <v>0</v>
      </c>
      <c r="F56" s="423">
        <f>_xlfn.IFS(Programmation!$B$12="Québec",(D56*Programmation!$G$23),Programmation!$B$12="Ontario"," ",Programmation!$B$12="Europe"," ",Programmation!$B$12="Sans taxe"," ")</f>
        <v>0</v>
      </c>
      <c r="G56" s="423">
        <f t="shared" si="0"/>
        <v>0</v>
      </c>
      <c r="K56" s="90"/>
    </row>
    <row r="57" spans="1:11" ht="12.75" customHeight="1">
      <c r="A57" s="415"/>
      <c r="B57" s="415"/>
      <c r="C57" s="415"/>
      <c r="D57" s="422"/>
      <c r="E57" s="423">
        <f>_xlfn.IFS(Programmation!$B$12="Québec",(D57*Programmation!$F$23),Programmation!$B$12="Ontario",(D57*Programmation!$F$24),Programmation!$B$12="Europe",(D57*Programmation!$F$25),Programmation!$B$12="Sans taxe"," ")</f>
        <v>0</v>
      </c>
      <c r="F57" s="423">
        <f>_xlfn.IFS(Programmation!$B$12="Québec",(D57*Programmation!$G$23),Programmation!$B$12="Ontario"," ",Programmation!$B$12="Europe"," ",Programmation!$B$12="Sans taxe"," ")</f>
        <v>0</v>
      </c>
      <c r="G57" s="423">
        <f t="shared" si="0"/>
        <v>0</v>
      </c>
      <c r="K57" s="90"/>
    </row>
    <row r="58" spans="1:11" ht="12.75" customHeight="1">
      <c r="A58" s="415"/>
      <c r="B58" s="415"/>
      <c r="C58" s="415"/>
      <c r="D58" s="422"/>
      <c r="E58" s="423">
        <f>_xlfn.IFS(Programmation!$B$12="Québec",(D58*Programmation!$F$23),Programmation!$B$12="Ontario",(D58*Programmation!$F$24),Programmation!$B$12="Europe",(D58*Programmation!$F$25),Programmation!$B$12="Sans taxe"," ")</f>
        <v>0</v>
      </c>
      <c r="F58" s="423">
        <f>_xlfn.IFS(Programmation!$B$12="Québec",(D58*Programmation!$G$23),Programmation!$B$12="Ontario"," ",Programmation!$B$12="Europe"," ",Programmation!$B$12="Sans taxe"," ")</f>
        <v>0</v>
      </c>
      <c r="G58" s="423">
        <f t="shared" si="0"/>
        <v>0</v>
      </c>
      <c r="K58" s="90"/>
    </row>
    <row r="59" spans="1:11" ht="12.75" customHeight="1">
      <c r="A59" s="415"/>
      <c r="B59" s="415"/>
      <c r="C59" s="415"/>
      <c r="D59" s="422"/>
      <c r="E59" s="423">
        <f>_xlfn.IFS(Programmation!$B$12="Québec",(D59*Programmation!$F$23),Programmation!$B$12="Ontario",(D59*Programmation!$F$24),Programmation!$B$12="Europe",(D59*Programmation!$F$25),Programmation!$B$12="Sans taxe"," ")</f>
        <v>0</v>
      </c>
      <c r="F59" s="423">
        <f>_xlfn.IFS(Programmation!$B$12="Québec",(D59*Programmation!$G$23),Programmation!$B$12="Ontario"," ",Programmation!$B$12="Europe"," ",Programmation!$B$12="Sans taxe"," ")</f>
        <v>0</v>
      </c>
      <c r="G59" s="423">
        <f t="shared" si="0"/>
        <v>0</v>
      </c>
      <c r="K59" s="90"/>
    </row>
    <row r="60" spans="1:11" ht="12.75" customHeight="1">
      <c r="A60" s="415"/>
      <c r="B60" s="415"/>
      <c r="C60" s="415"/>
      <c r="D60" s="422"/>
      <c r="E60" s="423">
        <f>_xlfn.IFS(Programmation!$B$12="Québec",(D60*Programmation!$F$23),Programmation!$B$12="Ontario",(D60*Programmation!$F$24),Programmation!$B$12="Europe",(D60*Programmation!$F$25),Programmation!$B$12="Sans taxe"," ")</f>
        <v>0</v>
      </c>
      <c r="F60" s="423">
        <f>_xlfn.IFS(Programmation!$B$12="Québec",(D60*Programmation!$G$23),Programmation!$B$12="Ontario"," ",Programmation!$B$12="Europe"," ",Programmation!$B$12="Sans taxe"," ")</f>
        <v>0</v>
      </c>
      <c r="G60" s="423">
        <f t="shared" si="0"/>
        <v>0</v>
      </c>
      <c r="K60" s="90"/>
    </row>
    <row r="61" spans="1:11" ht="12.75" customHeight="1">
      <c r="A61" s="415"/>
      <c r="B61" s="415"/>
      <c r="C61" s="415"/>
      <c r="D61" s="422"/>
      <c r="E61" s="423">
        <f>_xlfn.IFS(Programmation!$B$12="Québec",(D61*Programmation!$F$23),Programmation!$B$12="Ontario",(D61*Programmation!$F$24),Programmation!$B$12="Europe",(D61*Programmation!$F$25),Programmation!$B$12="Sans taxe"," ")</f>
        <v>0</v>
      </c>
      <c r="F61" s="423">
        <f>_xlfn.IFS(Programmation!$B$12="Québec",(D61*Programmation!$G$23),Programmation!$B$12="Ontario"," ",Programmation!$B$12="Europe"," ",Programmation!$B$12="Sans taxe"," ")</f>
        <v>0</v>
      </c>
      <c r="G61" s="423">
        <f t="shared" si="0"/>
        <v>0</v>
      </c>
      <c r="K61" s="90"/>
    </row>
    <row r="62" spans="1:11" ht="12.75" customHeight="1">
      <c r="A62" s="415"/>
      <c r="B62" s="415"/>
      <c r="C62" s="415"/>
      <c r="D62" s="422"/>
      <c r="E62" s="423">
        <f>_xlfn.IFS(Programmation!$B$12="Québec",(D62*Programmation!$F$23),Programmation!$B$12="Ontario",(D62*Programmation!$F$24),Programmation!$B$12="Europe",(D62*Programmation!$F$25),Programmation!$B$12="Sans taxe"," ")</f>
        <v>0</v>
      </c>
      <c r="F62" s="423">
        <f>_xlfn.IFS(Programmation!$B$12="Québec",(D62*Programmation!$G$23),Programmation!$B$12="Ontario"," ",Programmation!$B$12="Europe"," ",Programmation!$B$12="Sans taxe"," ")</f>
        <v>0</v>
      </c>
      <c r="G62" s="423">
        <f t="shared" si="0"/>
        <v>0</v>
      </c>
      <c r="K62" s="90"/>
    </row>
    <row r="63" spans="1:11" ht="12.75" customHeight="1">
      <c r="A63" s="415"/>
      <c r="B63" s="415"/>
      <c r="C63" s="415"/>
      <c r="D63" s="422"/>
      <c r="E63" s="423">
        <f>_xlfn.IFS(Programmation!$B$12="Québec",(D63*Programmation!$F$23),Programmation!$B$12="Ontario",(D63*Programmation!$F$24),Programmation!$B$12="Europe",(D63*Programmation!$F$25),Programmation!$B$12="Sans taxe"," ")</f>
        <v>0</v>
      </c>
      <c r="F63" s="423">
        <f>_xlfn.IFS(Programmation!$B$12="Québec",(D63*Programmation!$G$23),Programmation!$B$12="Ontario"," ",Programmation!$B$12="Europe"," ",Programmation!$B$12="Sans taxe"," ")</f>
        <v>0</v>
      </c>
      <c r="G63" s="423">
        <f t="shared" si="0"/>
        <v>0</v>
      </c>
      <c r="K63" s="90"/>
    </row>
    <row r="64" spans="1:11" ht="12.75" customHeight="1">
      <c r="A64" s="415"/>
      <c r="B64" s="415"/>
      <c r="C64" s="415"/>
      <c r="D64" s="422"/>
      <c r="E64" s="423">
        <f>_xlfn.IFS(Programmation!$B$12="Québec",(D64*Programmation!$F$23),Programmation!$B$12="Ontario",(D64*Programmation!$F$24),Programmation!$B$12="Europe",(D64*Programmation!$F$25),Programmation!$B$12="Sans taxe"," ")</f>
        <v>0</v>
      </c>
      <c r="F64" s="423">
        <f>_xlfn.IFS(Programmation!$B$12="Québec",(D64*Programmation!$G$23),Programmation!$B$12="Ontario"," ",Programmation!$B$12="Europe"," ",Programmation!$B$12="Sans taxe"," ")</f>
        <v>0</v>
      </c>
      <c r="G64" s="423">
        <f t="shared" si="0"/>
        <v>0</v>
      </c>
      <c r="K64" s="90"/>
    </row>
    <row r="65" spans="1:11" ht="12.75" customHeight="1">
      <c r="A65" s="415"/>
      <c r="B65" s="415"/>
      <c r="C65" s="415"/>
      <c r="D65" s="422"/>
      <c r="E65" s="423">
        <f>_xlfn.IFS(Programmation!$B$12="Québec",(D65*Programmation!$F$23),Programmation!$B$12="Ontario",(D65*Programmation!$F$24),Programmation!$B$12="Europe",(D65*Programmation!$F$25),Programmation!$B$12="Sans taxe"," ")</f>
        <v>0</v>
      </c>
      <c r="F65" s="423">
        <f>_xlfn.IFS(Programmation!$B$12="Québec",(D65*Programmation!$G$23),Programmation!$B$12="Ontario"," ",Programmation!$B$12="Europe"," ",Programmation!$B$12="Sans taxe"," ")</f>
        <v>0</v>
      </c>
      <c r="G65" s="423">
        <f t="shared" si="0"/>
        <v>0</v>
      </c>
      <c r="K65" s="90"/>
    </row>
    <row r="66" spans="1:11" ht="12.75" customHeight="1">
      <c r="A66" s="415"/>
      <c r="B66" s="415"/>
      <c r="C66" s="415"/>
      <c r="D66" s="422"/>
      <c r="E66" s="423">
        <f>_xlfn.IFS(Programmation!$B$12="Québec",(D66*Programmation!$F$23),Programmation!$B$12="Ontario",(D66*Programmation!$F$24),Programmation!$B$12="Europe",(D66*Programmation!$F$25),Programmation!$B$12="Sans taxe"," ")</f>
        <v>0</v>
      </c>
      <c r="F66" s="423">
        <f>_xlfn.IFS(Programmation!$B$12="Québec",(D66*Programmation!$G$23),Programmation!$B$12="Ontario"," ",Programmation!$B$12="Europe"," ",Programmation!$B$12="Sans taxe"," ")</f>
        <v>0</v>
      </c>
      <c r="G66" s="423">
        <f t="shared" si="0"/>
        <v>0</v>
      </c>
      <c r="K66" s="90"/>
    </row>
    <row r="67" spans="1:11" ht="12.75" customHeight="1">
      <c r="A67" s="415"/>
      <c r="B67" s="415"/>
      <c r="C67" s="415"/>
      <c r="D67" s="422"/>
      <c r="E67" s="423">
        <f>_xlfn.IFS(Programmation!$B$12="Québec",(D67*Programmation!$F$23),Programmation!$B$12="Ontario",(D67*Programmation!$F$24),Programmation!$B$12="Europe",(D67*Programmation!$F$25),Programmation!$B$12="Sans taxe"," ")</f>
        <v>0</v>
      </c>
      <c r="F67" s="423">
        <f>_xlfn.IFS(Programmation!$B$12="Québec",(D67*Programmation!$G$23),Programmation!$B$12="Ontario"," ",Programmation!$B$12="Europe"," ",Programmation!$B$12="Sans taxe"," ")</f>
        <v>0</v>
      </c>
      <c r="G67" s="423">
        <f t="shared" si="0"/>
        <v>0</v>
      </c>
      <c r="K67" s="90"/>
    </row>
    <row r="68" spans="1:11" ht="12.75" customHeight="1">
      <c r="A68" s="415"/>
      <c r="B68" s="415"/>
      <c r="C68" s="415"/>
      <c r="D68" s="422"/>
      <c r="E68" s="423">
        <f>_xlfn.IFS(Programmation!$B$12="Québec",(D68*Programmation!$F$23),Programmation!$B$12="Ontario",(D68*Programmation!$F$24),Programmation!$B$12="Europe",(D68*Programmation!$F$25),Programmation!$B$12="Sans taxe"," ")</f>
        <v>0</v>
      </c>
      <c r="F68" s="423">
        <f>_xlfn.IFS(Programmation!$B$12="Québec",(D68*Programmation!$G$23),Programmation!$B$12="Ontario"," ",Programmation!$B$12="Europe"," ",Programmation!$B$12="Sans taxe"," ")</f>
        <v>0</v>
      </c>
      <c r="G68" s="423">
        <f t="shared" si="0"/>
        <v>0</v>
      </c>
      <c r="K68" s="90"/>
    </row>
    <row r="69" spans="1:11" ht="12.75" customHeight="1">
      <c r="A69" s="415"/>
      <c r="B69" s="415"/>
      <c r="C69" s="415"/>
      <c r="D69" s="422"/>
      <c r="E69" s="423">
        <f>_xlfn.IFS(Programmation!$B$12="Québec",(D69*Programmation!$F$23),Programmation!$B$12="Ontario",(D69*Programmation!$F$24),Programmation!$B$12="Europe",(D69*Programmation!$F$25),Programmation!$B$12="Sans taxe"," ")</f>
        <v>0</v>
      </c>
      <c r="F69" s="423">
        <f>_xlfn.IFS(Programmation!$B$12="Québec",(D69*Programmation!$G$23),Programmation!$B$12="Ontario"," ",Programmation!$B$12="Europe"," ",Programmation!$B$12="Sans taxe"," ")</f>
        <v>0</v>
      </c>
      <c r="G69" s="423">
        <f t="shared" si="0"/>
        <v>0</v>
      </c>
      <c r="K69" s="90"/>
    </row>
    <row r="70" spans="1:11" ht="12.75" customHeight="1">
      <c r="A70" s="415"/>
      <c r="B70" s="415"/>
      <c r="C70" s="415"/>
      <c r="D70" s="422"/>
      <c r="E70" s="423">
        <f>_xlfn.IFS(Programmation!$B$12="Québec",(D70*Programmation!$F$23),Programmation!$B$12="Ontario",(D70*Programmation!$F$24),Programmation!$B$12="Europe",(D70*Programmation!$F$25),Programmation!$B$12="Sans taxe"," ")</f>
        <v>0</v>
      </c>
      <c r="F70" s="423">
        <f>_xlfn.IFS(Programmation!$B$12="Québec",(D70*Programmation!$G$23),Programmation!$B$12="Ontario"," ",Programmation!$B$12="Europe"," ",Programmation!$B$12="Sans taxe"," ")</f>
        <v>0</v>
      </c>
      <c r="G70" s="423">
        <f t="shared" si="0"/>
        <v>0</v>
      </c>
      <c r="K70" s="90"/>
    </row>
    <row r="71" spans="1:11" ht="12.75" customHeight="1">
      <c r="A71" s="415"/>
      <c r="B71" s="415"/>
      <c r="C71" s="415"/>
      <c r="D71" s="422"/>
      <c r="E71" s="423">
        <f>_xlfn.IFS(Programmation!$B$12="Québec",(D71*Programmation!$F$23),Programmation!$B$12="Ontario",(D71*Programmation!$F$24),Programmation!$B$12="Europe",(D71*Programmation!$F$25),Programmation!$B$12="Sans taxe"," ")</f>
        <v>0</v>
      </c>
      <c r="F71" s="423">
        <f>_xlfn.IFS(Programmation!$B$12="Québec",(D71*Programmation!$G$23),Programmation!$B$12="Ontario"," ",Programmation!$B$12="Europe"," ",Programmation!$B$12="Sans taxe"," ")</f>
        <v>0</v>
      </c>
      <c r="G71" s="423">
        <f t="shared" si="0"/>
        <v>0</v>
      </c>
      <c r="K71" s="90"/>
    </row>
    <row r="72" spans="1:11" ht="12.75" customHeight="1">
      <c r="A72" s="415"/>
      <c r="B72" s="415"/>
      <c r="C72" s="415"/>
      <c r="D72" s="422"/>
      <c r="E72" s="423">
        <f>_xlfn.IFS(Programmation!$B$12="Québec",(D72*Programmation!$F$23),Programmation!$B$12="Ontario",(D72*Programmation!$F$24),Programmation!$B$12="Europe",(D72*Programmation!$F$25),Programmation!$B$12="Sans taxe"," ")</f>
        <v>0</v>
      </c>
      <c r="F72" s="423">
        <f>_xlfn.IFS(Programmation!$B$12="Québec",(D72*Programmation!$G$23),Programmation!$B$12="Ontario"," ",Programmation!$B$12="Europe"," ",Programmation!$B$12="Sans taxe"," ")</f>
        <v>0</v>
      </c>
      <c r="G72" s="423">
        <f t="shared" si="0"/>
        <v>0</v>
      </c>
      <c r="K72" s="90"/>
    </row>
    <row r="73" spans="1:11" ht="12.75" customHeight="1">
      <c r="A73" s="415"/>
      <c r="B73" s="415"/>
      <c r="C73" s="415"/>
      <c r="D73" s="422"/>
      <c r="E73" s="423">
        <f>_xlfn.IFS(Programmation!$B$12="Québec",(D73*Programmation!$F$23),Programmation!$B$12="Ontario",(D73*Programmation!$F$24),Programmation!$B$12="Europe",(D73*Programmation!$F$25),Programmation!$B$12="Sans taxe"," ")</f>
        <v>0</v>
      </c>
      <c r="F73" s="423">
        <f>_xlfn.IFS(Programmation!$B$12="Québec",(D73*Programmation!$G$23),Programmation!$B$12="Ontario"," ",Programmation!$B$12="Europe"," ",Programmation!$B$12="Sans taxe"," ")</f>
        <v>0</v>
      </c>
      <c r="G73" s="423">
        <f t="shared" si="0"/>
        <v>0</v>
      </c>
      <c r="K73" s="90"/>
    </row>
    <row r="74" spans="1:11" ht="12.75" customHeight="1">
      <c r="A74" s="415"/>
      <c r="B74" s="415"/>
      <c r="C74" s="415"/>
      <c r="D74" s="422"/>
      <c r="E74" s="423">
        <f>_xlfn.IFS(Programmation!$B$12="Québec",(D74*Programmation!$F$23),Programmation!$B$12="Ontario",(D74*Programmation!$F$24),Programmation!$B$12="Europe",(D74*Programmation!$F$25),Programmation!$B$12="Sans taxe"," ")</f>
        <v>0</v>
      </c>
      <c r="F74" s="423">
        <f>_xlfn.IFS(Programmation!$B$12="Québec",(D74*Programmation!$G$23),Programmation!$B$12="Ontario"," ",Programmation!$B$12="Europe"," ",Programmation!$B$12="Sans taxe"," ")</f>
        <v>0</v>
      </c>
      <c r="G74" s="423">
        <f t="shared" si="0"/>
        <v>0</v>
      </c>
      <c r="K74" s="90"/>
    </row>
    <row r="75" spans="1:11" ht="12.75" customHeight="1">
      <c r="A75" s="415"/>
      <c r="B75" s="415"/>
      <c r="C75" s="415"/>
      <c r="D75" s="422"/>
      <c r="E75" s="423">
        <f>_xlfn.IFS(Programmation!$B$12="Québec",(D75*Programmation!$F$23),Programmation!$B$12="Ontario",(D75*Programmation!$F$24),Programmation!$B$12="Europe",(D75*Programmation!$F$25),Programmation!$B$12="Sans taxe"," ")</f>
        <v>0</v>
      </c>
      <c r="F75" s="423">
        <f>_xlfn.IFS(Programmation!$B$12="Québec",(D75*Programmation!$G$23),Programmation!$B$12="Ontario"," ",Programmation!$B$12="Europe"," ",Programmation!$B$12="Sans taxe"," ")</f>
        <v>0</v>
      </c>
      <c r="G75" s="423">
        <f t="shared" si="0"/>
        <v>0</v>
      </c>
      <c r="K75" s="90"/>
    </row>
    <row r="76" spans="1:11" ht="12.75" customHeight="1">
      <c r="A76" s="415"/>
      <c r="B76" s="415"/>
      <c r="C76" s="415"/>
      <c r="D76" s="422"/>
      <c r="E76" s="423">
        <f>_xlfn.IFS(Programmation!$B$12="Québec",(D76*Programmation!$F$23),Programmation!$B$12="Ontario",(D76*Programmation!$F$24),Programmation!$B$12="Europe",(D76*Programmation!$F$25),Programmation!$B$12="Sans taxe"," ")</f>
        <v>0</v>
      </c>
      <c r="F76" s="423">
        <f>_xlfn.IFS(Programmation!$B$12="Québec",(D76*Programmation!$G$23),Programmation!$B$12="Ontario"," ",Programmation!$B$12="Europe"," ",Programmation!$B$12="Sans taxe"," ")</f>
        <v>0</v>
      </c>
      <c r="G76" s="423">
        <f t="shared" si="0"/>
        <v>0</v>
      </c>
      <c r="K76" s="90"/>
    </row>
    <row r="77" spans="1:11" ht="12.75" customHeight="1">
      <c r="A77" s="415"/>
      <c r="B77" s="415"/>
      <c r="C77" s="415"/>
      <c r="D77" s="422"/>
      <c r="E77" s="423">
        <f>_xlfn.IFS(Programmation!$B$12="Québec",(D77*Programmation!$F$23),Programmation!$B$12="Ontario",(D77*Programmation!$F$24),Programmation!$B$12="Europe",(D77*Programmation!$F$25),Programmation!$B$12="Sans taxe"," ")</f>
        <v>0</v>
      </c>
      <c r="F77" s="423">
        <f>_xlfn.IFS(Programmation!$B$12="Québec",(D77*Programmation!$G$23),Programmation!$B$12="Ontario"," ",Programmation!$B$12="Europe"," ",Programmation!$B$12="Sans taxe"," ")</f>
        <v>0</v>
      </c>
      <c r="G77" s="423">
        <f t="shared" si="0"/>
        <v>0</v>
      </c>
      <c r="K77" s="90"/>
    </row>
    <row r="78" spans="1:11" ht="12.75" customHeight="1">
      <c r="A78" s="415"/>
      <c r="B78" s="415"/>
      <c r="C78" s="415"/>
      <c r="D78" s="422"/>
      <c r="E78" s="423">
        <f>_xlfn.IFS(Programmation!$B$12="Québec",(D78*Programmation!$F$23),Programmation!$B$12="Ontario",(D78*Programmation!$F$24),Programmation!$B$12="Europe",(D78*Programmation!$F$25),Programmation!$B$12="Sans taxe"," ")</f>
        <v>0</v>
      </c>
      <c r="F78" s="423">
        <f>_xlfn.IFS(Programmation!$B$12="Québec",(D78*Programmation!$G$23),Programmation!$B$12="Ontario"," ",Programmation!$B$12="Europe"," ",Programmation!$B$12="Sans taxe"," ")</f>
        <v>0</v>
      </c>
      <c r="G78" s="423">
        <f t="shared" si="0"/>
        <v>0</v>
      </c>
      <c r="K78" s="90"/>
    </row>
    <row r="79" spans="1:11" ht="12.75" customHeight="1">
      <c r="A79" s="415"/>
      <c r="B79" s="415"/>
      <c r="C79" s="415"/>
      <c r="D79" s="422"/>
      <c r="E79" s="423">
        <f>_xlfn.IFS(Programmation!$B$12="Québec",(D79*Programmation!$F$23),Programmation!$B$12="Ontario",(D79*Programmation!$F$24),Programmation!$B$12="Europe",(D79*Programmation!$F$25),Programmation!$B$12="Sans taxe"," ")</f>
        <v>0</v>
      </c>
      <c r="F79" s="423">
        <f>_xlfn.IFS(Programmation!$B$12="Québec",(D79*Programmation!$G$23),Programmation!$B$12="Ontario"," ",Programmation!$B$12="Europe"," ",Programmation!$B$12="Sans taxe"," ")</f>
        <v>0</v>
      </c>
      <c r="G79" s="423">
        <f t="shared" si="0"/>
        <v>0</v>
      </c>
      <c r="K79" s="90"/>
    </row>
    <row r="80" spans="1:11" ht="12.75" customHeight="1">
      <c r="A80" s="415"/>
      <c r="B80" s="415"/>
      <c r="C80" s="415"/>
      <c r="D80" s="422"/>
      <c r="E80" s="423">
        <f>_xlfn.IFS(Programmation!$B$12="Québec",(D80*Programmation!$F$23),Programmation!$B$12="Ontario",(D80*Programmation!$F$24),Programmation!$B$12="Europe",(D80*Programmation!$F$25),Programmation!$B$12="Sans taxe"," ")</f>
        <v>0</v>
      </c>
      <c r="F80" s="423">
        <f>_xlfn.IFS(Programmation!$B$12="Québec",(D80*Programmation!$G$23),Programmation!$B$12="Ontario"," ",Programmation!$B$12="Europe"," ",Programmation!$B$12="Sans taxe"," ")</f>
        <v>0</v>
      </c>
      <c r="G80" s="423">
        <f t="shared" si="0"/>
        <v>0</v>
      </c>
      <c r="K80" s="90"/>
    </row>
    <row r="81" spans="1:11" ht="12.75" customHeight="1">
      <c r="A81" s="415"/>
      <c r="B81" s="415"/>
      <c r="C81" s="415"/>
      <c r="D81" s="422"/>
      <c r="E81" s="423">
        <f>_xlfn.IFS(Programmation!$B$12="Québec",(D81*Programmation!$F$23),Programmation!$B$12="Ontario",(D81*Programmation!$F$24),Programmation!$B$12="Europe",(D81*Programmation!$F$25),Programmation!$B$12="Sans taxe"," ")</f>
        <v>0</v>
      </c>
      <c r="F81" s="423">
        <f>_xlfn.IFS(Programmation!$B$12="Québec",(D81*Programmation!$G$23),Programmation!$B$12="Ontario"," ",Programmation!$B$12="Europe"," ",Programmation!$B$12="Sans taxe"," ")</f>
        <v>0</v>
      </c>
      <c r="G81" s="423">
        <f t="shared" si="0"/>
        <v>0</v>
      </c>
      <c r="K81" s="90"/>
    </row>
    <row r="82" spans="1:11" ht="12.75" customHeight="1">
      <c r="A82" s="415"/>
      <c r="B82" s="415"/>
      <c r="C82" s="415"/>
      <c r="D82" s="422"/>
      <c r="E82" s="423">
        <f>_xlfn.IFS(Programmation!$B$12="Québec",(D82*Programmation!$F$23),Programmation!$B$12="Ontario",(D82*Programmation!$F$24),Programmation!$B$12="Europe",(D82*Programmation!$F$25),Programmation!$B$12="Sans taxe"," ")</f>
        <v>0</v>
      </c>
      <c r="F82" s="423">
        <f>_xlfn.IFS(Programmation!$B$12="Québec",(D82*Programmation!$G$23),Programmation!$B$12="Ontario"," ",Programmation!$B$12="Europe"," ",Programmation!$B$12="Sans taxe"," ")</f>
        <v>0</v>
      </c>
      <c r="G82" s="423">
        <f t="shared" si="0"/>
        <v>0</v>
      </c>
      <c r="K82" s="90"/>
    </row>
    <row r="83" spans="1:11" ht="12.75" customHeight="1">
      <c r="A83" s="415"/>
      <c r="B83" s="415"/>
      <c r="C83" s="415"/>
      <c r="D83" s="422"/>
      <c r="E83" s="423">
        <f>_xlfn.IFS(Programmation!$B$12="Québec",(D83*Programmation!$F$23),Programmation!$B$12="Ontario",(D83*Programmation!$F$24),Programmation!$B$12="Europe",(D83*Programmation!$F$25),Programmation!$B$12="Sans taxe"," ")</f>
        <v>0</v>
      </c>
      <c r="F83" s="423">
        <f>_xlfn.IFS(Programmation!$B$12="Québec",(D83*Programmation!$G$23),Programmation!$B$12="Ontario"," ",Programmation!$B$12="Europe"," ",Programmation!$B$12="Sans taxe"," ")</f>
        <v>0</v>
      </c>
      <c r="G83" s="423">
        <f t="shared" si="0"/>
        <v>0</v>
      </c>
      <c r="K83" s="90"/>
    </row>
    <row r="84" spans="1:11" ht="12.75" customHeight="1">
      <c r="A84" s="415"/>
      <c r="B84" s="415"/>
      <c r="C84" s="415"/>
      <c r="D84" s="422"/>
      <c r="E84" s="423">
        <f>_xlfn.IFS(Programmation!$B$12="Québec",(D84*Programmation!$F$23),Programmation!$B$12="Ontario",(D84*Programmation!$F$24),Programmation!$B$12="Europe",(D84*Programmation!$F$25),Programmation!$B$12="Sans taxe"," ")</f>
        <v>0</v>
      </c>
      <c r="F84" s="423">
        <f>_xlfn.IFS(Programmation!$B$12="Québec",(D84*Programmation!$G$23),Programmation!$B$12="Ontario"," ",Programmation!$B$12="Europe"," ",Programmation!$B$12="Sans taxe"," ")</f>
        <v>0</v>
      </c>
      <c r="G84" s="423">
        <f t="shared" si="0"/>
        <v>0</v>
      </c>
      <c r="K84" s="90"/>
    </row>
    <row r="85" spans="1:11" ht="12.75" customHeight="1">
      <c r="A85" s="415"/>
      <c r="B85" s="415"/>
      <c r="C85" s="415"/>
      <c r="D85" s="422"/>
      <c r="E85" s="423">
        <f>_xlfn.IFS(Programmation!$B$12="Québec",(D85*Programmation!$F$23),Programmation!$B$12="Ontario",(D85*Programmation!$F$24),Programmation!$B$12="Europe",(D85*Programmation!$F$25),Programmation!$B$12="Sans taxe"," ")</f>
        <v>0</v>
      </c>
      <c r="F85" s="423">
        <f>_xlfn.IFS(Programmation!$B$12="Québec",(D85*Programmation!$G$23),Programmation!$B$12="Ontario"," ",Programmation!$B$12="Europe"," ",Programmation!$B$12="Sans taxe"," ")</f>
        <v>0</v>
      </c>
      <c r="G85" s="423">
        <f t="shared" si="0"/>
        <v>0</v>
      </c>
      <c r="K85" s="90"/>
    </row>
    <row r="86" spans="1:11" ht="12.75" customHeight="1">
      <c r="A86" s="415"/>
      <c r="B86" s="415"/>
      <c r="C86" s="415"/>
      <c r="D86" s="422"/>
      <c r="E86" s="423">
        <f>_xlfn.IFS(Programmation!$B$12="Québec",(D86*Programmation!$F$23),Programmation!$B$12="Ontario",(D86*Programmation!$F$24),Programmation!$B$12="Europe",(D86*Programmation!$F$25),Programmation!$B$12="Sans taxe"," ")</f>
        <v>0</v>
      </c>
      <c r="F86" s="423">
        <f>_xlfn.IFS(Programmation!$B$12="Québec",(D86*Programmation!$G$23),Programmation!$B$12="Ontario"," ",Programmation!$B$12="Europe"," ",Programmation!$B$12="Sans taxe"," ")</f>
        <v>0</v>
      </c>
      <c r="G86" s="423">
        <f t="shared" si="0"/>
        <v>0</v>
      </c>
      <c r="K86" s="90"/>
    </row>
    <row r="87" spans="1:11" ht="12.75" customHeight="1">
      <c r="A87" s="415"/>
      <c r="B87" s="415"/>
      <c r="C87" s="415"/>
      <c r="D87" s="422"/>
      <c r="E87" s="423">
        <f>_xlfn.IFS(Programmation!$B$12="Québec",(D87*Programmation!$F$23),Programmation!$B$12="Ontario",(D87*Programmation!$F$24),Programmation!$B$12="Europe",(D87*Programmation!$F$25),Programmation!$B$12="Sans taxe"," ")</f>
        <v>0</v>
      </c>
      <c r="F87" s="423">
        <f>_xlfn.IFS(Programmation!$B$12="Québec",(D87*Programmation!$G$23),Programmation!$B$12="Ontario"," ",Programmation!$B$12="Europe"," ",Programmation!$B$12="Sans taxe"," ")</f>
        <v>0</v>
      </c>
      <c r="G87" s="423">
        <f t="shared" si="0"/>
        <v>0</v>
      </c>
      <c r="K87" s="90"/>
    </row>
    <row r="88" spans="1:11" ht="12.75" customHeight="1">
      <c r="A88" s="415"/>
      <c r="B88" s="415"/>
      <c r="C88" s="415"/>
      <c r="D88" s="422"/>
      <c r="E88" s="423">
        <f>_xlfn.IFS(Programmation!$B$12="Québec",(D88*Programmation!$F$23),Programmation!$B$12="Ontario",(D88*Programmation!$F$24),Programmation!$B$12="Europe",(D88*Programmation!$F$25),Programmation!$B$12="Sans taxe"," ")</f>
        <v>0</v>
      </c>
      <c r="F88" s="423">
        <f>_xlfn.IFS(Programmation!$B$12="Québec",(D88*Programmation!$G$23),Programmation!$B$12="Ontario"," ",Programmation!$B$12="Europe"," ",Programmation!$B$12="Sans taxe"," ")</f>
        <v>0</v>
      </c>
      <c r="G88" s="423">
        <f t="shared" si="0"/>
        <v>0</v>
      </c>
      <c r="K88" s="90"/>
    </row>
    <row r="89" spans="1:11" ht="12.75" customHeight="1">
      <c r="A89" s="415"/>
      <c r="B89" s="415"/>
      <c r="C89" s="415"/>
      <c r="D89" s="422"/>
      <c r="E89" s="423">
        <f>_xlfn.IFS(Programmation!$B$12="Québec",(D89*Programmation!$F$23),Programmation!$B$12="Ontario",(D89*Programmation!$F$24),Programmation!$B$12="Europe",(D89*Programmation!$F$25),Programmation!$B$12="Sans taxe"," ")</f>
        <v>0</v>
      </c>
      <c r="F89" s="423">
        <f>_xlfn.IFS(Programmation!$B$12="Québec",(D89*Programmation!$G$23),Programmation!$B$12="Ontario"," ",Programmation!$B$12="Europe"," ",Programmation!$B$12="Sans taxe"," ")</f>
        <v>0</v>
      </c>
      <c r="G89" s="423">
        <f t="shared" si="0"/>
        <v>0</v>
      </c>
      <c r="K89" s="90"/>
    </row>
    <row r="90" spans="1:11" ht="12.75" customHeight="1">
      <c r="A90" s="415"/>
      <c r="B90" s="415"/>
      <c r="C90" s="415"/>
      <c r="D90" s="422"/>
      <c r="E90" s="423">
        <f>_xlfn.IFS(Programmation!$B$12="Québec",(D90*Programmation!$F$23),Programmation!$B$12="Ontario",(D90*Programmation!$F$24),Programmation!$B$12="Europe",(D90*Programmation!$F$25),Programmation!$B$12="Sans taxe"," ")</f>
        <v>0</v>
      </c>
      <c r="F90" s="423">
        <f>_xlfn.IFS(Programmation!$B$12="Québec",(D90*Programmation!$G$23),Programmation!$B$12="Ontario"," ",Programmation!$B$12="Europe"," ",Programmation!$B$12="Sans taxe"," ")</f>
        <v>0</v>
      </c>
      <c r="G90" s="423">
        <f t="shared" si="0"/>
        <v>0</v>
      </c>
      <c r="K90" s="90"/>
    </row>
    <row r="91" spans="1:11" ht="12.75" customHeight="1">
      <c r="A91" s="415"/>
      <c r="B91" s="415"/>
      <c r="C91" s="415"/>
      <c r="D91" s="422"/>
      <c r="E91" s="423">
        <f>_xlfn.IFS(Programmation!$B$12="Québec",(D91*Programmation!$F$23),Programmation!$B$12="Ontario",(D91*Programmation!$F$24),Programmation!$B$12="Europe",(D91*Programmation!$F$25),Programmation!$B$12="Sans taxe"," ")</f>
        <v>0</v>
      </c>
      <c r="F91" s="423">
        <f>_xlfn.IFS(Programmation!$B$12="Québec",(D91*Programmation!$G$23),Programmation!$B$12="Ontario"," ",Programmation!$B$12="Europe"," ",Programmation!$B$12="Sans taxe"," ")</f>
        <v>0</v>
      </c>
      <c r="G91" s="423">
        <f t="shared" si="0"/>
        <v>0</v>
      </c>
      <c r="K91" s="90"/>
    </row>
    <row r="92" spans="1:11" ht="12.75" customHeight="1">
      <c r="A92" s="415"/>
      <c r="B92" s="415"/>
      <c r="C92" s="415"/>
      <c r="D92" s="422"/>
      <c r="E92" s="423">
        <f>_xlfn.IFS(Programmation!$B$12="Québec",(D92*Programmation!$F$23),Programmation!$B$12="Ontario",(D92*Programmation!$F$24),Programmation!$B$12="Europe",(D92*Programmation!$F$25),Programmation!$B$12="Sans taxe"," ")</f>
        <v>0</v>
      </c>
      <c r="F92" s="423">
        <f>_xlfn.IFS(Programmation!$B$12="Québec",(D92*Programmation!$G$23),Programmation!$B$12="Ontario"," ",Programmation!$B$12="Europe"," ",Programmation!$B$12="Sans taxe"," ")</f>
        <v>0</v>
      </c>
      <c r="G92" s="423">
        <f t="shared" si="0"/>
        <v>0</v>
      </c>
      <c r="K92" s="90"/>
    </row>
    <row r="93" spans="1:11" ht="12.75" customHeight="1">
      <c r="A93" s="415"/>
      <c r="B93" s="415"/>
      <c r="C93" s="415"/>
      <c r="D93" s="422"/>
      <c r="E93" s="423">
        <f>_xlfn.IFS(Programmation!$B$12="Québec",(D93*Programmation!$F$23),Programmation!$B$12="Ontario",(D93*Programmation!$F$24),Programmation!$B$12="Europe",(D93*Programmation!$F$25),Programmation!$B$12="Sans taxe"," ")</f>
        <v>0</v>
      </c>
      <c r="F93" s="423">
        <f>_xlfn.IFS(Programmation!$B$12="Québec",(D93*Programmation!$G$23),Programmation!$B$12="Ontario"," ",Programmation!$B$12="Europe"," ",Programmation!$B$12="Sans taxe"," ")</f>
        <v>0</v>
      </c>
      <c r="G93" s="423">
        <f t="shared" si="0"/>
        <v>0</v>
      </c>
      <c r="K93" s="90"/>
    </row>
    <row r="94" spans="1:11" ht="12.75" customHeight="1">
      <c r="A94" s="415"/>
      <c r="B94" s="415"/>
      <c r="C94" s="415"/>
      <c r="D94" s="422"/>
      <c r="E94" s="423">
        <f>_xlfn.IFS(Programmation!$B$12="Québec",(D94*Programmation!$F$23),Programmation!$B$12="Ontario",(D94*Programmation!$F$24),Programmation!$B$12="Europe",(D94*Programmation!$F$25),Programmation!$B$12="Sans taxe"," ")</f>
        <v>0</v>
      </c>
      <c r="F94" s="423">
        <f>_xlfn.IFS(Programmation!$B$12="Québec",(D94*Programmation!$G$23),Programmation!$B$12="Ontario"," ",Programmation!$B$12="Europe"," ",Programmation!$B$12="Sans taxe"," ")</f>
        <v>0</v>
      </c>
      <c r="G94" s="423">
        <f t="shared" si="0"/>
        <v>0</v>
      </c>
      <c r="K94" s="90"/>
    </row>
    <row r="95" spans="1:11" ht="12.75" customHeight="1">
      <c r="A95" s="415"/>
      <c r="B95" s="415"/>
      <c r="C95" s="415"/>
      <c r="D95" s="422"/>
      <c r="E95" s="423">
        <f>_xlfn.IFS(Programmation!$B$12="Québec",(D95*Programmation!$F$23),Programmation!$B$12="Ontario",(D95*Programmation!$F$24),Programmation!$B$12="Europe",(D95*Programmation!$F$25),Programmation!$B$12="Sans taxe"," ")</f>
        <v>0</v>
      </c>
      <c r="F95" s="423">
        <f>_xlfn.IFS(Programmation!$B$12="Québec",(D95*Programmation!$G$23),Programmation!$B$12="Ontario"," ",Programmation!$B$12="Europe"," ",Programmation!$B$12="Sans taxe"," ")</f>
        <v>0</v>
      </c>
      <c r="G95" s="423">
        <f t="shared" si="0"/>
        <v>0</v>
      </c>
      <c r="K95" s="90"/>
    </row>
    <row r="96" spans="1:11" ht="12.75" customHeight="1">
      <c r="A96" s="415"/>
      <c r="B96" s="415"/>
      <c r="C96" s="415"/>
      <c r="D96" s="422"/>
      <c r="E96" s="423">
        <f>_xlfn.IFS(Programmation!$B$12="Québec",(D96*Programmation!$F$23),Programmation!$B$12="Ontario",(D96*Programmation!$F$24),Programmation!$B$12="Europe",(D96*Programmation!$F$25),Programmation!$B$12="Sans taxe"," ")</f>
        <v>0</v>
      </c>
      <c r="F96" s="423">
        <f>_xlfn.IFS(Programmation!$B$12="Québec",(D96*Programmation!$G$23),Programmation!$B$12="Ontario"," ",Programmation!$B$12="Europe"," ",Programmation!$B$12="Sans taxe"," ")</f>
        <v>0</v>
      </c>
      <c r="G96" s="423">
        <f t="shared" si="0"/>
        <v>0</v>
      </c>
      <c r="K96" s="90"/>
    </row>
    <row r="97" spans="1:11" ht="12.75" customHeight="1">
      <c r="A97" s="415"/>
      <c r="B97" s="415"/>
      <c r="C97" s="415"/>
      <c r="D97" s="422"/>
      <c r="E97" s="423">
        <f>_xlfn.IFS(Programmation!$B$12="Québec",(D97*Programmation!$F$23),Programmation!$B$12="Ontario",(D97*Programmation!$F$24),Programmation!$B$12="Europe",(D97*Programmation!$F$25),Programmation!$B$12="Sans taxe"," ")</f>
        <v>0</v>
      </c>
      <c r="F97" s="423">
        <f>_xlfn.IFS(Programmation!$B$12="Québec",(D97*Programmation!$G$23),Programmation!$B$12="Ontario"," ",Programmation!$B$12="Europe"," ",Programmation!$B$12="Sans taxe"," ")</f>
        <v>0</v>
      </c>
      <c r="G97" s="423">
        <f t="shared" si="0"/>
        <v>0</v>
      </c>
      <c r="K97" s="90"/>
    </row>
    <row r="98" spans="1:11" ht="12.75" customHeight="1">
      <c r="A98" s="415"/>
      <c r="B98" s="415"/>
      <c r="C98" s="415"/>
      <c r="D98" s="422"/>
      <c r="E98" s="423">
        <f>_xlfn.IFS(Programmation!$B$12="Québec",(D98*Programmation!$F$23),Programmation!$B$12="Ontario",(D98*Programmation!$F$24),Programmation!$B$12="Europe",(D98*Programmation!$F$25),Programmation!$B$12="Sans taxe"," ")</f>
        <v>0</v>
      </c>
      <c r="F98" s="423">
        <f>_xlfn.IFS(Programmation!$B$12="Québec",(D98*Programmation!$G$23),Programmation!$B$12="Ontario"," ",Programmation!$B$12="Europe"," ",Programmation!$B$12="Sans taxe"," ")</f>
        <v>0</v>
      </c>
      <c r="G98" s="423">
        <f t="shared" si="0"/>
        <v>0</v>
      </c>
      <c r="K98" s="90"/>
    </row>
    <row r="99" spans="1:11" ht="12.75" customHeight="1">
      <c r="A99" s="415"/>
      <c r="B99" s="415"/>
      <c r="C99" s="415"/>
      <c r="D99" s="422"/>
      <c r="E99" s="423">
        <f>_xlfn.IFS(Programmation!$B$12="Québec",(D99*Programmation!$F$23),Programmation!$B$12="Ontario",(D99*Programmation!$F$24),Programmation!$B$12="Europe",(D99*Programmation!$F$25),Programmation!$B$12="Sans taxe"," ")</f>
        <v>0</v>
      </c>
      <c r="F99" s="423">
        <f>_xlfn.IFS(Programmation!$B$12="Québec",(D99*Programmation!$G$23),Programmation!$B$12="Ontario"," ",Programmation!$B$12="Europe"," ",Programmation!$B$12="Sans taxe"," ")</f>
        <v>0</v>
      </c>
      <c r="G99" s="423">
        <f t="shared" si="0"/>
        <v>0</v>
      </c>
      <c r="K99" s="90"/>
    </row>
    <row r="100" spans="1:11" ht="12.75" customHeight="1">
      <c r="A100" s="415"/>
      <c r="B100" s="415"/>
      <c r="C100" s="415"/>
      <c r="D100" s="422"/>
      <c r="E100" s="423">
        <f>_xlfn.IFS(Programmation!$B$12="Québec",(D100*Programmation!$F$23),Programmation!$B$12="Ontario",(D100*Programmation!$F$24),Programmation!$B$12="Europe",(D100*Programmation!$F$25),Programmation!$B$12="Sans taxe"," ")</f>
        <v>0</v>
      </c>
      <c r="F100" s="423">
        <f>_xlfn.IFS(Programmation!$B$12="Québec",(D100*Programmation!$G$23),Programmation!$B$12="Ontario"," ",Programmation!$B$12="Europe"," ",Programmation!$B$12="Sans taxe"," ")</f>
        <v>0</v>
      </c>
      <c r="G100" s="423">
        <f t="shared" si="0"/>
        <v>0</v>
      </c>
      <c r="K100" s="90"/>
    </row>
    <row r="101" spans="1:11" ht="12.75" customHeight="1">
      <c r="A101" s="415"/>
      <c r="B101" s="415"/>
      <c r="C101" s="415"/>
      <c r="D101" s="422"/>
      <c r="E101" s="423">
        <f>_xlfn.IFS(Programmation!$B$12="Québec",(D101*Programmation!$F$23),Programmation!$B$12="Ontario",(D101*Programmation!$F$24),Programmation!$B$12="Europe",(D101*Programmation!$F$25),Programmation!$B$12="Sans taxe"," ")</f>
        <v>0</v>
      </c>
      <c r="F101" s="423">
        <f>_xlfn.IFS(Programmation!$B$12="Québec",(D101*Programmation!$G$23),Programmation!$B$12="Ontario"," ",Programmation!$B$12="Europe"," ",Programmation!$B$12="Sans taxe"," ")</f>
        <v>0</v>
      </c>
      <c r="G101" s="423">
        <f t="shared" si="0"/>
        <v>0</v>
      </c>
      <c r="K101" s="90"/>
    </row>
    <row r="102" spans="1:11" ht="12.75" customHeight="1">
      <c r="A102" s="415"/>
      <c r="B102" s="415"/>
      <c r="C102" s="415"/>
      <c r="D102" s="422"/>
      <c r="E102" s="423">
        <f>_xlfn.IFS(Programmation!$B$12="Québec",(D102*Programmation!$F$23),Programmation!$B$12="Ontario",(D102*Programmation!$F$24),Programmation!$B$12="Europe",(D102*Programmation!$F$25),Programmation!$B$12="Sans taxe"," ")</f>
        <v>0</v>
      </c>
      <c r="F102" s="423">
        <f>_xlfn.IFS(Programmation!$B$12="Québec",(D102*Programmation!$G$23),Programmation!$B$12="Ontario"," ",Programmation!$B$12="Europe"," ",Programmation!$B$12="Sans taxe"," ")</f>
        <v>0</v>
      </c>
      <c r="G102" s="423">
        <f t="shared" si="0"/>
        <v>0</v>
      </c>
      <c r="K102" s="90"/>
    </row>
    <row r="103" spans="1:11" ht="12.75" customHeight="1">
      <c r="A103" s="415"/>
      <c r="B103" s="415"/>
      <c r="C103" s="415"/>
      <c r="D103" s="422"/>
      <c r="E103" s="423">
        <f>_xlfn.IFS(Programmation!$B$12="Québec",(D103*Programmation!$F$23),Programmation!$B$12="Ontario",(D103*Programmation!$F$24),Programmation!$B$12="Europe",(D103*Programmation!$F$25),Programmation!$B$12="Sans taxe"," ")</f>
        <v>0</v>
      </c>
      <c r="F103" s="423">
        <f>_xlfn.IFS(Programmation!$B$12="Québec",(D103*Programmation!$G$23),Programmation!$B$12="Ontario"," ",Programmation!$B$12="Europe"," ",Programmation!$B$12="Sans taxe"," ")</f>
        <v>0</v>
      </c>
      <c r="G103" s="423">
        <f t="shared" si="0"/>
        <v>0</v>
      </c>
      <c r="K103" s="90"/>
    </row>
    <row r="104" spans="1:11" ht="12.75" customHeight="1">
      <c r="A104" s="415"/>
      <c r="B104" s="415"/>
      <c r="C104" s="415"/>
      <c r="D104" s="422"/>
      <c r="E104" s="423">
        <f>_xlfn.IFS(Programmation!$B$12="Québec",(D104*Programmation!$F$23),Programmation!$B$12="Ontario",(D104*Programmation!$F$24),Programmation!$B$12="Europe",(D104*Programmation!$F$25),Programmation!$B$12="Sans taxe"," ")</f>
        <v>0</v>
      </c>
      <c r="F104" s="423">
        <f>_xlfn.IFS(Programmation!$B$12="Québec",(D104*Programmation!$G$23),Programmation!$B$12="Ontario"," ",Programmation!$B$12="Europe"," ",Programmation!$B$12="Sans taxe"," ")</f>
        <v>0</v>
      </c>
      <c r="G104" s="423">
        <f t="shared" si="0"/>
        <v>0</v>
      </c>
      <c r="K104" s="90"/>
    </row>
    <row r="105" spans="1:11" ht="12.75" customHeight="1">
      <c r="A105" s="415"/>
      <c r="B105" s="415"/>
      <c r="C105" s="415"/>
      <c r="D105" s="422"/>
      <c r="E105" s="423">
        <f>_xlfn.IFS(Programmation!$B$12="Québec",(D105*Programmation!$F$23),Programmation!$B$12="Ontario",(D105*Programmation!$F$24),Programmation!$B$12="Europe",(D105*Programmation!$F$25),Programmation!$B$12="Sans taxe"," ")</f>
        <v>0</v>
      </c>
      <c r="F105" s="423">
        <f>_xlfn.IFS(Programmation!$B$12="Québec",(D105*Programmation!$G$23),Programmation!$B$12="Ontario"," ",Programmation!$B$12="Europe"," ",Programmation!$B$12="Sans taxe"," ")</f>
        <v>0</v>
      </c>
      <c r="G105" s="423">
        <f t="shared" si="0"/>
        <v>0</v>
      </c>
      <c r="K105" s="90"/>
    </row>
    <row r="106" spans="1:11" ht="12.75" customHeight="1">
      <c r="A106" s="415"/>
      <c r="B106" s="415"/>
      <c r="C106" s="415"/>
      <c r="D106" s="422"/>
      <c r="E106" s="423">
        <f>_xlfn.IFS(Programmation!$B$12="Québec",(D106*Programmation!$F$23),Programmation!$B$12="Ontario",(D106*Programmation!$F$24),Programmation!$B$12="Europe",(D106*Programmation!$F$25),Programmation!$B$12="Sans taxe"," ")</f>
        <v>0</v>
      </c>
      <c r="F106" s="423">
        <f>_xlfn.IFS(Programmation!$B$12="Québec",(D106*Programmation!$G$23),Programmation!$B$12="Ontario"," ",Programmation!$B$12="Europe"," ",Programmation!$B$12="Sans taxe"," ")</f>
        <v>0</v>
      </c>
      <c r="G106" s="423">
        <f t="shared" si="0"/>
        <v>0</v>
      </c>
      <c r="K106" s="90"/>
    </row>
    <row r="107" spans="1:11" ht="12.75" customHeight="1">
      <c r="A107" s="415"/>
      <c r="B107" s="415"/>
      <c r="C107" s="415"/>
      <c r="D107" s="422"/>
      <c r="E107" s="423">
        <f>_xlfn.IFS(Programmation!$B$12="Québec",(D107*Programmation!$F$23),Programmation!$B$12="Ontario",(D107*Programmation!$F$24),Programmation!$B$12="Europe",(D107*Programmation!$F$25),Programmation!$B$12="Sans taxe"," ")</f>
        <v>0</v>
      </c>
      <c r="F107" s="423">
        <f>_xlfn.IFS(Programmation!$B$12="Québec",(D107*Programmation!$G$23),Programmation!$B$12="Ontario"," ",Programmation!$B$12="Europe"," ",Programmation!$B$12="Sans taxe"," ")</f>
        <v>0</v>
      </c>
      <c r="G107" s="423">
        <f t="shared" si="0"/>
        <v>0</v>
      </c>
      <c r="K107" s="90"/>
    </row>
    <row r="108" spans="1:11" ht="12.75" customHeight="1">
      <c r="A108" s="415"/>
      <c r="B108" s="415"/>
      <c r="C108" s="415"/>
      <c r="D108" s="422"/>
      <c r="E108" s="423">
        <f>_xlfn.IFS(Programmation!$B$12="Québec",(D108*Programmation!$F$23),Programmation!$B$12="Ontario",(D108*Programmation!$F$24),Programmation!$B$12="Europe",(D108*Programmation!$F$25),Programmation!$B$12="Sans taxe"," ")</f>
        <v>0</v>
      </c>
      <c r="F108" s="423">
        <f>_xlfn.IFS(Programmation!$B$12="Québec",(D108*Programmation!$G$23),Programmation!$B$12="Ontario"," ",Programmation!$B$12="Europe"," ",Programmation!$B$12="Sans taxe"," ")</f>
        <v>0</v>
      </c>
      <c r="G108" s="423">
        <f t="shared" si="0"/>
        <v>0</v>
      </c>
      <c r="K108" s="90"/>
    </row>
    <row r="109" spans="1:11" ht="12.75" customHeight="1">
      <c r="A109" s="415"/>
      <c r="B109" s="415"/>
      <c r="C109" s="415"/>
      <c r="D109" s="422"/>
      <c r="E109" s="423">
        <f>_xlfn.IFS(Programmation!$B$12="Québec",(D109*Programmation!$F$23),Programmation!$B$12="Ontario",(D109*Programmation!$F$24),Programmation!$B$12="Europe",(D109*Programmation!$F$25),Programmation!$B$12="Sans taxe"," ")</f>
        <v>0</v>
      </c>
      <c r="F109" s="423">
        <f>_xlfn.IFS(Programmation!$B$12="Québec",(D109*Programmation!$G$23),Programmation!$B$12="Ontario"," ",Programmation!$B$12="Europe"," ",Programmation!$B$12="Sans taxe"," ")</f>
        <v>0</v>
      </c>
      <c r="G109" s="423">
        <f t="shared" si="0"/>
        <v>0</v>
      </c>
      <c r="K109" s="90"/>
    </row>
    <row r="110" spans="1:11" ht="12.75" customHeight="1">
      <c r="A110" s="415"/>
      <c r="B110" s="415"/>
      <c r="C110" s="415"/>
      <c r="D110" s="422"/>
      <c r="E110" s="423">
        <f>_xlfn.IFS(Programmation!$B$12="Québec",(D110*Programmation!$F$23),Programmation!$B$12="Ontario",(D110*Programmation!$F$24),Programmation!$B$12="Europe",(D110*Programmation!$F$25),Programmation!$B$12="Sans taxe"," ")</f>
        <v>0</v>
      </c>
      <c r="F110" s="423">
        <f>_xlfn.IFS(Programmation!$B$12="Québec",(D110*Programmation!$G$23),Programmation!$B$12="Ontario"," ",Programmation!$B$12="Europe"," ",Programmation!$B$12="Sans taxe"," ")</f>
        <v>0</v>
      </c>
      <c r="G110" s="423">
        <f t="shared" si="0"/>
        <v>0</v>
      </c>
      <c r="K110" s="90"/>
    </row>
    <row r="111" spans="1:11" ht="12.75" customHeight="1">
      <c r="A111" s="415"/>
      <c r="B111" s="415"/>
      <c r="C111" s="415"/>
      <c r="D111" s="422"/>
      <c r="E111" s="423">
        <f>_xlfn.IFS(Programmation!$B$12="Québec",(D111*Programmation!$F$23),Programmation!$B$12="Ontario",(D111*Programmation!$F$24),Programmation!$B$12="Europe",(D111*Programmation!$F$25),Programmation!$B$12="Sans taxe"," ")</f>
        <v>0</v>
      </c>
      <c r="F111" s="423">
        <f>_xlfn.IFS(Programmation!$B$12="Québec",(D111*Programmation!$G$23),Programmation!$B$12="Ontario"," ",Programmation!$B$12="Europe"," ",Programmation!$B$12="Sans taxe"," ")</f>
        <v>0</v>
      </c>
      <c r="G111" s="423">
        <f t="shared" si="0"/>
        <v>0</v>
      </c>
      <c r="K111" s="90"/>
    </row>
    <row r="112" spans="1:11" ht="12.75" customHeight="1">
      <c r="A112" s="415"/>
      <c r="B112" s="415"/>
      <c r="C112" s="415"/>
      <c r="D112" s="422"/>
      <c r="E112" s="423">
        <f>_xlfn.IFS(Programmation!$B$12="Québec",(D112*Programmation!$F$23),Programmation!$B$12="Ontario",(D112*Programmation!$F$24),Programmation!$B$12="Europe",(D112*Programmation!$F$25),Programmation!$B$12="Sans taxe"," ")</f>
        <v>0</v>
      </c>
      <c r="F112" s="423">
        <f>_xlfn.IFS(Programmation!$B$12="Québec",(D112*Programmation!$G$23),Programmation!$B$12="Ontario"," ",Programmation!$B$12="Europe"," ",Programmation!$B$12="Sans taxe"," ")</f>
        <v>0</v>
      </c>
      <c r="G112" s="423">
        <f t="shared" si="0"/>
        <v>0</v>
      </c>
      <c r="K112" s="90"/>
    </row>
    <row r="113" spans="1:11" ht="12.75" customHeight="1">
      <c r="A113" s="415"/>
      <c r="B113" s="415"/>
      <c r="C113" s="415"/>
      <c r="D113" s="422"/>
      <c r="E113" s="423">
        <f>_xlfn.IFS(Programmation!$B$12="Québec",(D113*Programmation!$F$23),Programmation!$B$12="Ontario",(D113*Programmation!$F$24),Programmation!$B$12="Europe",(D113*Programmation!$F$25),Programmation!$B$12="Sans taxe"," ")</f>
        <v>0</v>
      </c>
      <c r="F113" s="423">
        <f>_xlfn.IFS(Programmation!$B$12="Québec",(D113*Programmation!$G$23),Programmation!$B$12="Ontario"," ",Programmation!$B$12="Europe"," ",Programmation!$B$12="Sans taxe"," ")</f>
        <v>0</v>
      </c>
      <c r="G113" s="423">
        <f t="shared" si="0"/>
        <v>0</v>
      </c>
      <c r="K113" s="90"/>
    </row>
    <row r="114" spans="1:11" ht="12.75" customHeight="1">
      <c r="A114" s="415"/>
      <c r="B114" s="415"/>
      <c r="C114" s="415"/>
      <c r="D114" s="422"/>
      <c r="E114" s="423">
        <f>_xlfn.IFS(Programmation!$B$12="Québec",(D114*Programmation!$F$23),Programmation!$B$12="Ontario",(D114*Programmation!$F$24),Programmation!$B$12="Europe",(D114*Programmation!$F$25),Programmation!$B$12="Sans taxe"," ")</f>
        <v>0</v>
      </c>
      <c r="F114" s="423">
        <f>_xlfn.IFS(Programmation!$B$12="Québec",(D114*Programmation!$G$23),Programmation!$B$12="Ontario"," ",Programmation!$B$12="Europe"," ",Programmation!$B$12="Sans taxe"," ")</f>
        <v>0</v>
      </c>
      <c r="G114" s="423">
        <f t="shared" si="0"/>
        <v>0</v>
      </c>
      <c r="K114" s="90"/>
    </row>
    <row r="115" spans="1:11" ht="12.75" customHeight="1">
      <c r="A115" s="415"/>
      <c r="B115" s="415"/>
      <c r="C115" s="415"/>
      <c r="D115" s="422"/>
      <c r="E115" s="423">
        <f>_xlfn.IFS(Programmation!$B$12="Québec",(D115*Programmation!$F$23),Programmation!$B$12="Ontario",(D115*Programmation!$F$24),Programmation!$B$12="Europe",(D115*Programmation!$F$25),Programmation!$B$12="Sans taxe"," ")</f>
        <v>0</v>
      </c>
      <c r="F115" s="423">
        <f>_xlfn.IFS(Programmation!$B$12="Québec",(D115*Programmation!$G$23),Programmation!$B$12="Ontario"," ",Programmation!$B$12="Europe"," ",Programmation!$B$12="Sans taxe"," ")</f>
        <v>0</v>
      </c>
      <c r="G115" s="423">
        <f t="shared" si="0"/>
        <v>0</v>
      </c>
      <c r="K115" s="90"/>
    </row>
    <row r="116" spans="1:11" ht="12.75" customHeight="1">
      <c r="A116" s="415"/>
      <c r="B116" s="415"/>
      <c r="C116" s="415"/>
      <c r="D116" s="422"/>
      <c r="E116" s="423">
        <f>_xlfn.IFS(Programmation!$B$12="Québec",(D116*Programmation!$F$23),Programmation!$B$12="Ontario",(D116*Programmation!$F$24),Programmation!$B$12="Europe",(D116*Programmation!$F$25),Programmation!$B$12="Sans taxe"," ")</f>
        <v>0</v>
      </c>
      <c r="F116" s="423">
        <f>_xlfn.IFS(Programmation!$B$12="Québec",(D116*Programmation!$G$23),Programmation!$B$12="Ontario"," ",Programmation!$B$12="Europe"," ",Programmation!$B$12="Sans taxe"," ")</f>
        <v>0</v>
      </c>
      <c r="G116" s="423">
        <f t="shared" si="0"/>
        <v>0</v>
      </c>
      <c r="K116" s="90"/>
    </row>
    <row r="117" spans="1:11" ht="12.75" customHeight="1">
      <c r="A117" s="415"/>
      <c r="B117" s="415"/>
      <c r="C117" s="415"/>
      <c r="D117" s="422"/>
      <c r="E117" s="423">
        <f>_xlfn.IFS(Programmation!$B$12="Québec",(D117*Programmation!$F$23),Programmation!$B$12="Ontario",(D117*Programmation!$F$24),Programmation!$B$12="Europe",(D117*Programmation!$F$25),Programmation!$B$12="Sans taxe"," ")</f>
        <v>0</v>
      </c>
      <c r="F117" s="423">
        <f>_xlfn.IFS(Programmation!$B$12="Québec",(D117*Programmation!$G$23),Programmation!$B$12="Ontario"," ",Programmation!$B$12="Europe"," ",Programmation!$B$12="Sans taxe"," ")</f>
        <v>0</v>
      </c>
      <c r="G117" s="423">
        <f t="shared" si="0"/>
        <v>0</v>
      </c>
      <c r="K117" s="90"/>
    </row>
    <row r="118" spans="1:11" ht="12.75" customHeight="1">
      <c r="A118" s="415"/>
      <c r="B118" s="415"/>
      <c r="C118" s="415"/>
      <c r="D118" s="422"/>
      <c r="E118" s="423">
        <f>_xlfn.IFS(Programmation!$B$12="Québec",(D118*Programmation!$F$23),Programmation!$B$12="Ontario",(D118*Programmation!$F$24),Programmation!$B$12="Europe",(D118*Programmation!$F$25),Programmation!$B$12="Sans taxe"," ")</f>
        <v>0</v>
      </c>
      <c r="F118" s="423">
        <f>_xlfn.IFS(Programmation!$B$12="Québec",(D118*Programmation!$G$23),Programmation!$B$12="Ontario"," ",Programmation!$B$12="Europe"," ",Programmation!$B$12="Sans taxe"," ")</f>
        <v>0</v>
      </c>
      <c r="G118" s="423">
        <f t="shared" si="0"/>
        <v>0</v>
      </c>
      <c r="K118" s="90"/>
    </row>
    <row r="119" spans="1:11" ht="12.75" customHeight="1">
      <c r="A119" s="415"/>
      <c r="B119" s="415"/>
      <c r="C119" s="415"/>
      <c r="D119" s="422"/>
      <c r="E119" s="423">
        <f>_xlfn.IFS(Programmation!$B$12="Québec",(D119*Programmation!$F$23),Programmation!$B$12="Ontario",(D119*Programmation!$F$24),Programmation!$B$12="Europe",(D119*Programmation!$F$25),Programmation!$B$12="Sans taxe"," ")</f>
        <v>0</v>
      </c>
      <c r="F119" s="423">
        <f>_xlfn.IFS(Programmation!$B$12="Québec",(D119*Programmation!$G$23),Programmation!$B$12="Ontario"," ",Programmation!$B$12="Europe"," ",Programmation!$B$12="Sans taxe"," ")</f>
        <v>0</v>
      </c>
      <c r="G119" s="423">
        <f t="shared" si="0"/>
        <v>0</v>
      </c>
      <c r="K119" s="90"/>
    </row>
    <row r="120" spans="1:11" ht="12.75" customHeight="1">
      <c r="A120" s="415"/>
      <c r="B120" s="415"/>
      <c r="C120" s="415"/>
      <c r="D120" s="422"/>
      <c r="E120" s="423">
        <f>_xlfn.IFS(Programmation!$B$12="Québec",(D120*Programmation!$F$23),Programmation!$B$12="Ontario",(D120*Programmation!$F$24),Programmation!$B$12="Europe",(D120*Programmation!$F$25),Programmation!$B$12="Sans taxe"," ")</f>
        <v>0</v>
      </c>
      <c r="F120" s="423">
        <f>_xlfn.IFS(Programmation!$B$12="Québec",(D120*Programmation!$G$23),Programmation!$B$12="Ontario"," ",Programmation!$B$12="Europe"," ",Programmation!$B$12="Sans taxe"," ")</f>
        <v>0</v>
      </c>
      <c r="G120" s="423">
        <f t="shared" si="0"/>
        <v>0</v>
      </c>
      <c r="K120" s="90"/>
    </row>
    <row r="121" spans="1:11" ht="12.75" customHeight="1">
      <c r="A121" s="415"/>
      <c r="B121" s="415"/>
      <c r="C121" s="415"/>
      <c r="D121" s="422"/>
      <c r="E121" s="423">
        <f>_xlfn.IFS(Programmation!$B$12="Québec",(D121*Programmation!$F$23),Programmation!$B$12="Ontario",(D121*Programmation!$F$24),Programmation!$B$12="Europe",(D121*Programmation!$F$25),Programmation!$B$12="Sans taxe"," ")</f>
        <v>0</v>
      </c>
      <c r="F121" s="423">
        <f>_xlfn.IFS(Programmation!$B$12="Québec",(D121*Programmation!$G$23),Programmation!$B$12="Ontario"," ",Programmation!$B$12="Europe"," ",Programmation!$B$12="Sans taxe"," ")</f>
        <v>0</v>
      </c>
      <c r="G121" s="423">
        <f t="shared" si="0"/>
        <v>0</v>
      </c>
      <c r="K121" s="90"/>
    </row>
    <row r="122" spans="1:11" ht="12.75" customHeight="1">
      <c r="A122" s="415"/>
      <c r="B122" s="415"/>
      <c r="C122" s="415"/>
      <c r="D122" s="422"/>
      <c r="E122" s="423">
        <f>_xlfn.IFS(Programmation!$B$12="Québec",(D122*Programmation!$F$23),Programmation!$B$12="Ontario",(D122*Programmation!$F$24),Programmation!$B$12="Europe",(D122*Programmation!$F$25),Programmation!$B$12="Sans taxe"," ")</f>
        <v>0</v>
      </c>
      <c r="F122" s="423">
        <f>_xlfn.IFS(Programmation!$B$12="Québec",(D122*Programmation!$G$23),Programmation!$B$12="Ontario"," ",Programmation!$B$12="Europe"," ",Programmation!$B$12="Sans taxe"," ")</f>
        <v>0</v>
      </c>
      <c r="G122" s="423">
        <f t="shared" si="0"/>
        <v>0</v>
      </c>
      <c r="K122" s="90"/>
    </row>
    <row r="123" spans="1:11" ht="12.75" customHeight="1">
      <c r="A123" s="415"/>
      <c r="B123" s="415"/>
      <c r="C123" s="415"/>
      <c r="D123" s="422"/>
      <c r="E123" s="423">
        <f>_xlfn.IFS(Programmation!$B$12="Québec",(D123*Programmation!$F$23),Programmation!$B$12="Ontario",(D123*Programmation!$F$24),Programmation!$B$12="Europe",(D123*Programmation!$F$25),Programmation!$B$12="Sans taxe"," ")</f>
        <v>0</v>
      </c>
      <c r="F123" s="423">
        <f>_xlfn.IFS(Programmation!$B$12="Québec",(D123*Programmation!$G$23),Programmation!$B$12="Ontario"," ",Programmation!$B$12="Europe"," ",Programmation!$B$12="Sans taxe"," ")</f>
        <v>0</v>
      </c>
      <c r="G123" s="423">
        <f t="shared" si="0"/>
        <v>0</v>
      </c>
      <c r="K123" s="90"/>
    </row>
    <row r="124" spans="1:11" ht="12.75" customHeight="1">
      <c r="A124" s="415"/>
      <c r="B124" s="415"/>
      <c r="C124" s="415"/>
      <c r="D124" s="422"/>
      <c r="E124" s="423">
        <f>_xlfn.IFS(Programmation!$B$12="Québec",(D124*Programmation!$F$23),Programmation!$B$12="Ontario",(D124*Programmation!$F$24),Programmation!$B$12="Europe",(D124*Programmation!$F$25),Programmation!$B$12="Sans taxe"," ")</f>
        <v>0</v>
      </c>
      <c r="F124" s="423">
        <f>_xlfn.IFS(Programmation!$B$12="Québec",(D124*Programmation!$G$23),Programmation!$B$12="Ontario"," ",Programmation!$B$12="Europe"," ",Programmation!$B$12="Sans taxe"," ")</f>
        <v>0</v>
      </c>
      <c r="G124" s="423">
        <f t="shared" si="0"/>
        <v>0</v>
      </c>
      <c r="K124" s="90"/>
    </row>
    <row r="125" spans="1:11" ht="12.75" customHeight="1">
      <c r="A125" s="415"/>
      <c r="B125" s="415"/>
      <c r="C125" s="415"/>
      <c r="D125" s="422"/>
      <c r="E125" s="423">
        <f>_xlfn.IFS(Programmation!$B$12="Québec",(D125*Programmation!$F$23),Programmation!$B$12="Ontario",(D125*Programmation!$F$24),Programmation!$B$12="Europe",(D125*Programmation!$F$25),Programmation!$B$12="Sans taxe"," ")</f>
        <v>0</v>
      </c>
      <c r="F125" s="423">
        <f>_xlfn.IFS(Programmation!$B$12="Québec",(D125*Programmation!$G$23),Programmation!$B$12="Ontario"," ",Programmation!$B$12="Europe"," ",Programmation!$B$12="Sans taxe"," ")</f>
        <v>0</v>
      </c>
      <c r="G125" s="423">
        <f t="shared" si="0"/>
        <v>0</v>
      </c>
      <c r="K125" s="90"/>
    </row>
    <row r="126" spans="1:11" ht="12.75" customHeight="1">
      <c r="A126" s="415"/>
      <c r="B126" s="415"/>
      <c r="C126" s="415"/>
      <c r="D126" s="422"/>
      <c r="E126" s="423">
        <f>_xlfn.IFS(Programmation!$B$12="Québec",(D126*Programmation!$F$23),Programmation!$B$12="Ontario",(D126*Programmation!$F$24),Programmation!$B$12="Europe",(D126*Programmation!$F$25),Programmation!$B$12="Sans taxe"," ")</f>
        <v>0</v>
      </c>
      <c r="F126" s="423">
        <f>_xlfn.IFS(Programmation!$B$12="Québec",(D126*Programmation!$G$23),Programmation!$B$12="Ontario"," ",Programmation!$B$12="Europe"," ",Programmation!$B$12="Sans taxe"," ")</f>
        <v>0</v>
      </c>
      <c r="G126" s="423">
        <f t="shared" si="0"/>
        <v>0</v>
      </c>
      <c r="K126" s="90"/>
    </row>
    <row r="127" spans="1:11" ht="12.75" customHeight="1">
      <c r="A127" s="415"/>
      <c r="B127" s="415"/>
      <c r="C127" s="415"/>
      <c r="D127" s="422"/>
      <c r="E127" s="423">
        <f>_xlfn.IFS(Programmation!$B$12="Québec",(D127*Programmation!$F$23),Programmation!$B$12="Ontario",(D127*Programmation!$F$24),Programmation!$B$12="Europe",(D127*Programmation!$F$25),Programmation!$B$12="Sans taxe"," ")</f>
        <v>0</v>
      </c>
      <c r="F127" s="423">
        <f>_xlfn.IFS(Programmation!$B$12="Québec",(D127*Programmation!$G$23),Programmation!$B$12="Ontario"," ",Programmation!$B$12="Europe"," ",Programmation!$B$12="Sans taxe"," ")</f>
        <v>0</v>
      </c>
      <c r="G127" s="423">
        <f t="shared" si="0"/>
        <v>0</v>
      </c>
      <c r="K127" s="90"/>
    </row>
    <row r="128" spans="1:11" ht="12.75" customHeight="1">
      <c r="A128" s="415"/>
      <c r="B128" s="415"/>
      <c r="C128" s="415"/>
      <c r="D128" s="422"/>
      <c r="E128" s="423">
        <f>_xlfn.IFS(Programmation!$B$12="Québec",(D128*Programmation!$F$23),Programmation!$B$12="Ontario",(D128*Programmation!$F$24),Programmation!$B$12="Europe",(D128*Programmation!$F$25),Programmation!$B$12="Sans taxe"," ")</f>
        <v>0</v>
      </c>
      <c r="F128" s="423">
        <f>_xlfn.IFS(Programmation!$B$12="Québec",(D128*Programmation!$G$23),Programmation!$B$12="Ontario"," ",Programmation!$B$12="Europe"," ",Programmation!$B$12="Sans taxe"," ")</f>
        <v>0</v>
      </c>
      <c r="G128" s="423">
        <f t="shared" si="0"/>
        <v>0</v>
      </c>
      <c r="K128" s="90"/>
    </row>
    <row r="129" spans="1:11" ht="12.75" customHeight="1">
      <c r="A129" s="415"/>
      <c r="B129" s="415"/>
      <c r="C129" s="415"/>
      <c r="D129" s="422"/>
      <c r="E129" s="423">
        <f>_xlfn.IFS(Programmation!$B$12="Québec",(D129*Programmation!$F$23),Programmation!$B$12="Ontario",(D129*Programmation!$F$24),Programmation!$B$12="Europe",(D129*Programmation!$F$25),Programmation!$B$12="Sans taxe"," ")</f>
        <v>0</v>
      </c>
      <c r="F129" s="423">
        <f>_xlfn.IFS(Programmation!$B$12="Québec",(D129*Programmation!$G$23),Programmation!$B$12="Ontario"," ",Programmation!$B$12="Europe"," ",Programmation!$B$12="Sans taxe"," ")</f>
        <v>0</v>
      </c>
      <c r="G129" s="423">
        <f t="shared" si="0"/>
        <v>0</v>
      </c>
      <c r="K129" s="90"/>
    </row>
    <row r="130" spans="1:11" ht="12.75" customHeight="1">
      <c r="A130" s="415"/>
      <c r="B130" s="415"/>
      <c r="C130" s="415"/>
      <c r="D130" s="422"/>
      <c r="E130" s="423">
        <f>_xlfn.IFS(Programmation!$B$12="Québec",(D130*Programmation!$F$23),Programmation!$B$12="Ontario",(D130*Programmation!$F$24),Programmation!$B$12="Europe",(D130*Programmation!$F$25),Programmation!$B$12="Sans taxe"," ")</f>
        <v>0</v>
      </c>
      <c r="F130" s="423">
        <f>_xlfn.IFS(Programmation!$B$12="Québec",(D130*Programmation!$G$23),Programmation!$B$12="Ontario"," ",Programmation!$B$12="Europe"," ",Programmation!$B$12="Sans taxe"," ")</f>
        <v>0</v>
      </c>
      <c r="G130" s="423">
        <f t="shared" si="0"/>
        <v>0</v>
      </c>
      <c r="K130" s="90"/>
    </row>
    <row r="131" spans="1:11" ht="12.75" customHeight="1">
      <c r="A131" s="415"/>
      <c r="B131" s="415"/>
      <c r="C131" s="415"/>
      <c r="D131" s="422"/>
      <c r="E131" s="423">
        <f>_xlfn.IFS(Programmation!$B$12="Québec",(D131*Programmation!$F$23),Programmation!$B$12="Ontario",(D131*Programmation!$F$24),Programmation!$B$12="Europe",(D131*Programmation!$F$25),Programmation!$B$12="Sans taxe"," ")</f>
        <v>0</v>
      </c>
      <c r="F131" s="423">
        <f>_xlfn.IFS(Programmation!$B$12="Québec",(D131*Programmation!$G$23),Programmation!$B$12="Ontario"," ",Programmation!$B$12="Europe"," ",Programmation!$B$12="Sans taxe"," ")</f>
        <v>0</v>
      </c>
      <c r="G131" s="423">
        <f t="shared" si="0"/>
        <v>0</v>
      </c>
      <c r="K131" s="90"/>
    </row>
    <row r="132" spans="1:11" ht="12.75" customHeight="1">
      <c r="A132" s="415"/>
      <c r="B132" s="415"/>
      <c r="C132" s="415"/>
      <c r="D132" s="422"/>
      <c r="E132" s="423">
        <f>_xlfn.IFS(Programmation!$B$12="Québec",(D132*Programmation!$F$23),Programmation!$B$12="Ontario",(D132*Programmation!$F$24),Programmation!$B$12="Europe",(D132*Programmation!$F$25),Programmation!$B$12="Sans taxe"," ")</f>
        <v>0</v>
      </c>
      <c r="F132" s="423">
        <f>_xlfn.IFS(Programmation!$B$12="Québec",(D132*Programmation!$G$23),Programmation!$B$12="Ontario"," ",Programmation!$B$12="Europe"," ",Programmation!$B$12="Sans taxe"," ")</f>
        <v>0</v>
      </c>
      <c r="G132" s="423">
        <f t="shared" si="0"/>
        <v>0</v>
      </c>
      <c r="K132" s="90"/>
    </row>
    <row r="133" spans="1:11" ht="12.75" customHeight="1">
      <c r="A133" s="415"/>
      <c r="B133" s="415"/>
      <c r="C133" s="415"/>
      <c r="D133" s="422"/>
      <c r="E133" s="423">
        <f>_xlfn.IFS(Programmation!$B$12="Québec",(D133*Programmation!$F$23),Programmation!$B$12="Ontario",(D133*Programmation!$F$24),Programmation!$B$12="Europe",(D133*Programmation!$F$25),Programmation!$B$12="Sans taxe"," ")</f>
        <v>0</v>
      </c>
      <c r="F133" s="423">
        <f>_xlfn.IFS(Programmation!$B$12="Québec",(D133*Programmation!$G$23),Programmation!$B$12="Ontario"," ",Programmation!$B$12="Europe"," ",Programmation!$B$12="Sans taxe"," ")</f>
        <v>0</v>
      </c>
      <c r="G133" s="423">
        <f t="shared" si="0"/>
        <v>0</v>
      </c>
      <c r="K133" s="90"/>
    </row>
    <row r="134" spans="1:11" ht="12.75" customHeight="1">
      <c r="A134" s="415"/>
      <c r="B134" s="415"/>
      <c r="C134" s="415"/>
      <c r="D134" s="422"/>
      <c r="E134" s="423">
        <f>_xlfn.IFS(Programmation!$B$12="Québec",(D134*Programmation!$F$23),Programmation!$B$12="Ontario",(D134*Programmation!$F$24),Programmation!$B$12="Europe",(D134*Programmation!$F$25),Programmation!$B$12="Sans taxe"," ")</f>
        <v>0</v>
      </c>
      <c r="F134" s="423">
        <f>_xlfn.IFS(Programmation!$B$12="Québec",(D134*Programmation!$G$23),Programmation!$B$12="Ontario"," ",Programmation!$B$12="Europe"," ",Programmation!$B$12="Sans taxe"," ")</f>
        <v>0</v>
      </c>
      <c r="G134" s="423">
        <f t="shared" si="0"/>
        <v>0</v>
      </c>
      <c r="K134" s="90"/>
    </row>
    <row r="135" spans="1:11" ht="12.75" customHeight="1">
      <c r="A135" s="415"/>
      <c r="B135" s="415"/>
      <c r="C135" s="415"/>
      <c r="D135" s="422"/>
      <c r="E135" s="423">
        <f>_xlfn.IFS(Programmation!$B$12="Québec",(D135*Programmation!$F$23),Programmation!$B$12="Ontario",(D135*Programmation!$F$24),Programmation!$B$12="Europe",(D135*Programmation!$F$25),Programmation!$B$12="Sans taxe"," ")</f>
        <v>0</v>
      </c>
      <c r="F135" s="423">
        <f>_xlfn.IFS(Programmation!$B$12="Québec",(D135*Programmation!$G$23),Programmation!$B$12="Ontario"," ",Programmation!$B$12="Europe"," ",Programmation!$B$12="Sans taxe"," ")</f>
        <v>0</v>
      </c>
      <c r="G135" s="423">
        <f t="shared" si="0"/>
        <v>0</v>
      </c>
      <c r="K135" s="90"/>
    </row>
    <row r="136" spans="1:11" ht="12.75" customHeight="1">
      <c r="A136" s="415"/>
      <c r="B136" s="415"/>
      <c r="C136" s="415"/>
      <c r="D136" s="422"/>
      <c r="E136" s="423">
        <f>_xlfn.IFS(Programmation!$B$12="Québec",(D136*Programmation!$F$23),Programmation!$B$12="Ontario",(D136*Programmation!$F$24),Programmation!$B$12="Europe",(D136*Programmation!$F$25),Programmation!$B$12="Sans taxe"," ")</f>
        <v>0</v>
      </c>
      <c r="F136" s="423">
        <f>_xlfn.IFS(Programmation!$B$12="Québec",(D136*Programmation!$G$23),Programmation!$B$12="Ontario"," ",Programmation!$B$12="Europe"," ",Programmation!$B$12="Sans taxe"," ")</f>
        <v>0</v>
      </c>
      <c r="G136" s="423">
        <f t="shared" si="0"/>
        <v>0</v>
      </c>
      <c r="K136" s="90"/>
    </row>
    <row r="137" spans="1:11" ht="12.75" customHeight="1">
      <c r="A137" s="415"/>
      <c r="B137" s="415"/>
      <c r="C137" s="415"/>
      <c r="D137" s="422"/>
      <c r="E137" s="423">
        <f>_xlfn.IFS(Programmation!$B$12="Québec",(D137*Programmation!$F$23),Programmation!$B$12="Ontario",(D137*Programmation!$F$24),Programmation!$B$12="Europe",(D137*Programmation!$F$25),Programmation!$B$12="Sans taxe"," ")</f>
        <v>0</v>
      </c>
      <c r="F137" s="423">
        <f>_xlfn.IFS(Programmation!$B$12="Québec",(D137*Programmation!$G$23),Programmation!$B$12="Ontario"," ",Programmation!$B$12="Europe"," ",Programmation!$B$12="Sans taxe"," ")</f>
        <v>0</v>
      </c>
      <c r="G137" s="423">
        <f t="shared" si="0"/>
        <v>0</v>
      </c>
      <c r="K137" s="90"/>
    </row>
    <row r="138" spans="1:11" ht="12.75" customHeight="1">
      <c r="A138" s="415"/>
      <c r="B138" s="415"/>
      <c r="C138" s="415"/>
      <c r="D138" s="422"/>
      <c r="E138" s="423">
        <f>_xlfn.IFS(Programmation!$B$12="Québec",(D138*Programmation!$F$23),Programmation!$B$12="Ontario",(D138*Programmation!$F$24),Programmation!$B$12="Europe",(D138*Programmation!$F$25),Programmation!$B$12="Sans taxe"," ")</f>
        <v>0</v>
      </c>
      <c r="F138" s="423">
        <f>_xlfn.IFS(Programmation!$B$12="Québec",(D138*Programmation!$G$23),Programmation!$B$12="Ontario"," ",Programmation!$B$12="Europe"," ",Programmation!$B$12="Sans taxe"," ")</f>
        <v>0</v>
      </c>
      <c r="G138" s="423">
        <f t="shared" si="0"/>
        <v>0</v>
      </c>
      <c r="K138" s="90"/>
    </row>
    <row r="139" spans="1:11" ht="12.75" customHeight="1">
      <c r="A139" s="415"/>
      <c r="B139" s="415"/>
      <c r="C139" s="415"/>
      <c r="D139" s="422"/>
      <c r="E139" s="423">
        <f>_xlfn.IFS(Programmation!$B$12="Québec",(D139*Programmation!$F$23),Programmation!$B$12="Ontario",(D139*Programmation!$F$24),Programmation!$B$12="Europe",(D139*Programmation!$F$25),Programmation!$B$12="Sans taxe"," ")</f>
        <v>0</v>
      </c>
      <c r="F139" s="423">
        <f>_xlfn.IFS(Programmation!$B$12="Québec",(D139*Programmation!$G$23),Programmation!$B$12="Ontario"," ",Programmation!$B$12="Europe"," ",Programmation!$B$12="Sans taxe"," ")</f>
        <v>0</v>
      </c>
      <c r="G139" s="423">
        <f t="shared" si="0"/>
        <v>0</v>
      </c>
      <c r="K139" s="90"/>
    </row>
    <row r="140" spans="1:11" ht="12.75" customHeight="1">
      <c r="A140" s="415"/>
      <c r="B140" s="415"/>
      <c r="C140" s="415"/>
      <c r="D140" s="422"/>
      <c r="E140" s="423">
        <f>_xlfn.IFS(Programmation!$B$12="Québec",(D140*Programmation!$F$23),Programmation!$B$12="Ontario",(D140*Programmation!$F$24),Programmation!$B$12="Europe",(D140*Programmation!$F$25),Programmation!$B$12="Sans taxe"," ")</f>
        <v>0</v>
      </c>
      <c r="F140" s="423">
        <f>_xlfn.IFS(Programmation!$B$12="Québec",(D140*Programmation!$G$23),Programmation!$B$12="Ontario"," ",Programmation!$B$12="Europe"," ",Programmation!$B$12="Sans taxe"," ")</f>
        <v>0</v>
      </c>
      <c r="G140" s="423">
        <f t="shared" si="0"/>
        <v>0</v>
      </c>
      <c r="K140" s="90"/>
    </row>
    <row r="141" spans="1:11" ht="12.75" customHeight="1">
      <c r="A141" s="415"/>
      <c r="B141" s="415"/>
      <c r="C141" s="415"/>
      <c r="D141" s="422"/>
      <c r="E141" s="423">
        <f>_xlfn.IFS(Programmation!$B$12="Québec",(D141*Programmation!$F$23),Programmation!$B$12="Ontario",(D141*Programmation!$F$24),Programmation!$B$12="Europe",(D141*Programmation!$F$25),Programmation!$B$12="Sans taxe"," ")</f>
        <v>0</v>
      </c>
      <c r="F141" s="423">
        <f>_xlfn.IFS(Programmation!$B$12="Québec",(D141*Programmation!$G$23),Programmation!$B$12="Ontario"," ",Programmation!$B$12="Europe"," ",Programmation!$B$12="Sans taxe"," ")</f>
        <v>0</v>
      </c>
      <c r="G141" s="423">
        <f t="shared" si="0"/>
        <v>0</v>
      </c>
      <c r="K141" s="90"/>
    </row>
    <row r="142" spans="1:11" ht="12.75" customHeight="1">
      <c r="A142" s="415"/>
      <c r="B142" s="415"/>
      <c r="C142" s="415"/>
      <c r="D142" s="422"/>
      <c r="E142" s="423">
        <f>_xlfn.IFS(Programmation!$B$12="Québec",(D142*Programmation!$F$23),Programmation!$B$12="Ontario",(D142*Programmation!$F$24),Programmation!$B$12="Europe",(D142*Programmation!$F$25),Programmation!$B$12="Sans taxe"," ")</f>
        <v>0</v>
      </c>
      <c r="F142" s="423">
        <f>_xlfn.IFS(Programmation!$B$12="Québec",(D142*Programmation!$G$23),Programmation!$B$12="Ontario"," ",Programmation!$B$12="Europe"," ",Programmation!$B$12="Sans taxe"," ")</f>
        <v>0</v>
      </c>
      <c r="G142" s="423">
        <f t="shared" si="0"/>
        <v>0</v>
      </c>
      <c r="K142" s="90"/>
    </row>
    <row r="143" spans="1:11" ht="12.75" customHeight="1">
      <c r="A143" s="415"/>
      <c r="B143" s="415"/>
      <c r="C143" s="415"/>
      <c r="D143" s="422"/>
      <c r="E143" s="423">
        <f>_xlfn.IFS(Programmation!$B$12="Québec",(D143*Programmation!$F$23),Programmation!$B$12="Ontario",(D143*Programmation!$F$24),Programmation!$B$12="Europe",(D143*Programmation!$F$25),Programmation!$B$12="Sans taxe"," ")</f>
        <v>0</v>
      </c>
      <c r="F143" s="423">
        <f>_xlfn.IFS(Programmation!$B$12="Québec",(D143*Programmation!$G$23),Programmation!$B$12="Ontario"," ",Programmation!$B$12="Europe"," ",Programmation!$B$12="Sans taxe"," ")</f>
        <v>0</v>
      </c>
      <c r="G143" s="423">
        <f t="shared" si="0"/>
        <v>0</v>
      </c>
      <c r="K143" s="90"/>
    </row>
    <row r="144" spans="1:11" ht="12.75" customHeight="1">
      <c r="A144" s="415"/>
      <c r="B144" s="415"/>
      <c r="C144" s="415"/>
      <c r="D144" s="422"/>
      <c r="E144" s="423">
        <f>_xlfn.IFS(Programmation!$B$12="Québec",(D144*Programmation!$F$23),Programmation!$B$12="Ontario",(D144*Programmation!$F$24),Programmation!$B$12="Europe",(D144*Programmation!$F$25),Programmation!$B$12="Sans taxe"," ")</f>
        <v>0</v>
      </c>
      <c r="F144" s="423">
        <f>_xlfn.IFS(Programmation!$B$12="Québec",(D144*Programmation!$G$23),Programmation!$B$12="Ontario"," ",Programmation!$B$12="Europe"," ",Programmation!$B$12="Sans taxe"," ")</f>
        <v>0</v>
      </c>
      <c r="G144" s="423">
        <f t="shared" si="0"/>
        <v>0</v>
      </c>
      <c r="K144" s="90"/>
    </row>
    <row r="145" spans="1:11" ht="12.75" customHeight="1">
      <c r="A145" s="415"/>
      <c r="B145" s="415"/>
      <c r="C145" s="415"/>
      <c r="D145" s="422"/>
      <c r="E145" s="423">
        <f>_xlfn.IFS(Programmation!$B$12="Québec",(D145*Programmation!$F$23),Programmation!$B$12="Ontario",(D145*Programmation!$F$24),Programmation!$B$12="Europe",(D145*Programmation!$F$25),Programmation!$B$12="Sans taxe"," ")</f>
        <v>0</v>
      </c>
      <c r="F145" s="423">
        <f>_xlfn.IFS(Programmation!$B$12="Québec",(D145*Programmation!$G$23),Programmation!$B$12="Ontario"," ",Programmation!$B$12="Europe"," ",Programmation!$B$12="Sans taxe"," ")</f>
        <v>0</v>
      </c>
      <c r="G145" s="423">
        <f t="shared" si="0"/>
        <v>0</v>
      </c>
      <c r="K145" s="90"/>
    </row>
    <row r="146" spans="1:11" ht="12.75" customHeight="1">
      <c r="A146" s="415"/>
      <c r="B146" s="415"/>
      <c r="C146" s="415"/>
      <c r="D146" s="422"/>
      <c r="E146" s="423">
        <f>_xlfn.IFS(Programmation!$B$12="Québec",(D146*Programmation!$F$23),Programmation!$B$12="Ontario",(D146*Programmation!$F$24),Programmation!$B$12="Europe",(D146*Programmation!$F$25),Programmation!$B$12="Sans taxe"," ")</f>
        <v>0</v>
      </c>
      <c r="F146" s="423">
        <f>_xlfn.IFS(Programmation!$B$12="Québec",(D146*Programmation!$G$23),Programmation!$B$12="Ontario"," ",Programmation!$B$12="Europe"," ",Programmation!$B$12="Sans taxe"," ")</f>
        <v>0</v>
      </c>
      <c r="G146" s="423">
        <f t="shared" si="0"/>
        <v>0</v>
      </c>
      <c r="K146" s="90"/>
    </row>
    <row r="147" spans="1:11" ht="12.75" customHeight="1">
      <c r="A147" s="415"/>
      <c r="B147" s="415"/>
      <c r="C147" s="415"/>
      <c r="D147" s="422"/>
      <c r="E147" s="423">
        <f>_xlfn.IFS(Programmation!$B$12="Québec",(D147*Programmation!$F$23),Programmation!$B$12="Ontario",(D147*Programmation!$F$24),Programmation!$B$12="Europe",(D147*Programmation!$F$25),Programmation!$B$12="Sans taxe"," ")</f>
        <v>0</v>
      </c>
      <c r="F147" s="423">
        <f>_xlfn.IFS(Programmation!$B$12="Québec",(D147*Programmation!$G$23),Programmation!$B$12="Ontario"," ",Programmation!$B$12="Europe"," ",Programmation!$B$12="Sans taxe"," ")</f>
        <v>0</v>
      </c>
      <c r="G147" s="423">
        <f t="shared" si="0"/>
        <v>0</v>
      </c>
      <c r="K147" s="90"/>
    </row>
    <row r="148" spans="1:11" ht="12.75" customHeight="1">
      <c r="A148" s="415"/>
      <c r="B148" s="415"/>
      <c r="C148" s="415"/>
      <c r="D148" s="422"/>
      <c r="E148" s="423">
        <f>_xlfn.IFS(Programmation!$B$12="Québec",(D148*Programmation!$F$23),Programmation!$B$12="Ontario",(D148*Programmation!$F$24),Programmation!$B$12="Europe",(D148*Programmation!$F$25),Programmation!$B$12="Sans taxe"," ")</f>
        <v>0</v>
      </c>
      <c r="F148" s="423">
        <f>_xlfn.IFS(Programmation!$B$12="Québec",(D148*Programmation!$G$23),Programmation!$B$12="Ontario"," ",Programmation!$B$12="Europe"," ",Programmation!$B$12="Sans taxe"," ")</f>
        <v>0</v>
      </c>
      <c r="G148" s="423">
        <f t="shared" si="0"/>
        <v>0</v>
      </c>
      <c r="K148" s="90"/>
    </row>
    <row r="149" spans="1:11" ht="12.75" customHeight="1">
      <c r="A149" s="415"/>
      <c r="B149" s="415"/>
      <c r="C149" s="415"/>
      <c r="D149" s="422"/>
      <c r="E149" s="423">
        <f>_xlfn.IFS(Programmation!$B$12="Québec",(D149*Programmation!$F$23),Programmation!$B$12="Ontario",(D149*Programmation!$F$24),Programmation!$B$12="Europe",(D149*Programmation!$F$25),Programmation!$B$12="Sans taxe"," ")</f>
        <v>0</v>
      </c>
      <c r="F149" s="423">
        <f>_xlfn.IFS(Programmation!$B$12="Québec",(D149*Programmation!$G$23),Programmation!$B$12="Ontario"," ",Programmation!$B$12="Europe"," ",Programmation!$B$12="Sans taxe"," ")</f>
        <v>0</v>
      </c>
      <c r="G149" s="423">
        <f t="shared" si="0"/>
        <v>0</v>
      </c>
      <c r="K149" s="90"/>
    </row>
    <row r="150" spans="1:11" ht="12.75" customHeight="1">
      <c r="A150" s="415"/>
      <c r="B150" s="415"/>
      <c r="C150" s="415"/>
      <c r="D150" s="422"/>
      <c r="E150" s="423">
        <f>_xlfn.IFS(Programmation!$B$12="Québec",(D150*Programmation!$F$23),Programmation!$B$12="Ontario",(D150*Programmation!$F$24),Programmation!$B$12="Europe",(D150*Programmation!$F$25),Programmation!$B$12="Sans taxe"," ")</f>
        <v>0</v>
      </c>
      <c r="F150" s="423">
        <f>_xlfn.IFS(Programmation!$B$12="Québec",(D150*Programmation!$G$23),Programmation!$B$12="Ontario"," ",Programmation!$B$12="Europe"," ",Programmation!$B$12="Sans taxe"," ")</f>
        <v>0</v>
      </c>
      <c r="G150" s="423">
        <f t="shared" si="0"/>
        <v>0</v>
      </c>
      <c r="K150" s="90"/>
    </row>
    <row r="151" spans="1:11" ht="12.75" customHeight="1">
      <c r="A151" s="415"/>
      <c r="B151" s="415"/>
      <c r="C151" s="415"/>
      <c r="D151" s="422"/>
      <c r="E151" s="423">
        <f>_xlfn.IFS(Programmation!$B$12="Québec",(D151*Programmation!$F$23),Programmation!$B$12="Ontario",(D151*Programmation!$F$24),Programmation!$B$12="Europe",(D151*Programmation!$F$25),Programmation!$B$12="Sans taxe"," ")</f>
        <v>0</v>
      </c>
      <c r="F151" s="423">
        <f>_xlfn.IFS(Programmation!$B$12="Québec",(D151*Programmation!$G$23),Programmation!$B$12="Ontario"," ",Programmation!$B$12="Europe"," ",Programmation!$B$12="Sans taxe"," ")</f>
        <v>0</v>
      </c>
      <c r="G151" s="423">
        <f t="shared" si="0"/>
        <v>0</v>
      </c>
      <c r="K151" s="90"/>
    </row>
    <row r="152" spans="1:11" ht="12.75" customHeight="1">
      <c r="A152" s="415"/>
      <c r="B152" s="415"/>
      <c r="C152" s="415"/>
      <c r="D152" s="422"/>
      <c r="E152" s="423">
        <f>_xlfn.IFS(Programmation!$B$12="Québec",(D152*Programmation!$F$23),Programmation!$B$12="Ontario",(D152*Programmation!$F$24),Programmation!$B$12="Europe",(D152*Programmation!$F$25),Programmation!$B$12="Sans taxe"," ")</f>
        <v>0</v>
      </c>
      <c r="F152" s="423">
        <f>_xlfn.IFS(Programmation!$B$12="Québec",(D152*Programmation!$G$23),Programmation!$B$12="Ontario"," ",Programmation!$B$12="Europe"," ",Programmation!$B$12="Sans taxe"," ")</f>
        <v>0</v>
      </c>
      <c r="G152" s="423">
        <f t="shared" si="0"/>
        <v>0</v>
      </c>
      <c r="K152" s="90"/>
    </row>
    <row r="153" spans="1:11" ht="12.75" customHeight="1">
      <c r="A153" s="415"/>
      <c r="B153" s="415"/>
      <c r="C153" s="415"/>
      <c r="D153" s="422"/>
      <c r="E153" s="423">
        <f>_xlfn.IFS(Programmation!$B$12="Québec",(D153*Programmation!$F$23),Programmation!$B$12="Ontario",(D153*Programmation!$F$24),Programmation!$B$12="Europe",(D153*Programmation!$F$25),Programmation!$B$12="Sans taxe"," ")</f>
        <v>0</v>
      </c>
      <c r="F153" s="423">
        <f>_xlfn.IFS(Programmation!$B$12="Québec",(D153*Programmation!$G$23),Programmation!$B$12="Ontario"," ",Programmation!$B$12="Europe"," ",Programmation!$B$12="Sans taxe"," ")</f>
        <v>0</v>
      </c>
      <c r="G153" s="423">
        <f t="shared" si="0"/>
        <v>0</v>
      </c>
      <c r="K153" s="90"/>
    </row>
    <row r="154" spans="1:11" ht="12.75" customHeight="1">
      <c r="A154" s="415"/>
      <c r="B154" s="415"/>
      <c r="C154" s="415"/>
      <c r="D154" s="422"/>
      <c r="E154" s="423">
        <f>_xlfn.IFS(Programmation!$B$12="Québec",(D154*Programmation!$F$23),Programmation!$B$12="Ontario",(D154*Programmation!$F$24),Programmation!$B$12="Europe",(D154*Programmation!$F$25),Programmation!$B$12="Sans taxe"," ")</f>
        <v>0</v>
      </c>
      <c r="F154" s="423">
        <f>_xlfn.IFS(Programmation!$B$12="Québec",(D154*Programmation!$G$23),Programmation!$B$12="Ontario"," ",Programmation!$B$12="Europe"," ",Programmation!$B$12="Sans taxe"," ")</f>
        <v>0</v>
      </c>
      <c r="G154" s="423">
        <f t="shared" si="0"/>
        <v>0</v>
      </c>
      <c r="K154" s="90"/>
    </row>
    <row r="155" spans="1:11" ht="12.75" customHeight="1">
      <c r="A155" s="415"/>
      <c r="B155" s="415"/>
      <c r="C155" s="415"/>
      <c r="D155" s="422"/>
      <c r="E155" s="423">
        <f>_xlfn.IFS(Programmation!$B$12="Québec",(D155*Programmation!$F$23),Programmation!$B$12="Ontario",(D155*Programmation!$F$24),Programmation!$B$12="Europe",(D155*Programmation!$F$25),Programmation!$B$12="Sans taxe"," ")</f>
        <v>0</v>
      </c>
      <c r="F155" s="423">
        <f>_xlfn.IFS(Programmation!$B$12="Québec",(D155*Programmation!$G$23),Programmation!$B$12="Ontario"," ",Programmation!$B$12="Europe"," ",Programmation!$B$12="Sans taxe"," ")</f>
        <v>0</v>
      </c>
      <c r="G155" s="423">
        <f t="shared" si="0"/>
        <v>0</v>
      </c>
      <c r="K155" s="90"/>
    </row>
    <row r="156" spans="1:11" ht="12.75" customHeight="1">
      <c r="A156" s="415"/>
      <c r="B156" s="415"/>
      <c r="C156" s="415"/>
      <c r="D156" s="422"/>
      <c r="E156" s="423">
        <f>_xlfn.IFS(Programmation!$B$12="Québec",(D156*Programmation!$F$23),Programmation!$B$12="Ontario",(D156*Programmation!$F$24),Programmation!$B$12="Europe",(D156*Programmation!$F$25),Programmation!$B$12="Sans taxe"," ")</f>
        <v>0</v>
      </c>
      <c r="F156" s="423">
        <f>_xlfn.IFS(Programmation!$B$12="Québec",(D156*Programmation!$G$23),Programmation!$B$12="Ontario"," ",Programmation!$B$12="Europe"," ",Programmation!$B$12="Sans taxe"," ")</f>
        <v>0</v>
      </c>
      <c r="G156" s="423">
        <f t="shared" si="0"/>
        <v>0</v>
      </c>
      <c r="K156" s="90"/>
    </row>
    <row r="157" spans="1:11" ht="12.75" customHeight="1">
      <c r="A157" s="415"/>
      <c r="B157" s="415"/>
      <c r="C157" s="415"/>
      <c r="D157" s="422"/>
      <c r="E157" s="423">
        <f>_xlfn.IFS(Programmation!$B$12="Québec",(D157*Programmation!$F$23),Programmation!$B$12="Ontario",(D157*Programmation!$F$24),Programmation!$B$12="Europe",(D157*Programmation!$F$25),Programmation!$B$12="Sans taxe"," ")</f>
        <v>0</v>
      </c>
      <c r="F157" s="423">
        <f>_xlfn.IFS(Programmation!$B$12="Québec",(D157*Programmation!$G$23),Programmation!$B$12="Ontario"," ",Programmation!$B$12="Europe"," ",Programmation!$B$12="Sans taxe"," ")</f>
        <v>0</v>
      </c>
      <c r="G157" s="423">
        <f t="shared" si="0"/>
        <v>0</v>
      </c>
      <c r="K157" s="90"/>
    </row>
    <row r="158" spans="1:11" ht="12.75" customHeight="1">
      <c r="A158" s="415"/>
      <c r="B158" s="415"/>
      <c r="C158" s="415"/>
      <c r="D158" s="422"/>
      <c r="E158" s="423">
        <f>_xlfn.IFS(Programmation!$B$12="Québec",(D158*Programmation!$F$23),Programmation!$B$12="Ontario",(D158*Programmation!$F$24),Programmation!$B$12="Europe",(D158*Programmation!$F$25),Programmation!$B$12="Sans taxe"," ")</f>
        <v>0</v>
      </c>
      <c r="F158" s="423">
        <f>_xlfn.IFS(Programmation!$B$12="Québec",(D158*Programmation!$G$23),Programmation!$B$12="Ontario"," ",Programmation!$B$12="Europe"," ",Programmation!$B$12="Sans taxe"," ")</f>
        <v>0</v>
      </c>
      <c r="G158" s="423">
        <f t="shared" si="0"/>
        <v>0</v>
      </c>
      <c r="K158" s="90"/>
    </row>
    <row r="159" spans="1:11" ht="12.75" customHeight="1">
      <c r="A159" s="415"/>
      <c r="B159" s="415"/>
      <c r="C159" s="415"/>
      <c r="D159" s="422"/>
      <c r="E159" s="423">
        <f>_xlfn.IFS(Programmation!$B$12="Québec",(D159*Programmation!$F$23),Programmation!$B$12="Ontario",(D159*Programmation!$F$24),Programmation!$B$12="Europe",(D159*Programmation!$F$25),Programmation!$B$12="Sans taxe"," ")</f>
        <v>0</v>
      </c>
      <c r="F159" s="423">
        <f>_xlfn.IFS(Programmation!$B$12="Québec",(D159*Programmation!$G$23),Programmation!$B$12="Ontario"," ",Programmation!$B$12="Europe"," ",Programmation!$B$12="Sans taxe"," ")</f>
        <v>0</v>
      </c>
      <c r="G159" s="423">
        <f t="shared" si="0"/>
        <v>0</v>
      </c>
      <c r="K159" s="90"/>
    </row>
    <row r="160" spans="1:11" ht="12.75" customHeight="1">
      <c r="A160" s="415"/>
      <c r="B160" s="415"/>
      <c r="C160" s="415"/>
      <c r="D160" s="422"/>
      <c r="E160" s="423">
        <f>_xlfn.IFS(Programmation!$B$12="Québec",(D160*Programmation!$F$23),Programmation!$B$12="Ontario",(D160*Programmation!$F$24),Programmation!$B$12="Europe",(D160*Programmation!$F$25),Programmation!$B$12="Sans taxe"," ")</f>
        <v>0</v>
      </c>
      <c r="F160" s="423">
        <f>_xlfn.IFS(Programmation!$B$12="Québec",(D160*Programmation!$G$23),Programmation!$B$12="Ontario"," ",Programmation!$B$12="Europe"," ",Programmation!$B$12="Sans taxe"," ")</f>
        <v>0</v>
      </c>
      <c r="G160" s="423">
        <f t="shared" si="0"/>
        <v>0</v>
      </c>
      <c r="K160" s="90"/>
    </row>
    <row r="161" spans="1:11" ht="12.75" customHeight="1">
      <c r="A161" s="415"/>
      <c r="B161" s="415"/>
      <c r="C161" s="415"/>
      <c r="D161" s="422"/>
      <c r="E161" s="423">
        <f>_xlfn.IFS(Programmation!$B$12="Québec",(D161*Programmation!$F$23),Programmation!$B$12="Ontario",(D161*Programmation!$F$24),Programmation!$B$12="Europe",(D161*Programmation!$F$25),Programmation!$B$12="Sans taxe"," ")</f>
        <v>0</v>
      </c>
      <c r="F161" s="423">
        <f>_xlfn.IFS(Programmation!$B$12="Québec",(D161*Programmation!$G$23),Programmation!$B$12="Ontario"," ",Programmation!$B$12="Europe"," ",Programmation!$B$12="Sans taxe"," ")</f>
        <v>0</v>
      </c>
      <c r="G161" s="423">
        <f t="shared" si="0"/>
        <v>0</v>
      </c>
      <c r="K161" s="90"/>
    </row>
    <row r="162" spans="1:11" ht="12.75" customHeight="1">
      <c r="A162" s="415"/>
      <c r="B162" s="415"/>
      <c r="C162" s="415"/>
      <c r="D162" s="422"/>
      <c r="E162" s="423">
        <f>_xlfn.IFS(Programmation!$B$12="Québec",(D162*Programmation!$F$23),Programmation!$B$12="Ontario",(D162*Programmation!$F$24),Programmation!$B$12="Europe",(D162*Programmation!$F$25),Programmation!$B$12="Sans taxe"," ")</f>
        <v>0</v>
      </c>
      <c r="F162" s="423">
        <f>_xlfn.IFS(Programmation!$B$12="Québec",(D162*Programmation!$G$23),Programmation!$B$12="Ontario"," ",Programmation!$B$12="Europe"," ",Programmation!$B$12="Sans taxe"," ")</f>
        <v>0</v>
      </c>
      <c r="G162" s="423">
        <f t="shared" si="0"/>
        <v>0</v>
      </c>
      <c r="K162" s="90"/>
    </row>
    <row r="163" spans="1:11" ht="12.75" customHeight="1">
      <c r="A163" s="415"/>
      <c r="B163" s="415"/>
      <c r="C163" s="415"/>
      <c r="D163" s="422"/>
      <c r="E163" s="423">
        <f>_xlfn.IFS(Programmation!$B$12="Québec",(D163*Programmation!$F$23),Programmation!$B$12="Ontario",(D163*Programmation!$F$24),Programmation!$B$12="Europe",(D163*Programmation!$F$25),Programmation!$B$12="Sans taxe"," ")</f>
        <v>0</v>
      </c>
      <c r="F163" s="423">
        <f>_xlfn.IFS(Programmation!$B$12="Québec",(D163*Programmation!$G$23),Programmation!$B$12="Ontario"," ",Programmation!$B$12="Europe"," ",Programmation!$B$12="Sans taxe"," ")</f>
        <v>0</v>
      </c>
      <c r="G163" s="423">
        <f t="shared" si="0"/>
        <v>0</v>
      </c>
      <c r="K163" s="90"/>
    </row>
    <row r="164" spans="1:11" ht="12.75" customHeight="1">
      <c r="A164" s="415"/>
      <c r="B164" s="415"/>
      <c r="C164" s="415"/>
      <c r="D164" s="422"/>
      <c r="E164" s="423">
        <f>_xlfn.IFS(Programmation!$B$12="Québec",(D164*Programmation!$F$23),Programmation!$B$12="Ontario",(D164*Programmation!$F$24),Programmation!$B$12="Europe",(D164*Programmation!$F$25),Programmation!$B$12="Sans taxe"," ")</f>
        <v>0</v>
      </c>
      <c r="F164" s="423">
        <f>_xlfn.IFS(Programmation!$B$12="Québec",(D164*Programmation!$G$23),Programmation!$B$12="Ontario"," ",Programmation!$B$12="Europe"," ",Programmation!$B$12="Sans taxe"," ")</f>
        <v>0</v>
      </c>
      <c r="G164" s="423">
        <f t="shared" si="0"/>
        <v>0</v>
      </c>
      <c r="K164" s="90"/>
    </row>
    <row r="165" spans="1:11" ht="12.75" customHeight="1">
      <c r="A165" s="415"/>
      <c r="B165" s="415"/>
      <c r="C165" s="415"/>
      <c r="D165" s="422"/>
      <c r="E165" s="423">
        <f>_xlfn.IFS(Programmation!$B$12="Québec",(D165*Programmation!$F$23),Programmation!$B$12="Ontario",(D165*Programmation!$F$24),Programmation!$B$12="Europe",(D165*Programmation!$F$25),Programmation!$B$12="Sans taxe"," ")</f>
        <v>0</v>
      </c>
      <c r="F165" s="423">
        <f>_xlfn.IFS(Programmation!$B$12="Québec",(D165*Programmation!$G$23),Programmation!$B$12="Ontario"," ",Programmation!$B$12="Europe"," ",Programmation!$B$12="Sans taxe"," ")</f>
        <v>0</v>
      </c>
      <c r="G165" s="423">
        <f t="shared" si="0"/>
        <v>0</v>
      </c>
      <c r="K165" s="90"/>
    </row>
    <row r="166" spans="1:11" ht="12.75" customHeight="1">
      <c r="A166" s="415"/>
      <c r="B166" s="415"/>
      <c r="C166" s="415"/>
      <c r="D166" s="422"/>
      <c r="E166" s="423">
        <f>_xlfn.IFS(Programmation!$B$12="Québec",(D166*Programmation!$F$23),Programmation!$B$12="Ontario",(D166*Programmation!$F$24),Programmation!$B$12="Europe",(D166*Programmation!$F$25),Programmation!$B$12="Sans taxe"," ")</f>
        <v>0</v>
      </c>
      <c r="F166" s="423">
        <f>_xlfn.IFS(Programmation!$B$12="Québec",(D166*Programmation!$G$23),Programmation!$B$12="Ontario"," ",Programmation!$B$12="Europe"," ",Programmation!$B$12="Sans taxe"," ")</f>
        <v>0</v>
      </c>
      <c r="G166" s="423">
        <f t="shared" si="0"/>
        <v>0</v>
      </c>
      <c r="K166" s="90"/>
    </row>
    <row r="167" spans="1:11" ht="12.75" customHeight="1">
      <c r="A167" s="415"/>
      <c r="B167" s="415"/>
      <c r="C167" s="415"/>
      <c r="D167" s="422"/>
      <c r="E167" s="423">
        <f>_xlfn.IFS(Programmation!$B$12="Québec",(D167*Programmation!$F$23),Programmation!$B$12="Ontario",(D167*Programmation!$F$24),Programmation!$B$12="Europe",(D167*Programmation!$F$25),Programmation!$B$12="Sans taxe"," ")</f>
        <v>0</v>
      </c>
      <c r="F167" s="423">
        <f>_xlfn.IFS(Programmation!$B$12="Québec",(D167*Programmation!$G$23),Programmation!$B$12="Ontario"," ",Programmation!$B$12="Europe"," ",Programmation!$B$12="Sans taxe"," ")</f>
        <v>0</v>
      </c>
      <c r="G167" s="423">
        <f t="shared" si="0"/>
        <v>0</v>
      </c>
      <c r="K167" s="90"/>
    </row>
    <row r="168" spans="1:11" ht="12.75" customHeight="1">
      <c r="A168" s="415"/>
      <c r="B168" s="415"/>
      <c r="C168" s="415"/>
      <c r="D168" s="422"/>
      <c r="E168" s="423">
        <f>_xlfn.IFS(Programmation!$B$12="Québec",(D168*Programmation!$F$23),Programmation!$B$12="Ontario",(D168*Programmation!$F$24),Programmation!$B$12="Europe",(D168*Programmation!$F$25),Programmation!$B$12="Sans taxe"," ")</f>
        <v>0</v>
      </c>
      <c r="F168" s="423">
        <f>_xlfn.IFS(Programmation!$B$12="Québec",(D168*Programmation!$G$23),Programmation!$B$12="Ontario"," ",Programmation!$B$12="Europe"," ",Programmation!$B$12="Sans taxe"," ")</f>
        <v>0</v>
      </c>
      <c r="G168" s="423">
        <f t="shared" si="0"/>
        <v>0</v>
      </c>
      <c r="K168" s="90"/>
    </row>
    <row r="169" spans="1:11" ht="12.75" customHeight="1">
      <c r="A169" s="415"/>
      <c r="B169" s="415"/>
      <c r="C169" s="415"/>
      <c r="D169" s="422"/>
      <c r="E169" s="423">
        <f>_xlfn.IFS(Programmation!$B$12="Québec",(D169*Programmation!$F$23),Programmation!$B$12="Ontario",(D169*Programmation!$F$24),Programmation!$B$12="Europe",(D169*Programmation!$F$25),Programmation!$B$12="Sans taxe"," ")</f>
        <v>0</v>
      </c>
      <c r="F169" s="423">
        <f>_xlfn.IFS(Programmation!$B$12="Québec",(D169*Programmation!$G$23),Programmation!$B$12="Ontario"," ",Programmation!$B$12="Europe"," ",Programmation!$B$12="Sans taxe"," ")</f>
        <v>0</v>
      </c>
      <c r="G169" s="423">
        <f t="shared" si="0"/>
        <v>0</v>
      </c>
      <c r="K169" s="90"/>
    </row>
    <row r="170" spans="1:11" ht="12.75" customHeight="1">
      <c r="A170" s="415"/>
      <c r="B170" s="415"/>
      <c r="C170" s="415"/>
      <c r="D170" s="422"/>
      <c r="E170" s="423">
        <f>_xlfn.IFS(Programmation!$B$12="Québec",(D170*Programmation!$F$23),Programmation!$B$12="Ontario",(D170*Programmation!$F$24),Programmation!$B$12="Europe",(D170*Programmation!$F$25),Programmation!$B$12="Sans taxe"," ")</f>
        <v>0</v>
      </c>
      <c r="F170" s="423">
        <f>_xlfn.IFS(Programmation!$B$12="Québec",(D170*Programmation!$G$23),Programmation!$B$12="Ontario"," ",Programmation!$B$12="Europe"," ",Programmation!$B$12="Sans taxe"," ")</f>
        <v>0</v>
      </c>
      <c r="G170" s="423">
        <f t="shared" si="0"/>
        <v>0</v>
      </c>
      <c r="K170" s="90"/>
    </row>
    <row r="171" spans="1:11" ht="12.75" customHeight="1">
      <c r="A171" s="415"/>
      <c r="B171" s="415"/>
      <c r="C171" s="415"/>
      <c r="D171" s="422"/>
      <c r="E171" s="423">
        <f>_xlfn.IFS(Programmation!$B$12="Québec",(D171*Programmation!$F$23),Programmation!$B$12="Ontario",(D171*Programmation!$F$24),Programmation!$B$12="Europe",(D171*Programmation!$F$25),Programmation!$B$12="Sans taxe"," ")</f>
        <v>0</v>
      </c>
      <c r="F171" s="423">
        <f>_xlfn.IFS(Programmation!$B$12="Québec",(D171*Programmation!$G$23),Programmation!$B$12="Ontario"," ",Programmation!$B$12="Europe"," ",Programmation!$B$12="Sans taxe"," ")</f>
        <v>0</v>
      </c>
      <c r="G171" s="423">
        <f t="shared" si="0"/>
        <v>0</v>
      </c>
      <c r="K171" s="90"/>
    </row>
    <row r="172" spans="1:11" ht="12.75" customHeight="1">
      <c r="A172" s="415"/>
      <c r="B172" s="415"/>
      <c r="C172" s="415"/>
      <c r="D172" s="422"/>
      <c r="E172" s="423">
        <f>_xlfn.IFS(Programmation!$B$12="Québec",(D172*Programmation!$F$23),Programmation!$B$12="Ontario",(D172*Programmation!$F$24),Programmation!$B$12="Europe",(D172*Programmation!$F$25),Programmation!$B$12="Sans taxe"," ")</f>
        <v>0</v>
      </c>
      <c r="F172" s="423">
        <f>_xlfn.IFS(Programmation!$B$12="Québec",(D172*Programmation!$G$23),Programmation!$B$12="Ontario"," ",Programmation!$B$12="Europe"," ",Programmation!$B$12="Sans taxe"," ")</f>
        <v>0</v>
      </c>
      <c r="G172" s="423">
        <f t="shared" si="0"/>
        <v>0</v>
      </c>
      <c r="K172" s="90"/>
    </row>
    <row r="173" spans="1:11" ht="12.75" customHeight="1">
      <c r="A173" s="415"/>
      <c r="B173" s="415"/>
      <c r="C173" s="415"/>
      <c r="D173" s="422"/>
      <c r="E173" s="423">
        <f>_xlfn.IFS(Programmation!$B$12="Québec",(D173*Programmation!$F$23),Programmation!$B$12="Ontario",(D173*Programmation!$F$24),Programmation!$B$12="Europe",(D173*Programmation!$F$25),Programmation!$B$12="Sans taxe"," ")</f>
        <v>0</v>
      </c>
      <c r="F173" s="423">
        <f>_xlfn.IFS(Programmation!$B$12="Québec",(D173*Programmation!$G$23),Programmation!$B$12="Ontario"," ",Programmation!$B$12="Europe"," ",Programmation!$B$12="Sans taxe"," ")</f>
        <v>0</v>
      </c>
      <c r="G173" s="423">
        <f t="shared" si="0"/>
        <v>0</v>
      </c>
      <c r="K173" s="90"/>
    </row>
    <row r="174" spans="1:11" ht="12.75" customHeight="1">
      <c r="A174" s="415"/>
      <c r="B174" s="415"/>
      <c r="C174" s="415"/>
      <c r="D174" s="422"/>
      <c r="E174" s="423">
        <f>_xlfn.IFS(Programmation!$B$12="Québec",(D174*Programmation!$F$23),Programmation!$B$12="Ontario",(D174*Programmation!$F$24),Programmation!$B$12="Europe",(D174*Programmation!$F$25),Programmation!$B$12="Sans taxe"," ")</f>
        <v>0</v>
      </c>
      <c r="F174" s="423">
        <f>_xlfn.IFS(Programmation!$B$12="Québec",(D174*Programmation!$G$23),Programmation!$B$12="Ontario"," ",Programmation!$B$12="Europe"," ",Programmation!$B$12="Sans taxe"," ")</f>
        <v>0</v>
      </c>
      <c r="G174" s="423">
        <f t="shared" si="0"/>
        <v>0</v>
      </c>
      <c r="K174" s="90"/>
    </row>
    <row r="175" spans="1:11" ht="12.75" customHeight="1">
      <c r="A175" s="415"/>
      <c r="B175" s="415"/>
      <c r="C175" s="415"/>
      <c r="D175" s="422"/>
      <c r="E175" s="423">
        <f>_xlfn.IFS(Programmation!$B$12="Québec",(D175*Programmation!$F$23),Programmation!$B$12="Ontario",(D175*Programmation!$F$24),Programmation!$B$12="Europe",(D175*Programmation!$F$25),Programmation!$B$12="Sans taxe"," ")</f>
        <v>0</v>
      </c>
      <c r="F175" s="423">
        <f>_xlfn.IFS(Programmation!$B$12="Québec",(D175*Programmation!$G$23),Programmation!$B$12="Ontario"," ",Programmation!$B$12="Europe"," ",Programmation!$B$12="Sans taxe"," ")</f>
        <v>0</v>
      </c>
      <c r="G175" s="423">
        <f t="shared" si="0"/>
        <v>0</v>
      </c>
      <c r="K175" s="90"/>
    </row>
    <row r="176" spans="1:11" ht="12.75" customHeight="1">
      <c r="A176" s="415"/>
      <c r="B176" s="415"/>
      <c r="C176" s="415"/>
      <c r="D176" s="422"/>
      <c r="E176" s="423">
        <f>_xlfn.IFS(Programmation!$B$12="Québec",(D176*Programmation!$F$23),Programmation!$B$12="Ontario",(D176*Programmation!$F$24),Programmation!$B$12="Europe",(D176*Programmation!$F$25),Programmation!$B$12="Sans taxe"," ")</f>
        <v>0</v>
      </c>
      <c r="F176" s="423">
        <f>_xlfn.IFS(Programmation!$B$12="Québec",(D176*Programmation!$G$23),Programmation!$B$12="Ontario"," ",Programmation!$B$12="Europe"," ",Programmation!$B$12="Sans taxe"," ")</f>
        <v>0</v>
      </c>
      <c r="G176" s="423">
        <f t="shared" si="0"/>
        <v>0</v>
      </c>
      <c r="K176" s="90"/>
    </row>
    <row r="177" spans="1:11" ht="12.75" customHeight="1">
      <c r="A177" s="415"/>
      <c r="B177" s="415"/>
      <c r="C177" s="415"/>
      <c r="D177" s="422"/>
      <c r="E177" s="423">
        <f>_xlfn.IFS(Programmation!$B$12="Québec",(D177*Programmation!$F$23),Programmation!$B$12="Ontario",(D177*Programmation!$F$24),Programmation!$B$12="Europe",(D177*Programmation!$F$25),Programmation!$B$12="Sans taxe"," ")</f>
        <v>0</v>
      </c>
      <c r="F177" s="423">
        <f>_xlfn.IFS(Programmation!$B$12="Québec",(D177*Programmation!$G$23),Programmation!$B$12="Ontario"," ",Programmation!$B$12="Europe"," ",Programmation!$B$12="Sans taxe"," ")</f>
        <v>0</v>
      </c>
      <c r="G177" s="423">
        <f t="shared" si="0"/>
        <v>0</v>
      </c>
      <c r="K177" s="90"/>
    </row>
    <row r="178" spans="1:11" ht="12.75" customHeight="1">
      <c r="A178" s="415"/>
      <c r="B178" s="415"/>
      <c r="C178" s="415"/>
      <c r="D178" s="422"/>
      <c r="E178" s="423">
        <f>_xlfn.IFS(Programmation!$B$12="Québec",(D178*Programmation!$F$23),Programmation!$B$12="Ontario",(D178*Programmation!$F$24),Programmation!$B$12="Europe",(D178*Programmation!$F$25),Programmation!$B$12="Sans taxe"," ")</f>
        <v>0</v>
      </c>
      <c r="F178" s="423">
        <f>_xlfn.IFS(Programmation!$B$12="Québec",(D178*Programmation!$G$23),Programmation!$B$12="Ontario"," ",Programmation!$B$12="Europe"," ",Programmation!$B$12="Sans taxe"," ")</f>
        <v>0</v>
      </c>
      <c r="G178" s="423">
        <f t="shared" si="0"/>
        <v>0</v>
      </c>
      <c r="K178" s="90"/>
    </row>
    <row r="179" spans="1:11" ht="12.75" customHeight="1">
      <c r="A179" s="415"/>
      <c r="B179" s="415"/>
      <c r="C179" s="415"/>
      <c r="D179" s="422"/>
      <c r="E179" s="423">
        <f>_xlfn.IFS(Programmation!$B$12="Québec",(D179*Programmation!$F$23),Programmation!$B$12="Ontario",(D179*Programmation!$F$24),Programmation!$B$12="Europe",(D179*Programmation!$F$25),Programmation!$B$12="Sans taxe"," ")</f>
        <v>0</v>
      </c>
      <c r="F179" s="423">
        <f>_xlfn.IFS(Programmation!$B$12="Québec",(D179*Programmation!$G$23),Programmation!$B$12="Ontario"," ",Programmation!$B$12="Europe"," ",Programmation!$B$12="Sans taxe"," ")</f>
        <v>0</v>
      </c>
      <c r="G179" s="423">
        <f t="shared" si="0"/>
        <v>0</v>
      </c>
      <c r="K179" s="90"/>
    </row>
    <row r="180" spans="1:11" ht="12.75" customHeight="1">
      <c r="A180" s="415"/>
      <c r="B180" s="415"/>
      <c r="C180" s="415"/>
      <c r="D180" s="422"/>
      <c r="E180" s="423">
        <f>_xlfn.IFS(Programmation!$B$12="Québec",(D180*Programmation!$F$23),Programmation!$B$12="Ontario",(D180*Programmation!$F$24),Programmation!$B$12="Europe",(D180*Programmation!$F$25),Programmation!$B$12="Sans taxe"," ")</f>
        <v>0</v>
      </c>
      <c r="F180" s="423">
        <f>_xlfn.IFS(Programmation!$B$12="Québec",(D180*Programmation!$G$23),Programmation!$B$12="Ontario"," ",Programmation!$B$12="Europe"," ",Programmation!$B$12="Sans taxe"," ")</f>
        <v>0</v>
      </c>
      <c r="G180" s="423">
        <f t="shared" si="0"/>
        <v>0</v>
      </c>
      <c r="K180" s="90"/>
    </row>
    <row r="181" spans="1:11" ht="12.75" customHeight="1">
      <c r="A181" s="415"/>
      <c r="B181" s="415"/>
      <c r="C181" s="415"/>
      <c r="D181" s="422"/>
      <c r="E181" s="423">
        <f>_xlfn.IFS(Programmation!$B$12="Québec",(D181*Programmation!$F$23),Programmation!$B$12="Ontario",(D181*Programmation!$F$24),Programmation!$B$12="Europe",(D181*Programmation!$F$25),Programmation!$B$12="Sans taxe"," ")</f>
        <v>0</v>
      </c>
      <c r="F181" s="423">
        <f>_xlfn.IFS(Programmation!$B$12="Québec",(D181*Programmation!$G$23),Programmation!$B$12="Ontario"," ",Programmation!$B$12="Europe"," ",Programmation!$B$12="Sans taxe"," ")</f>
        <v>0</v>
      </c>
      <c r="G181" s="423">
        <f t="shared" si="0"/>
        <v>0</v>
      </c>
      <c r="K181" s="90"/>
    </row>
    <row r="182" spans="1:11" ht="12.75" customHeight="1">
      <c r="A182" s="415"/>
      <c r="B182" s="415"/>
      <c r="C182" s="415"/>
      <c r="D182" s="422"/>
      <c r="E182" s="423">
        <f>_xlfn.IFS(Programmation!$B$12="Québec",(D182*Programmation!$F$23),Programmation!$B$12="Ontario",(D182*Programmation!$F$24),Programmation!$B$12="Europe",(D182*Programmation!$F$25),Programmation!$B$12="Sans taxe"," ")</f>
        <v>0</v>
      </c>
      <c r="F182" s="423">
        <f>_xlfn.IFS(Programmation!$B$12="Québec",(D182*Programmation!$G$23),Programmation!$B$12="Ontario"," ",Programmation!$B$12="Europe"," ",Programmation!$B$12="Sans taxe"," ")</f>
        <v>0</v>
      </c>
      <c r="G182" s="423">
        <f t="shared" si="0"/>
        <v>0</v>
      </c>
      <c r="K182" s="90"/>
    </row>
    <row r="183" spans="1:11" ht="12.75" customHeight="1">
      <c r="A183" s="415"/>
      <c r="B183" s="415"/>
      <c r="C183" s="415"/>
      <c r="D183" s="422"/>
      <c r="E183" s="423">
        <f>_xlfn.IFS(Programmation!$B$12="Québec",(D183*Programmation!$F$23),Programmation!$B$12="Ontario",(D183*Programmation!$F$24),Programmation!$B$12="Europe",(D183*Programmation!$F$25),Programmation!$B$12="Sans taxe"," ")</f>
        <v>0</v>
      </c>
      <c r="F183" s="423">
        <f>_xlfn.IFS(Programmation!$B$12="Québec",(D183*Programmation!$G$23),Programmation!$B$12="Ontario"," ",Programmation!$B$12="Europe"," ",Programmation!$B$12="Sans taxe"," ")</f>
        <v>0</v>
      </c>
      <c r="G183" s="423">
        <f t="shared" si="0"/>
        <v>0</v>
      </c>
      <c r="K183" s="90"/>
    </row>
    <row r="184" spans="1:11" ht="12.75" customHeight="1">
      <c r="A184" s="415"/>
      <c r="B184" s="415"/>
      <c r="C184" s="415"/>
      <c r="D184" s="422"/>
      <c r="E184" s="423">
        <f>_xlfn.IFS(Programmation!$B$12="Québec",(D184*Programmation!$F$23),Programmation!$B$12="Ontario",(D184*Programmation!$F$24),Programmation!$B$12="Europe",(D184*Programmation!$F$25),Programmation!$B$12="Sans taxe"," ")</f>
        <v>0</v>
      </c>
      <c r="F184" s="423">
        <f>_xlfn.IFS(Programmation!$B$12="Québec",(D184*Programmation!$G$23),Programmation!$B$12="Ontario"," ",Programmation!$B$12="Europe"," ",Programmation!$B$12="Sans taxe"," ")</f>
        <v>0</v>
      </c>
      <c r="G184" s="423">
        <f t="shared" si="0"/>
        <v>0</v>
      </c>
      <c r="K184" s="90"/>
    </row>
    <row r="185" spans="1:11" ht="12.75" customHeight="1">
      <c r="A185" s="415"/>
      <c r="B185" s="415"/>
      <c r="C185" s="415"/>
      <c r="D185" s="422"/>
      <c r="E185" s="423">
        <f>_xlfn.IFS(Programmation!$B$12="Québec",(D185*Programmation!$F$23),Programmation!$B$12="Ontario",(D185*Programmation!$F$24),Programmation!$B$12="Europe",(D185*Programmation!$F$25),Programmation!$B$12="Sans taxe"," ")</f>
        <v>0</v>
      </c>
      <c r="F185" s="423">
        <f>_xlfn.IFS(Programmation!$B$12="Québec",(D185*Programmation!$G$23),Programmation!$B$12="Ontario"," ",Programmation!$B$12="Europe"," ",Programmation!$B$12="Sans taxe"," ")</f>
        <v>0</v>
      </c>
      <c r="G185" s="423">
        <f t="shared" si="0"/>
        <v>0</v>
      </c>
      <c r="K185" s="90"/>
    </row>
    <row r="186" spans="1:11" ht="12.75" customHeight="1">
      <c r="A186" s="415"/>
      <c r="B186" s="415"/>
      <c r="C186" s="415"/>
      <c r="D186" s="422"/>
      <c r="E186" s="423">
        <f>_xlfn.IFS(Programmation!$B$12="Québec",(D186*Programmation!$F$23),Programmation!$B$12="Ontario",(D186*Programmation!$F$24),Programmation!$B$12="Europe",(D186*Programmation!$F$25),Programmation!$B$12="Sans taxe"," ")</f>
        <v>0</v>
      </c>
      <c r="F186" s="423">
        <f>_xlfn.IFS(Programmation!$B$12="Québec",(D186*Programmation!$G$23),Programmation!$B$12="Ontario"," ",Programmation!$B$12="Europe"," ",Programmation!$B$12="Sans taxe"," ")</f>
        <v>0</v>
      </c>
      <c r="G186" s="423">
        <f t="shared" si="0"/>
        <v>0</v>
      </c>
      <c r="K186" s="90"/>
    </row>
    <row r="187" spans="1:11" ht="12.75" customHeight="1">
      <c r="A187" s="415"/>
      <c r="B187" s="415"/>
      <c r="C187" s="415"/>
      <c r="D187" s="422"/>
      <c r="E187" s="423">
        <f>_xlfn.IFS(Programmation!$B$12="Québec",(D187*Programmation!$F$23),Programmation!$B$12="Ontario",(D187*Programmation!$F$24),Programmation!$B$12="Europe",(D187*Programmation!$F$25),Programmation!$B$12="Sans taxe"," ")</f>
        <v>0</v>
      </c>
      <c r="F187" s="423">
        <f>_xlfn.IFS(Programmation!$B$12="Québec",(D187*Programmation!$G$23),Programmation!$B$12="Ontario"," ",Programmation!$B$12="Europe"," ",Programmation!$B$12="Sans taxe"," ")</f>
        <v>0</v>
      </c>
      <c r="G187" s="423">
        <f t="shared" si="0"/>
        <v>0</v>
      </c>
      <c r="K187" s="90"/>
    </row>
    <row r="188" spans="1:11" ht="12.75" customHeight="1">
      <c r="A188" s="415"/>
      <c r="B188" s="415"/>
      <c r="C188" s="415"/>
      <c r="D188" s="422"/>
      <c r="E188" s="423">
        <f>_xlfn.IFS(Programmation!$B$12="Québec",(D188*Programmation!$F$23),Programmation!$B$12="Ontario",(D188*Programmation!$F$24),Programmation!$B$12="Europe",(D188*Programmation!$F$25),Programmation!$B$12="Sans taxe"," ")</f>
        <v>0</v>
      </c>
      <c r="F188" s="423">
        <f>_xlfn.IFS(Programmation!$B$12="Québec",(D188*Programmation!$G$23),Programmation!$B$12="Ontario"," ",Programmation!$B$12="Europe"," ",Programmation!$B$12="Sans taxe"," ")</f>
        <v>0</v>
      </c>
      <c r="G188" s="423">
        <f t="shared" si="0"/>
        <v>0</v>
      </c>
      <c r="K188" s="90"/>
    </row>
    <row r="189" spans="1:11" ht="12.75" customHeight="1">
      <c r="A189" s="415"/>
      <c r="B189" s="415"/>
      <c r="C189" s="415"/>
      <c r="D189" s="422"/>
      <c r="E189" s="423">
        <f>_xlfn.IFS(Programmation!$B$12="Québec",(D189*Programmation!$F$23),Programmation!$B$12="Ontario",(D189*Programmation!$F$24),Programmation!$B$12="Europe",(D189*Programmation!$F$25),Programmation!$B$12="Sans taxe"," ")</f>
        <v>0</v>
      </c>
      <c r="F189" s="423">
        <f>_xlfn.IFS(Programmation!$B$12="Québec",(D189*Programmation!$G$23),Programmation!$B$12="Ontario"," ",Programmation!$B$12="Europe"," ",Programmation!$B$12="Sans taxe"," ")</f>
        <v>0</v>
      </c>
      <c r="G189" s="423">
        <f t="shared" si="0"/>
        <v>0</v>
      </c>
      <c r="K189" s="90"/>
    </row>
    <row r="190" spans="1:11" ht="12.75" customHeight="1">
      <c r="A190" s="415"/>
      <c r="B190" s="415"/>
      <c r="C190" s="415"/>
      <c r="D190" s="422"/>
      <c r="E190" s="423">
        <f>_xlfn.IFS(Programmation!$B$12="Québec",(D190*Programmation!$F$23),Programmation!$B$12="Ontario",(D190*Programmation!$F$24),Programmation!$B$12="Europe",(D190*Programmation!$F$25),Programmation!$B$12="Sans taxe"," ")</f>
        <v>0</v>
      </c>
      <c r="F190" s="423">
        <f>_xlfn.IFS(Programmation!$B$12="Québec",(D190*Programmation!$G$23),Programmation!$B$12="Ontario"," ",Programmation!$B$12="Europe"," ",Programmation!$B$12="Sans taxe"," ")</f>
        <v>0</v>
      </c>
      <c r="G190" s="423">
        <f t="shared" si="0"/>
        <v>0</v>
      </c>
      <c r="K190" s="90"/>
    </row>
    <row r="191" spans="1:11" ht="12.75" customHeight="1">
      <c r="A191" s="415"/>
      <c r="B191" s="415"/>
      <c r="C191" s="415"/>
      <c r="D191" s="422"/>
      <c r="E191" s="423">
        <f>_xlfn.IFS(Programmation!$B$12="Québec",(D191*Programmation!$F$23),Programmation!$B$12="Ontario",(D191*Programmation!$F$24),Programmation!$B$12="Europe",(D191*Programmation!$F$25),Programmation!$B$12="Sans taxe"," ")</f>
        <v>0</v>
      </c>
      <c r="F191" s="423">
        <f>_xlfn.IFS(Programmation!$B$12="Québec",(D191*Programmation!$G$23),Programmation!$B$12="Ontario"," ",Programmation!$B$12="Europe"," ",Programmation!$B$12="Sans taxe"," ")</f>
        <v>0</v>
      </c>
      <c r="G191" s="423">
        <f t="shared" si="0"/>
        <v>0</v>
      </c>
      <c r="K191" s="90"/>
    </row>
    <row r="192" spans="1:11" ht="12.75" customHeight="1">
      <c r="A192" s="415"/>
      <c r="B192" s="415"/>
      <c r="C192" s="415"/>
      <c r="D192" s="422"/>
      <c r="E192" s="423">
        <f>_xlfn.IFS(Programmation!$B$12="Québec",(D192*Programmation!$F$23),Programmation!$B$12="Ontario",(D192*Programmation!$F$24),Programmation!$B$12="Europe",(D192*Programmation!$F$25),Programmation!$B$12="Sans taxe"," ")</f>
        <v>0</v>
      </c>
      <c r="F192" s="423">
        <f>_xlfn.IFS(Programmation!$B$12="Québec",(D192*Programmation!$G$23),Programmation!$B$12="Ontario"," ",Programmation!$B$12="Europe"," ",Programmation!$B$12="Sans taxe"," ")</f>
        <v>0</v>
      </c>
      <c r="G192" s="423">
        <f t="shared" si="0"/>
        <v>0</v>
      </c>
      <c r="K192" s="90"/>
    </row>
    <row r="193" spans="1:11" ht="12.75" customHeight="1">
      <c r="A193" s="415"/>
      <c r="B193" s="415"/>
      <c r="C193" s="415"/>
      <c r="D193" s="422"/>
      <c r="E193" s="423">
        <f>_xlfn.IFS(Programmation!$B$12="Québec",(D193*Programmation!$F$23),Programmation!$B$12="Ontario",(D193*Programmation!$F$24),Programmation!$B$12="Europe",(D193*Programmation!$F$25),Programmation!$B$12="Sans taxe"," ")</f>
        <v>0</v>
      </c>
      <c r="F193" s="423">
        <f>_xlfn.IFS(Programmation!$B$12="Québec",(D193*Programmation!$G$23),Programmation!$B$12="Ontario"," ",Programmation!$B$12="Europe"," ",Programmation!$B$12="Sans taxe"," ")</f>
        <v>0</v>
      </c>
      <c r="G193" s="423">
        <f t="shared" si="0"/>
        <v>0</v>
      </c>
      <c r="K193" s="90"/>
    </row>
    <row r="194" spans="1:11" ht="12.75" customHeight="1">
      <c r="A194" s="415"/>
      <c r="B194" s="415"/>
      <c r="C194" s="415"/>
      <c r="D194" s="422"/>
      <c r="E194" s="423">
        <f>_xlfn.IFS(Programmation!$B$12="Québec",(D194*Programmation!$F$23),Programmation!$B$12="Ontario",(D194*Programmation!$F$24),Programmation!$B$12="Europe",(D194*Programmation!$F$25),Programmation!$B$12="Sans taxe"," ")</f>
        <v>0</v>
      </c>
      <c r="F194" s="423">
        <f>_xlfn.IFS(Programmation!$B$12="Québec",(D194*Programmation!$G$23),Programmation!$B$12="Ontario"," ",Programmation!$B$12="Europe"," ",Programmation!$B$12="Sans taxe"," ")</f>
        <v>0</v>
      </c>
      <c r="G194" s="423">
        <f t="shared" si="0"/>
        <v>0</v>
      </c>
      <c r="K194" s="90"/>
    </row>
    <row r="195" spans="1:11" ht="12.75" customHeight="1">
      <c r="A195" s="415"/>
      <c r="B195" s="415"/>
      <c r="C195" s="415"/>
      <c r="D195" s="422"/>
      <c r="E195" s="423">
        <f>_xlfn.IFS(Programmation!$B$12="Québec",(D195*Programmation!$F$23),Programmation!$B$12="Ontario",(D195*Programmation!$F$24),Programmation!$B$12="Europe",(D195*Programmation!$F$25),Programmation!$B$12="Sans taxe"," ")</f>
        <v>0</v>
      </c>
      <c r="F195" s="423">
        <f>_xlfn.IFS(Programmation!$B$12="Québec",(D195*Programmation!$G$23),Programmation!$B$12="Ontario"," ",Programmation!$B$12="Europe"," ",Programmation!$B$12="Sans taxe"," ")</f>
        <v>0</v>
      </c>
      <c r="G195" s="423">
        <f t="shared" si="0"/>
        <v>0</v>
      </c>
      <c r="K195" s="90"/>
    </row>
    <row r="196" spans="1:11" ht="12.75" customHeight="1">
      <c r="A196" s="415"/>
      <c r="B196" s="415"/>
      <c r="C196" s="415"/>
      <c r="D196" s="422"/>
      <c r="E196" s="423">
        <f>_xlfn.IFS(Programmation!$B$12="Québec",(D196*Programmation!$F$23),Programmation!$B$12="Ontario",(D196*Programmation!$F$24),Programmation!$B$12="Europe",(D196*Programmation!$F$25),Programmation!$B$12="Sans taxe"," ")</f>
        <v>0</v>
      </c>
      <c r="F196" s="423">
        <f>_xlfn.IFS(Programmation!$B$12="Québec",(D196*Programmation!$G$23),Programmation!$B$12="Ontario"," ",Programmation!$B$12="Europe"," ",Programmation!$B$12="Sans taxe"," ")</f>
        <v>0</v>
      </c>
      <c r="G196" s="423">
        <f t="shared" si="0"/>
        <v>0</v>
      </c>
      <c r="K196" s="90"/>
    </row>
    <row r="197" spans="1:11" ht="12.75" customHeight="1">
      <c r="A197" s="415"/>
      <c r="B197" s="415"/>
      <c r="C197" s="415"/>
      <c r="D197" s="422"/>
      <c r="E197" s="423">
        <f>_xlfn.IFS(Programmation!$B$12="Québec",(D197*Programmation!$F$23),Programmation!$B$12="Ontario",(D197*Programmation!$F$24),Programmation!$B$12="Europe",(D197*Programmation!$F$25),Programmation!$B$12="Sans taxe"," ")</f>
        <v>0</v>
      </c>
      <c r="F197" s="423">
        <f>_xlfn.IFS(Programmation!$B$12="Québec",(D197*Programmation!$G$23),Programmation!$B$12="Ontario"," ",Programmation!$B$12="Europe"," ",Programmation!$B$12="Sans taxe"," ")</f>
        <v>0</v>
      </c>
      <c r="G197" s="423">
        <f t="shared" si="0"/>
        <v>0</v>
      </c>
      <c r="K197" s="90"/>
    </row>
    <row r="198" spans="1:11" ht="12.75" customHeight="1">
      <c r="A198" s="415"/>
      <c r="B198" s="415"/>
      <c r="C198" s="415"/>
      <c r="D198" s="422"/>
      <c r="E198" s="423">
        <f>_xlfn.IFS(Programmation!$B$12="Québec",(D198*Programmation!$F$23),Programmation!$B$12="Ontario",(D198*Programmation!$F$24),Programmation!$B$12="Europe",(D198*Programmation!$F$25),Programmation!$B$12="Sans taxe"," ")</f>
        <v>0</v>
      </c>
      <c r="F198" s="423">
        <f>_xlfn.IFS(Programmation!$B$12="Québec",(D198*Programmation!$G$23),Programmation!$B$12="Ontario"," ",Programmation!$B$12="Europe"," ",Programmation!$B$12="Sans taxe"," ")</f>
        <v>0</v>
      </c>
      <c r="G198" s="423">
        <f t="shared" si="0"/>
        <v>0</v>
      </c>
      <c r="K198" s="90"/>
    </row>
    <row r="199" spans="1:11" ht="12.75" customHeight="1">
      <c r="A199" s="415"/>
      <c r="B199" s="415"/>
      <c r="C199" s="415"/>
      <c r="D199" s="422"/>
      <c r="E199" s="423">
        <f>_xlfn.IFS(Programmation!$B$12="Québec",(D199*Programmation!$F$23),Programmation!$B$12="Ontario",(D199*Programmation!$F$24),Programmation!$B$12="Europe",(D199*Programmation!$F$25),Programmation!$B$12="Sans taxe"," ")</f>
        <v>0</v>
      </c>
      <c r="F199" s="423">
        <f>_xlfn.IFS(Programmation!$B$12="Québec",(D199*Programmation!$G$23),Programmation!$B$12="Ontario"," ",Programmation!$B$12="Europe"," ",Programmation!$B$12="Sans taxe"," ")</f>
        <v>0</v>
      </c>
      <c r="G199" s="423">
        <f t="shared" si="0"/>
        <v>0</v>
      </c>
      <c r="K199" s="90"/>
    </row>
    <row r="200" spans="1:11" ht="12.75" customHeight="1">
      <c r="A200" s="415"/>
      <c r="B200" s="415"/>
      <c r="C200" s="415"/>
      <c r="D200" s="422"/>
      <c r="E200" s="423">
        <f>_xlfn.IFS(Programmation!$B$12="Québec",(D200*Programmation!$F$23),Programmation!$B$12="Ontario",(D200*Programmation!$F$24),Programmation!$B$12="Europe",(D200*Programmation!$F$25),Programmation!$B$12="Sans taxe"," ")</f>
        <v>0</v>
      </c>
      <c r="F200" s="423">
        <f>_xlfn.IFS(Programmation!$B$12="Québec",(D200*Programmation!$G$23),Programmation!$B$12="Ontario"," ",Programmation!$B$12="Europe"," ",Programmation!$B$12="Sans taxe"," ")</f>
        <v>0</v>
      </c>
      <c r="G200" s="423">
        <f t="shared" si="0"/>
        <v>0</v>
      </c>
      <c r="K200" s="90"/>
    </row>
    <row r="201" spans="1:11" ht="12.75" customHeight="1">
      <c r="A201" s="415"/>
      <c r="B201" s="415"/>
      <c r="C201" s="415"/>
      <c r="D201" s="422"/>
      <c r="E201" s="423">
        <f>_xlfn.IFS(Programmation!$B$12="Québec",(D201*Programmation!$F$23),Programmation!$B$12="Ontario",(D201*Programmation!$F$24),Programmation!$B$12="Europe",(D201*Programmation!$F$25),Programmation!$B$12="Sans taxe"," ")</f>
        <v>0</v>
      </c>
      <c r="F201" s="423">
        <f>_xlfn.IFS(Programmation!$B$12="Québec",(D201*Programmation!$G$23),Programmation!$B$12="Ontario"," ",Programmation!$B$12="Europe"," ",Programmation!$B$12="Sans taxe"," ")</f>
        <v>0</v>
      </c>
      <c r="G201" s="423">
        <f t="shared" si="0"/>
        <v>0</v>
      </c>
      <c r="K201" s="90"/>
    </row>
    <row r="202" spans="1:11" ht="12.75" customHeight="1">
      <c r="A202" s="415"/>
      <c r="B202" s="415"/>
      <c r="C202" s="415"/>
      <c r="D202" s="422"/>
      <c r="E202" s="423">
        <f>_xlfn.IFS(Programmation!$B$12="Québec",(D202*Programmation!$F$23),Programmation!$B$12="Ontario",(D202*Programmation!$F$24),Programmation!$B$12="Europe",(D202*Programmation!$F$25),Programmation!$B$12="Sans taxe"," ")</f>
        <v>0</v>
      </c>
      <c r="F202" s="423">
        <f>_xlfn.IFS(Programmation!$B$12="Québec",(D202*Programmation!$G$23),Programmation!$B$12="Ontario"," ",Programmation!$B$12="Europe"," ",Programmation!$B$12="Sans taxe"," ")</f>
        <v>0</v>
      </c>
      <c r="G202" s="423">
        <f t="shared" si="0"/>
        <v>0</v>
      </c>
      <c r="K202" s="90"/>
    </row>
    <row r="203" spans="1:11" ht="12.75" customHeight="1">
      <c r="A203" s="415"/>
      <c r="B203" s="415"/>
      <c r="C203" s="415"/>
      <c r="D203" s="422"/>
      <c r="E203" s="423">
        <f>_xlfn.IFS(Programmation!$B$12="Québec",(D203*Programmation!$F$23),Programmation!$B$12="Ontario",(D203*Programmation!$F$24),Programmation!$B$12="Europe",(D203*Programmation!$F$25),Programmation!$B$12="Sans taxe"," ")</f>
        <v>0</v>
      </c>
      <c r="F203" s="423">
        <f>_xlfn.IFS(Programmation!$B$12="Québec",(D203*Programmation!$G$23),Programmation!$B$12="Ontario"," ",Programmation!$B$12="Europe"," ",Programmation!$B$12="Sans taxe"," ")</f>
        <v>0</v>
      </c>
      <c r="G203" s="423">
        <f t="shared" si="0"/>
        <v>0</v>
      </c>
      <c r="K203" s="90"/>
    </row>
    <row r="204" spans="1:11" ht="12.75" customHeight="1">
      <c r="A204" s="415"/>
      <c r="B204" s="415"/>
      <c r="C204" s="415"/>
      <c r="D204" s="422"/>
      <c r="E204" s="423">
        <f>_xlfn.IFS(Programmation!$B$12="Québec",(D204*Programmation!$F$23),Programmation!$B$12="Ontario",(D204*Programmation!$F$24),Programmation!$B$12="Europe",(D204*Programmation!$F$25),Programmation!$B$12="Sans taxe"," ")</f>
        <v>0</v>
      </c>
      <c r="F204" s="423">
        <f>_xlfn.IFS(Programmation!$B$12="Québec",(D204*Programmation!$G$23),Programmation!$B$12="Ontario"," ",Programmation!$B$12="Europe"," ",Programmation!$B$12="Sans taxe"," ")</f>
        <v>0</v>
      </c>
      <c r="G204" s="423">
        <f t="shared" si="0"/>
        <v>0</v>
      </c>
      <c r="K204" s="90"/>
    </row>
    <row r="205" spans="1:11" ht="12.75" customHeight="1">
      <c r="A205" s="415"/>
      <c r="B205" s="415"/>
      <c r="C205" s="415"/>
      <c r="D205" s="422"/>
      <c r="E205" s="423">
        <f>_xlfn.IFS(Programmation!$B$12="Québec",(D205*Programmation!$F$23),Programmation!$B$12="Ontario",(D205*Programmation!$F$24),Programmation!$B$12="Europe",(D205*Programmation!$F$25),Programmation!$B$12="Sans taxe"," ")</f>
        <v>0</v>
      </c>
      <c r="F205" s="423">
        <f>_xlfn.IFS(Programmation!$B$12="Québec",(D205*Programmation!$G$23),Programmation!$B$12="Ontario"," ",Programmation!$B$12="Europe"," ",Programmation!$B$12="Sans taxe"," ")</f>
        <v>0</v>
      </c>
      <c r="G205" s="423">
        <f t="shared" si="0"/>
        <v>0</v>
      </c>
      <c r="K205" s="90"/>
    </row>
    <row r="206" spans="1:11" ht="12.75" customHeight="1">
      <c r="A206" s="415"/>
      <c r="B206" s="415"/>
      <c r="C206" s="415"/>
      <c r="D206" s="422"/>
      <c r="E206" s="423">
        <f>_xlfn.IFS(Programmation!$B$12="Québec",(D206*Programmation!$F$23),Programmation!$B$12="Ontario",(D206*Programmation!$F$24),Programmation!$B$12="Europe",(D206*Programmation!$F$25),Programmation!$B$12="Sans taxe"," ")</f>
        <v>0</v>
      </c>
      <c r="F206" s="423">
        <f>_xlfn.IFS(Programmation!$B$12="Québec",(D206*Programmation!$G$23),Programmation!$B$12="Ontario"," ",Programmation!$B$12="Europe"," ",Programmation!$B$12="Sans taxe"," ")</f>
        <v>0</v>
      </c>
      <c r="G206" s="423">
        <f t="shared" si="0"/>
        <v>0</v>
      </c>
      <c r="K206" s="90"/>
    </row>
    <row r="207" spans="1:11" ht="12.75" customHeight="1">
      <c r="A207" s="415"/>
      <c r="B207" s="415"/>
      <c r="C207" s="415"/>
      <c r="D207" s="422"/>
      <c r="E207" s="423">
        <f>_xlfn.IFS(Programmation!$B$12="Québec",(D207*Programmation!$F$23),Programmation!$B$12="Ontario",(D207*Programmation!$F$24),Programmation!$B$12="Europe",(D207*Programmation!$F$25),Programmation!$B$12="Sans taxe"," ")</f>
        <v>0</v>
      </c>
      <c r="F207" s="423">
        <f>_xlfn.IFS(Programmation!$B$12="Québec",(D207*Programmation!$G$23),Programmation!$B$12="Ontario"," ",Programmation!$B$12="Europe"," ",Programmation!$B$12="Sans taxe"," ")</f>
        <v>0</v>
      </c>
      <c r="G207" s="423">
        <f t="shared" si="0"/>
        <v>0</v>
      </c>
      <c r="K207" s="90"/>
    </row>
    <row r="208" spans="1:11" ht="12.75" customHeight="1">
      <c r="A208" s="415"/>
      <c r="B208" s="415"/>
      <c r="C208" s="415"/>
      <c r="D208" s="422"/>
      <c r="E208" s="423">
        <f>_xlfn.IFS(Programmation!$B$12="Québec",(D208*Programmation!$F$23),Programmation!$B$12="Ontario",(D208*Programmation!$F$24),Programmation!$B$12="Europe",(D208*Programmation!$F$25),Programmation!$B$12="Sans taxe"," ")</f>
        <v>0</v>
      </c>
      <c r="F208" s="423">
        <f>_xlfn.IFS(Programmation!$B$12="Québec",(D208*Programmation!$G$23),Programmation!$B$12="Ontario"," ",Programmation!$B$12="Europe"," ",Programmation!$B$12="Sans taxe"," ")</f>
        <v>0</v>
      </c>
      <c r="G208" s="423">
        <f t="shared" si="0"/>
        <v>0</v>
      </c>
      <c r="K208" s="90"/>
    </row>
    <row r="209" spans="1:11" ht="12.75" customHeight="1">
      <c r="A209" s="415"/>
      <c r="B209" s="415"/>
      <c r="C209" s="415"/>
      <c r="D209" s="422"/>
      <c r="E209" s="423">
        <f>_xlfn.IFS(Programmation!$B$12="Québec",(D209*Programmation!$F$23),Programmation!$B$12="Ontario",(D209*Programmation!$F$24),Programmation!$B$12="Europe",(D209*Programmation!$F$25),Programmation!$B$12="Sans taxe"," ")</f>
        <v>0</v>
      </c>
      <c r="F209" s="423">
        <f>_xlfn.IFS(Programmation!$B$12="Québec",(D209*Programmation!$G$23),Programmation!$B$12="Ontario"," ",Programmation!$B$12="Europe"," ",Programmation!$B$12="Sans taxe"," ")</f>
        <v>0</v>
      </c>
      <c r="G209" s="423">
        <f t="shared" si="0"/>
        <v>0</v>
      </c>
      <c r="K209" s="90"/>
    </row>
    <row r="210" spans="1:11" ht="12.75" customHeight="1">
      <c r="A210" s="415"/>
      <c r="B210" s="415"/>
      <c r="C210" s="415"/>
      <c r="D210" s="422"/>
      <c r="E210" s="423">
        <f>_xlfn.IFS(Programmation!$B$12="Québec",(D210*Programmation!$F$23),Programmation!$B$12="Ontario",(D210*Programmation!$F$24),Programmation!$B$12="Europe",(D210*Programmation!$F$25),Programmation!$B$12="Sans taxe"," ")</f>
        <v>0</v>
      </c>
      <c r="F210" s="423">
        <f>_xlfn.IFS(Programmation!$B$12="Québec",(D210*Programmation!$G$23),Programmation!$B$12="Ontario"," ",Programmation!$B$12="Europe"," ",Programmation!$B$12="Sans taxe"," ")</f>
        <v>0</v>
      </c>
      <c r="G210" s="423">
        <f t="shared" si="0"/>
        <v>0</v>
      </c>
      <c r="K210" s="90"/>
    </row>
    <row r="211" spans="1:11" ht="12.75" customHeight="1">
      <c r="A211" s="415"/>
      <c r="B211" s="415"/>
      <c r="C211" s="415"/>
      <c r="D211" s="422"/>
      <c r="E211" s="423">
        <f>_xlfn.IFS(Programmation!$B$12="Québec",(D211*Programmation!$F$23),Programmation!$B$12="Ontario",(D211*Programmation!$F$24),Programmation!$B$12="Europe",(D211*Programmation!$F$25),Programmation!$B$12="Sans taxe"," ")</f>
        <v>0</v>
      </c>
      <c r="F211" s="423">
        <f>_xlfn.IFS(Programmation!$B$12="Québec",(D211*Programmation!$G$23),Programmation!$B$12="Ontario"," ",Programmation!$B$12="Europe"," ",Programmation!$B$12="Sans taxe"," ")</f>
        <v>0</v>
      </c>
      <c r="G211" s="423">
        <f t="shared" si="0"/>
        <v>0</v>
      </c>
      <c r="K211" s="90"/>
    </row>
    <row r="212" spans="1:11" ht="12.75" customHeight="1">
      <c r="A212" s="415"/>
      <c r="B212" s="415"/>
      <c r="C212" s="415"/>
      <c r="D212" s="422"/>
      <c r="E212" s="423">
        <f>_xlfn.IFS(Programmation!$B$12="Québec",(D212*Programmation!$F$23),Programmation!$B$12="Ontario",(D212*Programmation!$F$24),Programmation!$B$12="Europe",(D212*Programmation!$F$25),Programmation!$B$12="Sans taxe"," ")</f>
        <v>0</v>
      </c>
      <c r="F212" s="423">
        <f>_xlfn.IFS(Programmation!$B$12="Québec",(D212*Programmation!$G$23),Programmation!$B$12="Ontario"," ",Programmation!$B$12="Europe"," ",Programmation!$B$12="Sans taxe"," ")</f>
        <v>0</v>
      </c>
      <c r="G212" s="423">
        <f t="shared" si="0"/>
        <v>0</v>
      </c>
      <c r="K212" s="90"/>
    </row>
    <row r="213" spans="1:11" ht="12.75" customHeight="1">
      <c r="A213" s="415"/>
      <c r="B213" s="415"/>
      <c r="C213" s="415"/>
      <c r="D213" s="422"/>
      <c r="E213" s="423">
        <f>_xlfn.IFS(Programmation!$B$12="Québec",(D213*Programmation!$F$23),Programmation!$B$12="Ontario",(D213*Programmation!$F$24),Programmation!$B$12="Europe",(D213*Programmation!$F$25),Programmation!$B$12="Sans taxe"," ")</f>
        <v>0</v>
      </c>
      <c r="F213" s="423">
        <f>_xlfn.IFS(Programmation!$B$12="Québec",(D213*Programmation!$G$23),Programmation!$B$12="Ontario"," ",Programmation!$B$12="Europe"," ",Programmation!$B$12="Sans taxe"," ")</f>
        <v>0</v>
      </c>
      <c r="G213" s="423">
        <f t="shared" si="0"/>
        <v>0</v>
      </c>
      <c r="K213" s="90"/>
    </row>
    <row r="214" spans="1:11" ht="12.75" customHeight="1">
      <c r="A214" s="415"/>
      <c r="B214" s="415"/>
      <c r="C214" s="415"/>
      <c r="D214" s="422"/>
      <c r="E214" s="423">
        <f>_xlfn.IFS(Programmation!$B$12="Québec",(D214*Programmation!$F$23),Programmation!$B$12="Ontario",(D214*Programmation!$F$24),Programmation!$B$12="Europe",(D214*Programmation!$F$25),Programmation!$B$12="Sans taxe"," ")</f>
        <v>0</v>
      </c>
      <c r="F214" s="423">
        <f>_xlfn.IFS(Programmation!$B$12="Québec",(D214*Programmation!$G$23),Programmation!$B$12="Ontario"," ",Programmation!$B$12="Europe"," ",Programmation!$B$12="Sans taxe"," ")</f>
        <v>0</v>
      </c>
      <c r="G214" s="423">
        <f t="shared" si="0"/>
        <v>0</v>
      </c>
      <c r="K214" s="90"/>
    </row>
    <row r="215" spans="1:11" ht="12.75" customHeight="1">
      <c r="A215" s="415"/>
      <c r="B215" s="415"/>
      <c r="C215" s="415"/>
      <c r="D215" s="422"/>
      <c r="E215" s="423">
        <f>_xlfn.IFS(Programmation!$B$12="Québec",(D215*Programmation!$F$23),Programmation!$B$12="Ontario",(D215*Programmation!$F$24),Programmation!$B$12="Europe",(D215*Programmation!$F$25),Programmation!$B$12="Sans taxe"," ")</f>
        <v>0</v>
      </c>
      <c r="F215" s="423">
        <f>_xlfn.IFS(Programmation!$B$12="Québec",(D215*Programmation!$G$23),Programmation!$B$12="Ontario"," ",Programmation!$B$12="Europe"," ",Programmation!$B$12="Sans taxe"," ")</f>
        <v>0</v>
      </c>
      <c r="G215" s="423">
        <f t="shared" si="0"/>
        <v>0</v>
      </c>
      <c r="K215" s="90"/>
    </row>
    <row r="216" spans="1:11" ht="12.75" customHeight="1">
      <c r="A216" s="415"/>
      <c r="B216" s="415"/>
      <c r="C216" s="415"/>
      <c r="D216" s="422"/>
      <c r="E216" s="423">
        <f>_xlfn.IFS(Programmation!$B$12="Québec",(D216*Programmation!$F$23),Programmation!$B$12="Ontario",(D216*Programmation!$F$24),Programmation!$B$12="Europe",(D216*Programmation!$F$25),Programmation!$B$12="Sans taxe"," ")</f>
        <v>0</v>
      </c>
      <c r="F216" s="423">
        <f>_xlfn.IFS(Programmation!$B$12="Québec",(D216*Programmation!$G$23),Programmation!$B$12="Ontario"," ",Programmation!$B$12="Europe"," ",Programmation!$B$12="Sans taxe"," ")</f>
        <v>0</v>
      </c>
      <c r="G216" s="423">
        <f t="shared" si="0"/>
        <v>0</v>
      </c>
      <c r="K216" s="90"/>
    </row>
    <row r="217" spans="1:11" ht="12.75" customHeight="1">
      <c r="A217" s="415"/>
      <c r="B217" s="415"/>
      <c r="C217" s="415"/>
      <c r="D217" s="422"/>
      <c r="E217" s="423">
        <f>_xlfn.IFS(Programmation!$B$12="Québec",(D217*Programmation!$F$23),Programmation!$B$12="Ontario",(D217*Programmation!$F$24),Programmation!$B$12="Europe",(D217*Programmation!$F$25),Programmation!$B$12="Sans taxe"," ")</f>
        <v>0</v>
      </c>
      <c r="F217" s="423">
        <f>_xlfn.IFS(Programmation!$B$12="Québec",(D217*Programmation!$G$23),Programmation!$B$12="Ontario"," ",Programmation!$B$12="Europe"," ",Programmation!$B$12="Sans taxe"," ")</f>
        <v>0</v>
      </c>
      <c r="G217" s="423">
        <f t="shared" si="0"/>
        <v>0</v>
      </c>
      <c r="K217" s="90"/>
    </row>
    <row r="218" spans="1:11" ht="12.75" customHeight="1">
      <c r="A218" s="415"/>
      <c r="B218" s="415"/>
      <c r="C218" s="415"/>
      <c r="D218" s="422"/>
      <c r="E218" s="423">
        <f>_xlfn.IFS(Programmation!$B$12="Québec",(D218*Programmation!$F$23),Programmation!$B$12="Ontario",(D218*Programmation!$F$24),Programmation!$B$12="Europe",(D218*Programmation!$F$25),Programmation!$B$12="Sans taxe"," ")</f>
        <v>0</v>
      </c>
      <c r="F218" s="423">
        <f>_xlfn.IFS(Programmation!$B$12="Québec",(D218*Programmation!$G$23),Programmation!$B$12="Ontario"," ",Programmation!$B$12="Europe"," ",Programmation!$B$12="Sans taxe"," ")</f>
        <v>0</v>
      </c>
      <c r="G218" s="423">
        <f t="shared" si="0"/>
        <v>0</v>
      </c>
      <c r="K218" s="90"/>
    </row>
    <row r="219" spans="1:11" ht="12.75" customHeight="1">
      <c r="A219" s="415"/>
      <c r="B219" s="415"/>
      <c r="C219" s="415"/>
      <c r="D219" s="422"/>
      <c r="E219" s="423">
        <f>_xlfn.IFS(Programmation!$B$12="Québec",(D219*Programmation!$F$23),Programmation!$B$12="Ontario",(D219*Programmation!$F$24),Programmation!$B$12="Europe",(D219*Programmation!$F$25),Programmation!$B$12="Sans taxe"," ")</f>
        <v>0</v>
      </c>
      <c r="F219" s="423">
        <f>_xlfn.IFS(Programmation!$B$12="Québec",(D219*Programmation!$G$23),Programmation!$B$12="Ontario"," ",Programmation!$B$12="Europe"," ",Programmation!$B$12="Sans taxe"," ")</f>
        <v>0</v>
      </c>
      <c r="G219" s="423">
        <f t="shared" si="0"/>
        <v>0</v>
      </c>
      <c r="K219" s="90"/>
    </row>
    <row r="220" spans="1:11" ht="12.75" customHeight="1">
      <c r="A220" s="415"/>
      <c r="B220" s="415"/>
      <c r="C220" s="415"/>
      <c r="D220" s="422"/>
      <c r="E220" s="423">
        <f>_xlfn.IFS(Programmation!$B$12="Québec",(D220*Programmation!$F$23),Programmation!$B$12="Ontario",(D220*Programmation!$F$24),Programmation!$B$12="Europe",(D220*Programmation!$F$25),Programmation!$B$12="Sans taxe"," ")</f>
        <v>0</v>
      </c>
      <c r="F220" s="423">
        <f>_xlfn.IFS(Programmation!$B$12="Québec",(D220*Programmation!$G$23),Programmation!$B$12="Ontario"," ",Programmation!$B$12="Europe"," ",Programmation!$B$12="Sans taxe"," ")</f>
        <v>0</v>
      </c>
      <c r="G220" s="423">
        <f t="shared" si="0"/>
        <v>0</v>
      </c>
      <c r="K220" s="90"/>
    </row>
    <row r="221" spans="1:11" ht="12.75" customHeight="1">
      <c r="A221" s="415"/>
      <c r="B221" s="415"/>
      <c r="C221" s="415"/>
      <c r="D221" s="422"/>
      <c r="E221" s="423">
        <f>_xlfn.IFS(Programmation!$B$12="Québec",(D221*Programmation!$F$23),Programmation!$B$12="Ontario",(D221*Programmation!$F$24),Programmation!$B$12="Europe",(D221*Programmation!$F$25),Programmation!$B$12="Sans taxe"," ")</f>
        <v>0</v>
      </c>
      <c r="F221" s="423">
        <f>_xlfn.IFS(Programmation!$B$12="Québec",(D221*Programmation!$G$23),Programmation!$B$12="Ontario"," ",Programmation!$B$12="Europe"," ",Programmation!$B$12="Sans taxe"," ")</f>
        <v>0</v>
      </c>
      <c r="G221" s="423">
        <f t="shared" si="0"/>
        <v>0</v>
      </c>
      <c r="K221" s="90"/>
    </row>
    <row r="222" spans="1:11" ht="12.75" customHeight="1">
      <c r="A222" s="415"/>
      <c r="B222" s="415"/>
      <c r="C222" s="415"/>
      <c r="D222" s="422"/>
      <c r="E222" s="423">
        <f>_xlfn.IFS(Programmation!$B$12="Québec",(D222*Programmation!$F$23),Programmation!$B$12="Ontario",(D222*Programmation!$F$24),Programmation!$B$12="Europe",(D222*Programmation!$F$25),Programmation!$B$12="Sans taxe"," ")</f>
        <v>0</v>
      </c>
      <c r="F222" s="423">
        <f>_xlfn.IFS(Programmation!$B$12="Québec",(D222*Programmation!$G$23),Programmation!$B$12="Ontario"," ",Programmation!$B$12="Europe"," ",Programmation!$B$12="Sans taxe"," ")</f>
        <v>0</v>
      </c>
      <c r="G222" s="423">
        <f t="shared" si="0"/>
        <v>0</v>
      </c>
      <c r="K222" s="90"/>
    </row>
    <row r="223" spans="1:11" ht="12.75" customHeight="1">
      <c r="A223" s="415"/>
      <c r="B223" s="415"/>
      <c r="C223" s="415"/>
      <c r="D223" s="422"/>
      <c r="E223" s="423">
        <f>_xlfn.IFS(Programmation!$B$12="Québec",(D223*Programmation!$F$23),Programmation!$B$12="Ontario",(D223*Programmation!$F$24),Programmation!$B$12="Europe",(D223*Programmation!$F$25),Programmation!$B$12="Sans taxe"," ")</f>
        <v>0</v>
      </c>
      <c r="F223" s="423">
        <f>_xlfn.IFS(Programmation!$B$12="Québec",(D223*Programmation!$G$23),Programmation!$B$12="Ontario"," ",Programmation!$B$12="Europe"," ",Programmation!$B$12="Sans taxe"," ")</f>
        <v>0</v>
      </c>
      <c r="G223" s="423">
        <f t="shared" si="0"/>
        <v>0</v>
      </c>
      <c r="K223" s="90"/>
    </row>
    <row r="224" spans="1:11" ht="12.75" customHeight="1">
      <c r="A224" s="415"/>
      <c r="B224" s="415"/>
      <c r="C224" s="415"/>
      <c r="D224" s="422"/>
      <c r="E224" s="423">
        <f>_xlfn.IFS(Programmation!$B$12="Québec",(D224*Programmation!$F$23),Programmation!$B$12="Ontario",(D224*Programmation!$F$24),Programmation!$B$12="Europe",(D224*Programmation!$F$25),Programmation!$B$12="Sans taxe"," ")</f>
        <v>0</v>
      </c>
      <c r="F224" s="423">
        <f>_xlfn.IFS(Programmation!$B$12="Québec",(D224*Programmation!$G$23),Programmation!$B$12="Ontario"," ",Programmation!$B$12="Europe"," ",Programmation!$B$12="Sans taxe"," ")</f>
        <v>0</v>
      </c>
      <c r="G224" s="423">
        <f t="shared" si="0"/>
        <v>0</v>
      </c>
      <c r="K224" s="90"/>
    </row>
    <row r="225" spans="1:11" ht="12.75" customHeight="1">
      <c r="A225" s="415"/>
      <c r="B225" s="415"/>
      <c r="C225" s="415"/>
      <c r="D225" s="422"/>
      <c r="E225" s="423">
        <f>_xlfn.IFS(Programmation!$B$12="Québec",(D225*Programmation!$F$23),Programmation!$B$12="Ontario",(D225*Programmation!$F$24),Programmation!$B$12="Europe",(D225*Programmation!$F$25),Programmation!$B$12="Sans taxe"," ")</f>
        <v>0</v>
      </c>
      <c r="F225" s="423">
        <f>_xlfn.IFS(Programmation!$B$12="Québec",(D225*Programmation!$G$23),Programmation!$B$12="Ontario"," ",Programmation!$B$12="Europe"," ",Programmation!$B$12="Sans taxe"," ")</f>
        <v>0</v>
      </c>
      <c r="G225" s="423">
        <f t="shared" si="0"/>
        <v>0</v>
      </c>
      <c r="K225" s="90"/>
    </row>
    <row r="226" spans="1:11" ht="12.75" customHeight="1">
      <c r="A226" s="415"/>
      <c r="B226" s="415"/>
      <c r="C226" s="415"/>
      <c r="D226" s="422"/>
      <c r="E226" s="423">
        <f>_xlfn.IFS(Programmation!$B$12="Québec",(D226*Programmation!$F$23),Programmation!$B$12="Ontario",(D226*Programmation!$F$24),Programmation!$B$12="Europe",(D226*Programmation!$F$25),Programmation!$B$12="Sans taxe"," ")</f>
        <v>0</v>
      </c>
      <c r="F226" s="423">
        <f>_xlfn.IFS(Programmation!$B$12="Québec",(D226*Programmation!$G$23),Programmation!$B$12="Ontario"," ",Programmation!$B$12="Europe"," ",Programmation!$B$12="Sans taxe"," ")</f>
        <v>0</v>
      </c>
      <c r="G226" s="423">
        <f t="shared" si="0"/>
        <v>0</v>
      </c>
      <c r="K226" s="90"/>
    </row>
    <row r="227" spans="1:11" ht="12.75" customHeight="1">
      <c r="A227" s="415"/>
      <c r="B227" s="415"/>
      <c r="C227" s="415"/>
      <c r="D227" s="422"/>
      <c r="E227" s="423">
        <f>_xlfn.IFS(Programmation!$B$12="Québec",(D227*Programmation!$F$23),Programmation!$B$12="Ontario",(D227*Programmation!$F$24),Programmation!$B$12="Europe",(D227*Programmation!$F$25),Programmation!$B$12="Sans taxe"," ")</f>
        <v>0</v>
      </c>
      <c r="F227" s="423">
        <f>_xlfn.IFS(Programmation!$B$12="Québec",(D227*Programmation!$G$23),Programmation!$B$12="Ontario"," ",Programmation!$B$12="Europe"," ",Programmation!$B$12="Sans taxe"," ")</f>
        <v>0</v>
      </c>
      <c r="G227" s="423">
        <f t="shared" si="0"/>
        <v>0</v>
      </c>
      <c r="K227" s="90"/>
    </row>
    <row r="228" spans="1:11" ht="12.75" customHeight="1">
      <c r="A228" s="415"/>
      <c r="B228" s="415"/>
      <c r="C228" s="415"/>
      <c r="D228" s="422"/>
      <c r="E228" s="423">
        <f>_xlfn.IFS(Programmation!$B$12="Québec",(D228*Programmation!$F$23),Programmation!$B$12="Ontario",(D228*Programmation!$F$24),Programmation!$B$12="Europe",(D228*Programmation!$F$25),Programmation!$B$12="Sans taxe"," ")</f>
        <v>0</v>
      </c>
      <c r="F228" s="423">
        <f>_xlfn.IFS(Programmation!$B$12="Québec",(D228*Programmation!$G$23),Programmation!$B$12="Ontario"," ",Programmation!$B$12="Europe"," ",Programmation!$B$12="Sans taxe"," ")</f>
        <v>0</v>
      </c>
      <c r="G228" s="423">
        <f t="shared" si="0"/>
        <v>0</v>
      </c>
      <c r="K228" s="90"/>
    </row>
    <row r="229" spans="1:11" ht="12.75" customHeight="1">
      <c r="A229" s="415"/>
      <c r="B229" s="415"/>
      <c r="C229" s="415"/>
      <c r="D229" s="422"/>
      <c r="E229" s="423">
        <f>_xlfn.IFS(Programmation!$B$12="Québec",(D229*Programmation!$F$23),Programmation!$B$12="Ontario",(D229*Programmation!$F$24),Programmation!$B$12="Europe",(D229*Programmation!$F$25),Programmation!$B$12="Sans taxe"," ")</f>
        <v>0</v>
      </c>
      <c r="F229" s="423">
        <f>_xlfn.IFS(Programmation!$B$12="Québec",(D229*Programmation!$G$23),Programmation!$B$12="Ontario"," ",Programmation!$B$12="Europe"," ",Programmation!$B$12="Sans taxe"," ")</f>
        <v>0</v>
      </c>
      <c r="G229" s="423">
        <f t="shared" si="0"/>
        <v>0</v>
      </c>
      <c r="K229" s="90"/>
    </row>
    <row r="230" spans="1:11" ht="12.75" customHeight="1">
      <c r="A230" s="415"/>
      <c r="B230" s="415"/>
      <c r="C230" s="415"/>
      <c r="D230" s="422"/>
      <c r="E230" s="423">
        <f>_xlfn.IFS(Programmation!$B$12="Québec",(D230*Programmation!$F$23),Programmation!$B$12="Ontario",(D230*Programmation!$F$24),Programmation!$B$12="Europe",(D230*Programmation!$F$25),Programmation!$B$12="Sans taxe"," ")</f>
        <v>0</v>
      </c>
      <c r="F230" s="423">
        <f>_xlfn.IFS(Programmation!$B$12="Québec",(D230*Programmation!$G$23),Programmation!$B$12="Ontario"," ",Programmation!$B$12="Europe"," ",Programmation!$B$12="Sans taxe"," ")</f>
        <v>0</v>
      </c>
      <c r="G230" s="423">
        <f t="shared" si="0"/>
        <v>0</v>
      </c>
      <c r="K230" s="90"/>
    </row>
    <row r="231" spans="1:11" ht="12.75" customHeight="1">
      <c r="A231" s="415"/>
      <c r="B231" s="415"/>
      <c r="C231" s="415"/>
      <c r="D231" s="422"/>
      <c r="E231" s="423">
        <f>_xlfn.IFS(Programmation!$B$12="Québec",(D231*Programmation!$F$23),Programmation!$B$12="Ontario",(D231*Programmation!$F$24),Programmation!$B$12="Europe",(D231*Programmation!$F$25),Programmation!$B$12="Sans taxe"," ")</f>
        <v>0</v>
      </c>
      <c r="F231" s="423">
        <f>_xlfn.IFS(Programmation!$B$12="Québec",(D231*Programmation!$G$23),Programmation!$B$12="Ontario"," ",Programmation!$B$12="Europe"," ",Programmation!$B$12="Sans taxe"," ")</f>
        <v>0</v>
      </c>
      <c r="G231" s="423">
        <f t="shared" si="0"/>
        <v>0</v>
      </c>
      <c r="K231" s="90"/>
    </row>
    <row r="232" spans="1:11" ht="12.75" customHeight="1">
      <c r="A232" s="415"/>
      <c r="B232" s="415"/>
      <c r="C232" s="415"/>
      <c r="D232" s="422"/>
      <c r="E232" s="423">
        <f>_xlfn.IFS(Programmation!$B$12="Québec",(D232*Programmation!$F$23),Programmation!$B$12="Ontario",(D232*Programmation!$F$24),Programmation!$B$12="Europe",(D232*Programmation!$F$25),Programmation!$B$12="Sans taxe"," ")</f>
        <v>0</v>
      </c>
      <c r="F232" s="423">
        <f>_xlfn.IFS(Programmation!$B$12="Québec",(D232*Programmation!$G$23),Programmation!$B$12="Ontario"," ",Programmation!$B$12="Europe"," ",Programmation!$B$12="Sans taxe"," ")</f>
        <v>0</v>
      </c>
      <c r="G232" s="423">
        <f t="shared" si="0"/>
        <v>0</v>
      </c>
      <c r="K232" s="90"/>
    </row>
    <row r="233" spans="1:11" ht="12.75" customHeight="1">
      <c r="A233" s="415"/>
      <c r="B233" s="415"/>
      <c r="C233" s="415"/>
      <c r="D233" s="422"/>
      <c r="E233" s="423">
        <f>_xlfn.IFS(Programmation!$B$12="Québec",(D233*Programmation!$F$23),Programmation!$B$12="Ontario",(D233*Programmation!$F$24),Programmation!$B$12="Europe",(D233*Programmation!$F$25),Programmation!$B$12="Sans taxe"," ")</f>
        <v>0</v>
      </c>
      <c r="F233" s="423">
        <f>_xlfn.IFS(Programmation!$B$12="Québec",(D233*Programmation!$G$23),Programmation!$B$12="Ontario"," ",Programmation!$B$12="Europe"," ",Programmation!$B$12="Sans taxe"," ")</f>
        <v>0</v>
      </c>
      <c r="G233" s="423">
        <f t="shared" si="0"/>
        <v>0</v>
      </c>
      <c r="K233" s="90"/>
    </row>
    <row r="234" spans="1:11" ht="12.75" customHeight="1">
      <c r="A234" s="415"/>
      <c r="B234" s="415"/>
      <c r="C234" s="415"/>
      <c r="D234" s="422"/>
      <c r="E234" s="423">
        <f>_xlfn.IFS(Programmation!$B$12="Québec",(D234*Programmation!$F$23),Programmation!$B$12="Ontario",(D234*Programmation!$F$24),Programmation!$B$12="Europe",(D234*Programmation!$F$25),Programmation!$B$12="Sans taxe"," ")</f>
        <v>0</v>
      </c>
      <c r="F234" s="423">
        <f>_xlfn.IFS(Programmation!$B$12="Québec",(D234*Programmation!$G$23),Programmation!$B$12="Ontario"," ",Programmation!$B$12="Europe"," ",Programmation!$B$12="Sans taxe"," ")</f>
        <v>0</v>
      </c>
      <c r="G234" s="423">
        <f t="shared" si="0"/>
        <v>0</v>
      </c>
      <c r="K234" s="90"/>
    </row>
    <row r="235" spans="1:11" ht="12.75" customHeight="1">
      <c r="A235" s="415"/>
      <c r="B235" s="415"/>
      <c r="C235" s="415"/>
      <c r="D235" s="422"/>
      <c r="E235" s="423">
        <f>_xlfn.IFS(Programmation!$B$12="Québec",(D235*Programmation!$F$23),Programmation!$B$12="Ontario",(D235*Programmation!$F$24),Programmation!$B$12="Europe",(D235*Programmation!$F$25),Programmation!$B$12="Sans taxe"," ")</f>
        <v>0</v>
      </c>
      <c r="F235" s="423">
        <f>_xlfn.IFS(Programmation!$B$12="Québec",(D235*Programmation!$G$23),Programmation!$B$12="Ontario"," ",Programmation!$B$12="Europe"," ",Programmation!$B$12="Sans taxe"," ")</f>
        <v>0</v>
      </c>
      <c r="G235" s="423">
        <f t="shared" si="0"/>
        <v>0</v>
      </c>
      <c r="K235" s="90"/>
    </row>
    <row r="236" spans="1:11" ht="12.75" customHeight="1">
      <c r="A236" s="415"/>
      <c r="B236" s="415"/>
      <c r="C236" s="415"/>
      <c r="D236" s="422"/>
      <c r="E236" s="423">
        <f>_xlfn.IFS(Programmation!$B$12="Québec",(D236*Programmation!$F$23),Programmation!$B$12="Ontario",(D236*Programmation!$F$24),Programmation!$B$12="Europe",(D236*Programmation!$F$25),Programmation!$B$12="Sans taxe"," ")</f>
        <v>0</v>
      </c>
      <c r="F236" s="423">
        <f>_xlfn.IFS(Programmation!$B$12="Québec",(D236*Programmation!$G$23),Programmation!$B$12="Ontario"," ",Programmation!$B$12="Europe"," ",Programmation!$B$12="Sans taxe"," ")</f>
        <v>0</v>
      </c>
      <c r="G236" s="423">
        <f t="shared" si="0"/>
        <v>0</v>
      </c>
      <c r="K236" s="90"/>
    </row>
    <row r="237" spans="1:11" ht="12.75" customHeight="1">
      <c r="A237" s="415"/>
      <c r="B237" s="415"/>
      <c r="C237" s="415"/>
      <c r="D237" s="422"/>
      <c r="E237" s="423">
        <f>_xlfn.IFS(Programmation!$B$12="Québec",(D237*Programmation!$F$23),Programmation!$B$12="Ontario",(D237*Programmation!$F$24),Programmation!$B$12="Europe",(D237*Programmation!$F$25),Programmation!$B$12="Sans taxe"," ")</f>
        <v>0</v>
      </c>
      <c r="F237" s="423">
        <f>_xlfn.IFS(Programmation!$B$12="Québec",(D237*Programmation!$G$23),Programmation!$B$12="Ontario"," ",Programmation!$B$12="Europe"," ",Programmation!$B$12="Sans taxe"," ")</f>
        <v>0</v>
      </c>
      <c r="G237" s="423">
        <f t="shared" si="0"/>
        <v>0</v>
      </c>
      <c r="K237" s="90"/>
    </row>
    <row r="238" spans="1:11" ht="12.75" customHeight="1">
      <c r="A238" s="415"/>
      <c r="B238" s="415"/>
      <c r="C238" s="415"/>
      <c r="D238" s="422"/>
      <c r="E238" s="423">
        <f>_xlfn.IFS(Programmation!$B$12="Québec",(D238*Programmation!$F$23),Programmation!$B$12="Ontario",(D238*Programmation!$F$24),Programmation!$B$12="Europe",(D238*Programmation!$F$25),Programmation!$B$12="Sans taxe"," ")</f>
        <v>0</v>
      </c>
      <c r="F238" s="423">
        <f>_xlfn.IFS(Programmation!$B$12="Québec",(D238*Programmation!$G$23),Programmation!$B$12="Ontario"," ",Programmation!$B$12="Europe"," ",Programmation!$B$12="Sans taxe"," ")</f>
        <v>0</v>
      </c>
      <c r="G238" s="423">
        <f t="shared" si="0"/>
        <v>0</v>
      </c>
      <c r="K238" s="90"/>
    </row>
    <row r="239" spans="1:11" ht="12.75" customHeight="1">
      <c r="A239" s="415"/>
      <c r="B239" s="415"/>
      <c r="C239" s="415"/>
      <c r="D239" s="422"/>
      <c r="E239" s="423">
        <f>_xlfn.IFS(Programmation!$B$12="Québec",(D239*Programmation!$F$23),Programmation!$B$12="Ontario",(D239*Programmation!$F$24),Programmation!$B$12="Europe",(D239*Programmation!$F$25),Programmation!$B$12="Sans taxe"," ")</f>
        <v>0</v>
      </c>
      <c r="F239" s="423">
        <f>_xlfn.IFS(Programmation!$B$12="Québec",(D239*Programmation!$G$23),Programmation!$B$12="Ontario"," ",Programmation!$B$12="Europe"," ",Programmation!$B$12="Sans taxe"," ")</f>
        <v>0</v>
      </c>
      <c r="G239" s="423">
        <f t="shared" si="0"/>
        <v>0</v>
      </c>
      <c r="K239" s="90"/>
    </row>
    <row r="240" spans="1:11" ht="12.75" customHeight="1">
      <c r="A240" s="415"/>
      <c r="B240" s="415"/>
      <c r="C240" s="415"/>
      <c r="D240" s="422"/>
      <c r="E240" s="423">
        <f>_xlfn.IFS(Programmation!$B$12="Québec",(D240*Programmation!$F$23),Programmation!$B$12="Ontario",(D240*Programmation!$F$24),Programmation!$B$12="Europe",(D240*Programmation!$F$25),Programmation!$B$12="Sans taxe"," ")</f>
        <v>0</v>
      </c>
      <c r="F240" s="423">
        <f>_xlfn.IFS(Programmation!$B$12="Québec",(D240*Programmation!$G$23),Programmation!$B$12="Ontario"," ",Programmation!$B$12="Europe"," ",Programmation!$B$12="Sans taxe"," ")</f>
        <v>0</v>
      </c>
      <c r="G240" s="423">
        <f t="shared" si="0"/>
        <v>0</v>
      </c>
      <c r="K240" s="90"/>
    </row>
    <row r="241" spans="1:11" ht="12.75" customHeight="1">
      <c r="A241" s="415"/>
      <c r="B241" s="415"/>
      <c r="C241" s="415"/>
      <c r="D241" s="422"/>
      <c r="E241" s="423">
        <f>_xlfn.IFS(Programmation!$B$12="Québec",(D241*Programmation!$F$23),Programmation!$B$12="Ontario",(D241*Programmation!$F$24),Programmation!$B$12="Europe",(D241*Programmation!$F$25),Programmation!$B$12="Sans taxe"," ")</f>
        <v>0</v>
      </c>
      <c r="F241" s="423">
        <f>_xlfn.IFS(Programmation!$B$12="Québec",(D241*Programmation!$G$23),Programmation!$B$12="Ontario"," ",Programmation!$B$12="Europe"," ",Programmation!$B$12="Sans taxe"," ")</f>
        <v>0</v>
      </c>
      <c r="G241" s="423">
        <f t="shared" si="0"/>
        <v>0</v>
      </c>
      <c r="K241" s="90"/>
    </row>
    <row r="242" spans="1:11" ht="12.75" customHeight="1">
      <c r="A242" s="415"/>
      <c r="B242" s="415"/>
      <c r="C242" s="415"/>
      <c r="D242" s="422"/>
      <c r="E242" s="423">
        <f>_xlfn.IFS(Programmation!$B$12="Québec",(D242*Programmation!$F$23),Programmation!$B$12="Ontario",(D242*Programmation!$F$24),Programmation!$B$12="Europe",(D242*Programmation!$F$25),Programmation!$B$12="Sans taxe"," ")</f>
        <v>0</v>
      </c>
      <c r="F242" s="423">
        <f>_xlfn.IFS(Programmation!$B$12="Québec",(D242*Programmation!$G$23),Programmation!$B$12="Ontario"," ",Programmation!$B$12="Europe"," ",Programmation!$B$12="Sans taxe"," ")</f>
        <v>0</v>
      </c>
      <c r="G242" s="423">
        <f t="shared" si="0"/>
        <v>0</v>
      </c>
      <c r="K242" s="90"/>
    </row>
    <row r="243" spans="1:11" ht="12.75" customHeight="1">
      <c r="A243" s="415"/>
      <c r="B243" s="415"/>
      <c r="C243" s="415"/>
      <c r="D243" s="422"/>
      <c r="E243" s="423">
        <f>_xlfn.IFS(Programmation!$B$12="Québec",(D243*Programmation!$F$23),Programmation!$B$12="Ontario",(D243*Programmation!$F$24),Programmation!$B$12="Europe",(D243*Programmation!$F$25),Programmation!$B$12="Sans taxe"," ")</f>
        <v>0</v>
      </c>
      <c r="F243" s="423">
        <f>_xlfn.IFS(Programmation!$B$12="Québec",(D243*Programmation!$G$23),Programmation!$B$12="Ontario"," ",Programmation!$B$12="Europe"," ",Programmation!$B$12="Sans taxe"," ")</f>
        <v>0</v>
      </c>
      <c r="G243" s="423">
        <f t="shared" si="0"/>
        <v>0</v>
      </c>
      <c r="K243" s="90"/>
    </row>
    <row r="244" spans="1:11" ht="12.75" customHeight="1">
      <c r="A244" s="415"/>
      <c r="B244" s="415"/>
      <c r="C244" s="415"/>
      <c r="D244" s="422"/>
      <c r="E244" s="423">
        <f>_xlfn.IFS(Programmation!$B$12="Québec",(D244*Programmation!$F$23),Programmation!$B$12="Ontario",(D244*Programmation!$F$24),Programmation!$B$12="Europe",(D244*Programmation!$F$25),Programmation!$B$12="Sans taxe"," ")</f>
        <v>0</v>
      </c>
      <c r="F244" s="423">
        <f>_xlfn.IFS(Programmation!$B$12="Québec",(D244*Programmation!$G$23),Programmation!$B$12="Ontario"," ",Programmation!$B$12="Europe"," ",Programmation!$B$12="Sans taxe"," ")</f>
        <v>0</v>
      </c>
      <c r="G244" s="423">
        <f t="shared" si="0"/>
        <v>0</v>
      </c>
      <c r="K244" s="90"/>
    </row>
    <row r="245" spans="1:11" ht="12.75" customHeight="1">
      <c r="A245" s="415"/>
      <c r="B245" s="415"/>
      <c r="C245" s="415"/>
      <c r="D245" s="422"/>
      <c r="E245" s="423">
        <f>_xlfn.IFS(Programmation!$B$12="Québec",(D245*Programmation!$F$23),Programmation!$B$12="Ontario",(D245*Programmation!$F$24),Programmation!$B$12="Europe",(D245*Programmation!$F$25),Programmation!$B$12="Sans taxe"," ")</f>
        <v>0</v>
      </c>
      <c r="F245" s="423">
        <f>_xlfn.IFS(Programmation!$B$12="Québec",(D245*Programmation!$G$23),Programmation!$B$12="Ontario"," ",Programmation!$B$12="Europe"," ",Programmation!$B$12="Sans taxe"," ")</f>
        <v>0</v>
      </c>
      <c r="G245" s="423">
        <f t="shared" si="0"/>
        <v>0</v>
      </c>
      <c r="K245" s="90"/>
    </row>
    <row r="246" spans="1:11" ht="12.75" customHeight="1">
      <c r="A246" s="415"/>
      <c r="B246" s="415"/>
      <c r="C246" s="415"/>
      <c r="D246" s="422"/>
      <c r="E246" s="423">
        <f>_xlfn.IFS(Programmation!$B$12="Québec",(D246*Programmation!$F$23),Programmation!$B$12="Ontario",(D246*Programmation!$F$24),Programmation!$B$12="Europe",(D246*Programmation!$F$25),Programmation!$B$12="Sans taxe"," ")</f>
        <v>0</v>
      </c>
      <c r="F246" s="423">
        <f>_xlfn.IFS(Programmation!$B$12="Québec",(D246*Programmation!$G$23),Programmation!$B$12="Ontario"," ",Programmation!$B$12="Europe"," ",Programmation!$B$12="Sans taxe"," ")</f>
        <v>0</v>
      </c>
      <c r="G246" s="423">
        <f t="shared" si="0"/>
        <v>0</v>
      </c>
      <c r="K246" s="90"/>
    </row>
    <row r="247" spans="1:11" ht="12.75" customHeight="1">
      <c r="A247" s="415"/>
      <c r="B247" s="415"/>
      <c r="C247" s="415"/>
      <c r="D247" s="422"/>
      <c r="E247" s="423">
        <f>_xlfn.IFS(Programmation!$B$12="Québec",(D247*Programmation!$F$23),Programmation!$B$12="Ontario",(D247*Programmation!$F$24),Programmation!$B$12="Europe",(D247*Programmation!$F$25),Programmation!$B$12="Sans taxe"," ")</f>
        <v>0</v>
      </c>
      <c r="F247" s="423">
        <f>_xlfn.IFS(Programmation!$B$12="Québec",(D247*Programmation!$G$23),Programmation!$B$12="Ontario"," ",Programmation!$B$12="Europe"," ",Programmation!$B$12="Sans taxe"," ")</f>
        <v>0</v>
      </c>
      <c r="G247" s="423">
        <f t="shared" si="0"/>
        <v>0</v>
      </c>
      <c r="K247" s="90"/>
    </row>
    <row r="248" spans="1:11" ht="12.75" customHeight="1">
      <c r="A248" s="415"/>
      <c r="B248" s="415"/>
      <c r="C248" s="415"/>
      <c r="D248" s="422"/>
      <c r="E248" s="423">
        <f>_xlfn.IFS(Programmation!$B$12="Québec",(D248*Programmation!$F$23),Programmation!$B$12="Ontario",(D248*Programmation!$F$24),Programmation!$B$12="Europe",(D248*Programmation!$F$25),Programmation!$B$12="Sans taxe"," ")</f>
        <v>0</v>
      </c>
      <c r="F248" s="423">
        <f>_xlfn.IFS(Programmation!$B$12="Québec",(D248*Programmation!$G$23),Programmation!$B$12="Ontario"," ",Programmation!$B$12="Europe"," ",Programmation!$B$12="Sans taxe"," ")</f>
        <v>0</v>
      </c>
      <c r="G248" s="423">
        <f t="shared" si="0"/>
        <v>0</v>
      </c>
      <c r="K248" s="90"/>
    </row>
    <row r="249" spans="1:11" ht="12.75" customHeight="1">
      <c r="A249" s="415"/>
      <c r="B249" s="415"/>
      <c r="C249" s="415"/>
      <c r="D249" s="422"/>
      <c r="E249" s="423">
        <f>_xlfn.IFS(Programmation!$B$12="Québec",(D249*Programmation!$F$23),Programmation!$B$12="Ontario",(D249*Programmation!$F$24),Programmation!$B$12="Europe",(D249*Programmation!$F$25),Programmation!$B$12="Sans taxe"," ")</f>
        <v>0</v>
      </c>
      <c r="F249" s="423">
        <f>_xlfn.IFS(Programmation!$B$12="Québec",(D249*Programmation!$G$23),Programmation!$B$12="Ontario"," ",Programmation!$B$12="Europe"," ",Programmation!$B$12="Sans taxe"," ")</f>
        <v>0</v>
      </c>
      <c r="G249" s="423">
        <f t="shared" si="0"/>
        <v>0</v>
      </c>
      <c r="K249" s="90"/>
    </row>
    <row r="250" spans="1:11" ht="12.75" customHeight="1">
      <c r="A250" s="415"/>
      <c r="B250" s="415"/>
      <c r="C250" s="415"/>
      <c r="D250" s="422"/>
      <c r="E250" s="423">
        <f>_xlfn.IFS(Programmation!$B$12="Québec",(D250*Programmation!$F$23),Programmation!$B$12="Ontario",(D250*Programmation!$F$24),Programmation!$B$12="Europe",(D250*Programmation!$F$25),Programmation!$B$12="Sans taxe"," ")</f>
        <v>0</v>
      </c>
      <c r="F250" s="423">
        <f>_xlfn.IFS(Programmation!$B$12="Québec",(D250*Programmation!$G$23),Programmation!$B$12="Ontario"," ",Programmation!$B$12="Europe"," ",Programmation!$B$12="Sans taxe"," ")</f>
        <v>0</v>
      </c>
      <c r="G250" s="423">
        <f t="shared" si="0"/>
        <v>0</v>
      </c>
      <c r="K250" s="90"/>
    </row>
    <row r="251" spans="1:11" ht="12.75" customHeight="1">
      <c r="A251" s="415"/>
      <c r="B251" s="415"/>
      <c r="C251" s="415"/>
      <c r="D251" s="422"/>
      <c r="E251" s="423">
        <f>_xlfn.IFS(Programmation!$B$12="Québec",(D251*Programmation!$F$23),Programmation!$B$12="Ontario",(D251*Programmation!$F$24),Programmation!$B$12="Europe",(D251*Programmation!$F$25),Programmation!$B$12="Sans taxe"," ")</f>
        <v>0</v>
      </c>
      <c r="F251" s="423">
        <f>_xlfn.IFS(Programmation!$B$12="Québec",(D251*Programmation!$G$23),Programmation!$B$12="Ontario"," ",Programmation!$B$12="Europe"," ",Programmation!$B$12="Sans taxe"," ")</f>
        <v>0</v>
      </c>
      <c r="G251" s="423">
        <f t="shared" si="0"/>
        <v>0</v>
      </c>
      <c r="K251" s="90"/>
    </row>
    <row r="252" spans="1:11" ht="12.75" customHeight="1">
      <c r="A252" s="415"/>
      <c r="B252" s="415"/>
      <c r="C252" s="415"/>
      <c r="D252" s="422"/>
      <c r="E252" s="423">
        <f>_xlfn.IFS(Programmation!$B$12="Québec",(D252*Programmation!$F$23),Programmation!$B$12="Ontario",(D252*Programmation!$F$24),Programmation!$B$12="Europe",(D252*Programmation!$F$25),Programmation!$B$12="Sans taxe"," ")</f>
        <v>0</v>
      </c>
      <c r="F252" s="423">
        <f>_xlfn.IFS(Programmation!$B$12="Québec",(D252*Programmation!$G$23),Programmation!$B$12="Ontario"," ",Programmation!$B$12="Europe"," ",Programmation!$B$12="Sans taxe"," ")</f>
        <v>0</v>
      </c>
      <c r="G252" s="423">
        <f t="shared" si="0"/>
        <v>0</v>
      </c>
      <c r="K252" s="90"/>
    </row>
    <row r="253" spans="1:11" ht="12.75" customHeight="1">
      <c r="A253" s="415"/>
      <c r="B253" s="415"/>
      <c r="C253" s="415"/>
      <c r="D253" s="422"/>
      <c r="E253" s="423">
        <f>_xlfn.IFS(Programmation!$B$12="Québec",(D253*Programmation!$F$23),Programmation!$B$12="Ontario",(D253*Programmation!$F$24),Programmation!$B$12="Europe",(D253*Programmation!$F$25),Programmation!$B$12="Sans taxe"," ")</f>
        <v>0</v>
      </c>
      <c r="F253" s="423">
        <f>_xlfn.IFS(Programmation!$B$12="Québec",(D253*Programmation!$G$23),Programmation!$B$12="Ontario"," ",Programmation!$B$12="Europe"," ",Programmation!$B$12="Sans taxe"," ")</f>
        <v>0</v>
      </c>
      <c r="G253" s="423">
        <f t="shared" si="0"/>
        <v>0</v>
      </c>
      <c r="K253" s="90"/>
    </row>
    <row r="254" spans="1:11" ht="12.75" customHeight="1">
      <c r="A254" s="415"/>
      <c r="B254" s="415"/>
      <c r="C254" s="415"/>
      <c r="D254" s="422"/>
      <c r="E254" s="423">
        <f>_xlfn.IFS(Programmation!$B$12="Québec",(D254*Programmation!$F$23),Programmation!$B$12="Ontario",(D254*Programmation!$F$24),Programmation!$B$12="Europe",(D254*Programmation!$F$25),Programmation!$B$12="Sans taxe"," ")</f>
        <v>0</v>
      </c>
      <c r="F254" s="423">
        <f>_xlfn.IFS(Programmation!$B$12="Québec",(D254*Programmation!$G$23),Programmation!$B$12="Ontario"," ",Programmation!$B$12="Europe"," ",Programmation!$B$12="Sans taxe"," ")</f>
        <v>0</v>
      </c>
      <c r="G254" s="423">
        <f t="shared" si="0"/>
        <v>0</v>
      </c>
      <c r="K254" s="90"/>
    </row>
    <row r="255" spans="1:11" ht="12.75" customHeight="1">
      <c r="A255" s="415"/>
      <c r="B255" s="415"/>
      <c r="C255" s="415"/>
      <c r="D255" s="422"/>
      <c r="E255" s="423">
        <f>_xlfn.IFS(Programmation!$B$12="Québec",(D255*Programmation!$F$23),Programmation!$B$12="Ontario",(D255*Programmation!$F$24),Programmation!$B$12="Europe",(D255*Programmation!$F$25),Programmation!$B$12="Sans taxe"," ")</f>
        <v>0</v>
      </c>
      <c r="F255" s="423">
        <f>_xlfn.IFS(Programmation!$B$12="Québec",(D255*Programmation!$G$23),Programmation!$B$12="Ontario"," ",Programmation!$B$12="Europe"," ",Programmation!$B$12="Sans taxe"," ")</f>
        <v>0</v>
      </c>
      <c r="G255" s="423">
        <f t="shared" si="0"/>
        <v>0</v>
      </c>
      <c r="K255" s="90"/>
    </row>
    <row r="256" spans="1:11" ht="12.75" customHeight="1">
      <c r="A256" s="415"/>
      <c r="B256" s="415"/>
      <c r="C256" s="415"/>
      <c r="D256" s="422"/>
      <c r="E256" s="423">
        <f>_xlfn.IFS(Programmation!$B$12="Québec",(D256*Programmation!$F$23),Programmation!$B$12="Ontario",(D256*Programmation!$F$24),Programmation!$B$12="Europe",(D256*Programmation!$F$25),Programmation!$B$12="Sans taxe"," ")</f>
        <v>0</v>
      </c>
      <c r="F256" s="423">
        <f>_xlfn.IFS(Programmation!$B$12="Québec",(D256*Programmation!$G$23),Programmation!$B$12="Ontario"," ",Programmation!$B$12="Europe"," ",Programmation!$B$12="Sans taxe"," ")</f>
        <v>0</v>
      </c>
      <c r="G256" s="423">
        <f t="shared" si="0"/>
        <v>0</v>
      </c>
      <c r="K256" s="90"/>
    </row>
    <row r="257" spans="1:11" ht="12.75" customHeight="1">
      <c r="A257" s="415"/>
      <c r="B257" s="415"/>
      <c r="C257" s="415"/>
      <c r="D257" s="422"/>
      <c r="E257" s="423">
        <f>_xlfn.IFS(Programmation!$B$12="Québec",(D257*Programmation!$F$23),Programmation!$B$12="Ontario",(D257*Programmation!$F$24),Programmation!$B$12="Europe",(D257*Programmation!$F$25),Programmation!$B$12="Sans taxe"," ")</f>
        <v>0</v>
      </c>
      <c r="F257" s="423">
        <f>_xlfn.IFS(Programmation!$B$12="Québec",(D257*Programmation!$G$23),Programmation!$B$12="Ontario"," ",Programmation!$B$12="Europe"," ",Programmation!$B$12="Sans taxe"," ")</f>
        <v>0</v>
      </c>
      <c r="G257" s="423">
        <f t="shared" si="0"/>
        <v>0</v>
      </c>
      <c r="K257" s="90"/>
    </row>
    <row r="258" spans="1:11" ht="12.75" customHeight="1">
      <c r="A258" s="415"/>
      <c r="B258" s="415"/>
      <c r="C258" s="415"/>
      <c r="D258" s="422"/>
      <c r="E258" s="423">
        <f>_xlfn.IFS(Programmation!$B$12="Québec",(D258*Programmation!$F$23),Programmation!$B$12="Ontario",(D258*Programmation!$F$24),Programmation!$B$12="Europe",(D258*Programmation!$F$25),Programmation!$B$12="Sans taxe"," ")</f>
        <v>0</v>
      </c>
      <c r="F258" s="423">
        <f>_xlfn.IFS(Programmation!$B$12="Québec",(D258*Programmation!$G$23),Programmation!$B$12="Ontario"," ",Programmation!$B$12="Europe"," ",Programmation!$B$12="Sans taxe"," ")</f>
        <v>0</v>
      </c>
      <c r="G258" s="423">
        <f t="shared" si="0"/>
        <v>0</v>
      </c>
      <c r="K258" s="90"/>
    </row>
    <row r="259" spans="1:11" ht="12.75" customHeight="1">
      <c r="A259" s="415"/>
      <c r="B259" s="415"/>
      <c r="C259" s="415"/>
      <c r="D259" s="422"/>
      <c r="E259" s="423">
        <f>_xlfn.IFS(Programmation!$B$12="Québec",(D259*Programmation!$F$23),Programmation!$B$12="Ontario",(D259*Programmation!$F$24),Programmation!$B$12="Europe",(D259*Programmation!$F$25),Programmation!$B$12="Sans taxe"," ")</f>
        <v>0</v>
      </c>
      <c r="F259" s="423">
        <f>_xlfn.IFS(Programmation!$B$12="Québec",(D259*Programmation!$G$23),Programmation!$B$12="Ontario"," ",Programmation!$B$12="Europe"," ",Programmation!$B$12="Sans taxe"," ")</f>
        <v>0</v>
      </c>
      <c r="G259" s="423">
        <f t="shared" si="0"/>
        <v>0</v>
      </c>
      <c r="K259" s="90"/>
    </row>
    <row r="260" spans="1:11" ht="12.75" customHeight="1">
      <c r="A260" s="415"/>
      <c r="B260" s="415"/>
      <c r="C260" s="415"/>
      <c r="D260" s="422"/>
      <c r="E260" s="423">
        <f>_xlfn.IFS(Programmation!$B$12="Québec",(D260*Programmation!$F$23),Programmation!$B$12="Ontario",(D260*Programmation!$F$24),Programmation!$B$12="Europe",(D260*Programmation!$F$25),Programmation!$B$12="Sans taxe"," ")</f>
        <v>0</v>
      </c>
      <c r="F260" s="423">
        <f>_xlfn.IFS(Programmation!$B$12="Québec",(D260*Programmation!$G$23),Programmation!$B$12="Ontario"," ",Programmation!$B$12="Europe"," ",Programmation!$B$12="Sans taxe"," ")</f>
        <v>0</v>
      </c>
      <c r="G260" s="423">
        <f t="shared" si="0"/>
        <v>0</v>
      </c>
      <c r="K260" s="90"/>
    </row>
    <row r="261" spans="1:11" ht="12.75" customHeight="1">
      <c r="A261" s="415"/>
      <c r="B261" s="415"/>
      <c r="C261" s="415"/>
      <c r="D261" s="422"/>
      <c r="E261" s="423">
        <f>_xlfn.IFS(Programmation!$B$12="Québec",(D261*Programmation!$F$23),Programmation!$B$12="Ontario",(D261*Programmation!$F$24),Programmation!$B$12="Europe",(D261*Programmation!$F$25),Programmation!$B$12="Sans taxe"," ")</f>
        <v>0</v>
      </c>
      <c r="F261" s="423">
        <f>_xlfn.IFS(Programmation!$B$12="Québec",(D261*Programmation!$G$23),Programmation!$B$12="Ontario"," ",Programmation!$B$12="Europe"," ",Programmation!$B$12="Sans taxe"," ")</f>
        <v>0</v>
      </c>
      <c r="G261" s="423">
        <f t="shared" si="0"/>
        <v>0</v>
      </c>
      <c r="K261" s="90"/>
    </row>
    <row r="262" spans="1:11" ht="12.75" customHeight="1">
      <c r="A262" s="415"/>
      <c r="B262" s="415"/>
      <c r="C262" s="415"/>
      <c r="D262" s="422"/>
      <c r="E262" s="423">
        <f>_xlfn.IFS(Programmation!$B$12="Québec",(D262*Programmation!$F$23),Programmation!$B$12="Ontario",(D262*Programmation!$F$24),Programmation!$B$12="Europe",(D262*Programmation!$F$25),Programmation!$B$12="Sans taxe"," ")</f>
        <v>0</v>
      </c>
      <c r="F262" s="423">
        <f>_xlfn.IFS(Programmation!$B$12="Québec",(D262*Programmation!$G$23),Programmation!$B$12="Ontario"," ",Programmation!$B$12="Europe"," ",Programmation!$B$12="Sans taxe"," ")</f>
        <v>0</v>
      </c>
      <c r="G262" s="423">
        <f t="shared" si="0"/>
        <v>0</v>
      </c>
      <c r="K262" s="90"/>
    </row>
    <row r="263" spans="1:11" ht="12.75" customHeight="1">
      <c r="A263" s="415"/>
      <c r="B263" s="415"/>
      <c r="C263" s="415"/>
      <c r="D263" s="422"/>
      <c r="E263" s="423">
        <f>_xlfn.IFS(Programmation!$B$12="Québec",(D263*Programmation!$F$23),Programmation!$B$12="Ontario",(D263*Programmation!$F$24),Programmation!$B$12="Europe",(D263*Programmation!$F$25),Programmation!$B$12="Sans taxe"," ")</f>
        <v>0</v>
      </c>
      <c r="F263" s="423">
        <f>_xlfn.IFS(Programmation!$B$12="Québec",(D263*Programmation!$G$23),Programmation!$B$12="Ontario"," ",Programmation!$B$12="Europe"," ",Programmation!$B$12="Sans taxe"," ")</f>
        <v>0</v>
      </c>
      <c r="G263" s="423">
        <f t="shared" si="0"/>
        <v>0</v>
      </c>
      <c r="K263" s="90"/>
    </row>
    <row r="264" spans="1:11" ht="12.75" customHeight="1">
      <c r="A264" s="415"/>
      <c r="B264" s="415"/>
      <c r="C264" s="415"/>
      <c r="D264" s="422"/>
      <c r="E264" s="423">
        <f>_xlfn.IFS(Programmation!$B$12="Québec",(D264*Programmation!$F$23),Programmation!$B$12="Ontario",(D264*Programmation!$F$24),Programmation!$B$12="Europe",(D264*Programmation!$F$25),Programmation!$B$12="Sans taxe"," ")</f>
        <v>0</v>
      </c>
      <c r="F264" s="423">
        <f>_xlfn.IFS(Programmation!$B$12="Québec",(D264*Programmation!$G$23),Programmation!$B$12="Ontario"," ",Programmation!$B$12="Europe"," ",Programmation!$B$12="Sans taxe"," ")</f>
        <v>0</v>
      </c>
      <c r="G264" s="423">
        <f t="shared" si="0"/>
        <v>0</v>
      </c>
      <c r="K264" s="90"/>
    </row>
    <row r="265" spans="1:11" ht="12.75" customHeight="1">
      <c r="A265" s="415"/>
      <c r="B265" s="415"/>
      <c r="C265" s="415"/>
      <c r="D265" s="422"/>
      <c r="E265" s="423">
        <f>_xlfn.IFS(Programmation!$B$12="Québec",(D265*Programmation!$F$23),Programmation!$B$12="Ontario",(D265*Programmation!$F$24),Programmation!$B$12="Europe",(D265*Programmation!$F$25),Programmation!$B$12="Sans taxe"," ")</f>
        <v>0</v>
      </c>
      <c r="F265" s="423">
        <f>_xlfn.IFS(Programmation!$B$12="Québec",(D265*Programmation!$G$23),Programmation!$B$12="Ontario"," ",Programmation!$B$12="Europe"," ",Programmation!$B$12="Sans taxe"," ")</f>
        <v>0</v>
      </c>
      <c r="G265" s="423">
        <f t="shared" ref="G265:G519" si="1">D265*1.14975</f>
        <v>0</v>
      </c>
      <c r="K265" s="90"/>
    </row>
    <row r="266" spans="1:11" ht="12.75" customHeight="1">
      <c r="A266" s="415"/>
      <c r="B266" s="415"/>
      <c r="C266" s="415"/>
      <c r="D266" s="422"/>
      <c r="E266" s="423">
        <f>_xlfn.IFS(Programmation!$B$12="Québec",(D266*Programmation!$F$23),Programmation!$B$12="Ontario",(D266*Programmation!$F$24),Programmation!$B$12="Europe",(D266*Programmation!$F$25),Programmation!$B$12="Sans taxe"," ")</f>
        <v>0</v>
      </c>
      <c r="F266" s="423">
        <f>_xlfn.IFS(Programmation!$B$12="Québec",(D266*Programmation!$G$23),Programmation!$B$12="Ontario"," ",Programmation!$B$12="Europe"," ",Programmation!$B$12="Sans taxe"," ")</f>
        <v>0</v>
      </c>
      <c r="G266" s="423">
        <f t="shared" si="1"/>
        <v>0</v>
      </c>
      <c r="K266" s="90"/>
    </row>
    <row r="267" spans="1:11" ht="12.75" customHeight="1">
      <c r="A267" s="415"/>
      <c r="B267" s="415"/>
      <c r="C267" s="415"/>
      <c r="D267" s="422"/>
      <c r="E267" s="423">
        <f>_xlfn.IFS(Programmation!$B$12="Québec",(D267*Programmation!$F$23),Programmation!$B$12="Ontario",(D267*Programmation!$F$24),Programmation!$B$12="Europe",(D267*Programmation!$F$25),Programmation!$B$12="Sans taxe"," ")</f>
        <v>0</v>
      </c>
      <c r="F267" s="423">
        <f>_xlfn.IFS(Programmation!$B$12="Québec",(D267*Programmation!$G$23),Programmation!$B$12="Ontario"," ",Programmation!$B$12="Europe"," ",Programmation!$B$12="Sans taxe"," ")</f>
        <v>0</v>
      </c>
      <c r="G267" s="423">
        <f t="shared" si="1"/>
        <v>0</v>
      </c>
      <c r="K267" s="90"/>
    </row>
    <row r="268" spans="1:11" ht="12.75" customHeight="1">
      <c r="A268" s="415"/>
      <c r="B268" s="415"/>
      <c r="C268" s="415"/>
      <c r="D268" s="422"/>
      <c r="E268" s="423">
        <f>_xlfn.IFS(Programmation!$B$12="Québec",(D268*Programmation!$F$23),Programmation!$B$12="Ontario",(D268*Programmation!$F$24),Programmation!$B$12="Europe",(D268*Programmation!$F$25),Programmation!$B$12="Sans taxe"," ")</f>
        <v>0</v>
      </c>
      <c r="F268" s="423">
        <f>_xlfn.IFS(Programmation!$B$12="Québec",(D268*Programmation!$G$23),Programmation!$B$12="Ontario"," ",Programmation!$B$12="Europe"," ",Programmation!$B$12="Sans taxe"," ")</f>
        <v>0</v>
      </c>
      <c r="G268" s="423">
        <f t="shared" si="1"/>
        <v>0</v>
      </c>
      <c r="K268" s="90"/>
    </row>
    <row r="269" spans="1:11" ht="12.75" customHeight="1">
      <c r="A269" s="415"/>
      <c r="B269" s="415"/>
      <c r="C269" s="415"/>
      <c r="D269" s="422"/>
      <c r="E269" s="423">
        <f>_xlfn.IFS(Programmation!$B$12="Québec",(D269*Programmation!$F$23),Programmation!$B$12="Ontario",(D269*Programmation!$F$24),Programmation!$B$12="Europe",(D269*Programmation!$F$25),Programmation!$B$12="Sans taxe"," ")</f>
        <v>0</v>
      </c>
      <c r="F269" s="423">
        <f>_xlfn.IFS(Programmation!$B$12="Québec",(D269*Programmation!$G$23),Programmation!$B$12="Ontario"," ",Programmation!$B$12="Europe"," ",Programmation!$B$12="Sans taxe"," ")</f>
        <v>0</v>
      </c>
      <c r="G269" s="423">
        <f t="shared" si="1"/>
        <v>0</v>
      </c>
      <c r="K269" s="90"/>
    </row>
    <row r="270" spans="1:11" ht="12.75" customHeight="1">
      <c r="A270" s="415"/>
      <c r="B270" s="415"/>
      <c r="C270" s="415"/>
      <c r="D270" s="422"/>
      <c r="E270" s="423">
        <f>_xlfn.IFS(Programmation!$B$12="Québec",(D270*Programmation!$F$23),Programmation!$B$12="Ontario",(D270*Programmation!$F$24),Programmation!$B$12="Europe",(D270*Programmation!$F$25),Programmation!$B$12="Sans taxe"," ")</f>
        <v>0</v>
      </c>
      <c r="F270" s="423">
        <f>_xlfn.IFS(Programmation!$B$12="Québec",(D270*Programmation!$G$23),Programmation!$B$12="Ontario"," ",Programmation!$B$12="Europe"," ",Programmation!$B$12="Sans taxe"," ")</f>
        <v>0</v>
      </c>
      <c r="G270" s="423">
        <f t="shared" si="1"/>
        <v>0</v>
      </c>
      <c r="K270" s="90"/>
    </row>
    <row r="271" spans="1:11" ht="12.75" customHeight="1">
      <c r="A271" s="415"/>
      <c r="B271" s="415"/>
      <c r="C271" s="415"/>
      <c r="D271" s="422"/>
      <c r="E271" s="423">
        <f>_xlfn.IFS(Programmation!$B$12="Québec",(D271*Programmation!$F$23),Programmation!$B$12="Ontario",(D271*Programmation!$F$24),Programmation!$B$12="Europe",(D271*Programmation!$F$25),Programmation!$B$12="Sans taxe"," ")</f>
        <v>0</v>
      </c>
      <c r="F271" s="423">
        <f>_xlfn.IFS(Programmation!$B$12="Québec",(D271*Programmation!$G$23),Programmation!$B$12="Ontario"," ",Programmation!$B$12="Europe"," ",Programmation!$B$12="Sans taxe"," ")</f>
        <v>0</v>
      </c>
      <c r="G271" s="423">
        <f t="shared" si="1"/>
        <v>0</v>
      </c>
      <c r="K271" s="90"/>
    </row>
    <row r="272" spans="1:11" ht="12.75" customHeight="1">
      <c r="A272" s="415"/>
      <c r="B272" s="415"/>
      <c r="C272" s="415"/>
      <c r="D272" s="422"/>
      <c r="E272" s="423">
        <f>_xlfn.IFS(Programmation!$B$12="Québec",(D272*Programmation!$F$23),Programmation!$B$12="Ontario",(D272*Programmation!$F$24),Programmation!$B$12="Europe",(D272*Programmation!$F$25),Programmation!$B$12="Sans taxe"," ")</f>
        <v>0</v>
      </c>
      <c r="F272" s="423">
        <f>_xlfn.IFS(Programmation!$B$12="Québec",(D272*Programmation!$G$23),Programmation!$B$12="Ontario"," ",Programmation!$B$12="Europe"," ",Programmation!$B$12="Sans taxe"," ")</f>
        <v>0</v>
      </c>
      <c r="G272" s="423">
        <f t="shared" si="1"/>
        <v>0</v>
      </c>
      <c r="K272" s="90"/>
    </row>
    <row r="273" spans="1:11" ht="12.75" customHeight="1">
      <c r="A273" s="415"/>
      <c r="B273" s="415"/>
      <c r="C273" s="415"/>
      <c r="D273" s="422"/>
      <c r="E273" s="423">
        <f>_xlfn.IFS(Programmation!$B$12="Québec",(D273*Programmation!$F$23),Programmation!$B$12="Ontario",(D273*Programmation!$F$24),Programmation!$B$12="Europe",(D273*Programmation!$F$25),Programmation!$B$12="Sans taxe"," ")</f>
        <v>0</v>
      </c>
      <c r="F273" s="423">
        <f>_xlfn.IFS(Programmation!$B$12="Québec",(D273*Programmation!$G$23),Programmation!$B$12="Ontario"," ",Programmation!$B$12="Europe"," ",Programmation!$B$12="Sans taxe"," ")</f>
        <v>0</v>
      </c>
      <c r="G273" s="423">
        <f t="shared" si="1"/>
        <v>0</v>
      </c>
      <c r="K273" s="90"/>
    </row>
    <row r="274" spans="1:11" ht="12.75" customHeight="1">
      <c r="A274" s="415"/>
      <c r="B274" s="415"/>
      <c r="C274" s="415"/>
      <c r="D274" s="422"/>
      <c r="E274" s="423">
        <f>_xlfn.IFS(Programmation!$B$12="Québec",(D274*Programmation!$F$23),Programmation!$B$12="Ontario",(D274*Programmation!$F$24),Programmation!$B$12="Europe",(D274*Programmation!$F$25),Programmation!$B$12="Sans taxe"," ")</f>
        <v>0</v>
      </c>
      <c r="F274" s="423">
        <f>_xlfn.IFS(Programmation!$B$12="Québec",(D274*Programmation!$G$23),Programmation!$B$12="Ontario"," ",Programmation!$B$12="Europe"," ",Programmation!$B$12="Sans taxe"," ")</f>
        <v>0</v>
      </c>
      <c r="G274" s="423">
        <f t="shared" si="1"/>
        <v>0</v>
      </c>
      <c r="K274" s="90"/>
    </row>
    <row r="275" spans="1:11" ht="12.75" customHeight="1">
      <c r="A275" s="415"/>
      <c r="B275" s="415"/>
      <c r="C275" s="415"/>
      <c r="D275" s="422"/>
      <c r="E275" s="423">
        <f>_xlfn.IFS(Programmation!$B$12="Québec",(D275*Programmation!$F$23),Programmation!$B$12="Ontario",(D275*Programmation!$F$24),Programmation!$B$12="Europe",(D275*Programmation!$F$25),Programmation!$B$12="Sans taxe"," ")</f>
        <v>0</v>
      </c>
      <c r="F275" s="423">
        <f>_xlfn.IFS(Programmation!$B$12="Québec",(D275*Programmation!$G$23),Programmation!$B$12="Ontario"," ",Programmation!$B$12="Europe"," ",Programmation!$B$12="Sans taxe"," ")</f>
        <v>0</v>
      </c>
      <c r="G275" s="423">
        <f t="shared" si="1"/>
        <v>0</v>
      </c>
      <c r="K275" s="90"/>
    </row>
    <row r="276" spans="1:11" ht="12.75" customHeight="1">
      <c r="A276" s="415"/>
      <c r="B276" s="415"/>
      <c r="C276" s="415"/>
      <c r="D276" s="422"/>
      <c r="E276" s="423">
        <f>_xlfn.IFS(Programmation!$B$12="Québec",(D276*Programmation!$F$23),Programmation!$B$12="Ontario",(D276*Programmation!$F$24),Programmation!$B$12="Europe",(D276*Programmation!$F$25),Programmation!$B$12="Sans taxe"," ")</f>
        <v>0</v>
      </c>
      <c r="F276" s="423">
        <f>_xlfn.IFS(Programmation!$B$12="Québec",(D276*Programmation!$G$23),Programmation!$B$12="Ontario"," ",Programmation!$B$12="Europe"," ",Programmation!$B$12="Sans taxe"," ")</f>
        <v>0</v>
      </c>
      <c r="G276" s="423">
        <f t="shared" si="1"/>
        <v>0</v>
      </c>
      <c r="K276" s="90"/>
    </row>
    <row r="277" spans="1:11" ht="12.75" customHeight="1">
      <c r="A277" s="415"/>
      <c r="B277" s="415"/>
      <c r="C277" s="415"/>
      <c r="D277" s="422"/>
      <c r="E277" s="423">
        <f>_xlfn.IFS(Programmation!$B$12="Québec",(D277*Programmation!$F$23),Programmation!$B$12="Ontario",(D277*Programmation!$F$24),Programmation!$B$12="Europe",(D277*Programmation!$F$25),Programmation!$B$12="Sans taxe"," ")</f>
        <v>0</v>
      </c>
      <c r="F277" s="423">
        <f>_xlfn.IFS(Programmation!$B$12="Québec",(D277*Programmation!$G$23),Programmation!$B$12="Ontario"," ",Programmation!$B$12="Europe"," ",Programmation!$B$12="Sans taxe"," ")</f>
        <v>0</v>
      </c>
      <c r="G277" s="423">
        <f t="shared" si="1"/>
        <v>0</v>
      </c>
      <c r="K277" s="90"/>
    </row>
    <row r="278" spans="1:11" ht="12.75" customHeight="1">
      <c r="A278" s="415"/>
      <c r="B278" s="415"/>
      <c r="C278" s="415"/>
      <c r="D278" s="422"/>
      <c r="E278" s="423">
        <f>_xlfn.IFS(Programmation!$B$12="Québec",(D278*Programmation!$F$23),Programmation!$B$12="Ontario",(D278*Programmation!$F$24),Programmation!$B$12="Europe",(D278*Programmation!$F$25),Programmation!$B$12="Sans taxe"," ")</f>
        <v>0</v>
      </c>
      <c r="F278" s="423">
        <f>_xlfn.IFS(Programmation!$B$12="Québec",(D278*Programmation!$G$23),Programmation!$B$12="Ontario"," ",Programmation!$B$12="Europe"," ",Programmation!$B$12="Sans taxe"," ")</f>
        <v>0</v>
      </c>
      <c r="G278" s="423">
        <f t="shared" si="1"/>
        <v>0</v>
      </c>
      <c r="K278" s="90"/>
    </row>
    <row r="279" spans="1:11" ht="12.75" customHeight="1">
      <c r="A279" s="415"/>
      <c r="B279" s="415"/>
      <c r="C279" s="415"/>
      <c r="D279" s="422"/>
      <c r="E279" s="423">
        <f>_xlfn.IFS(Programmation!$B$12="Québec",(D279*Programmation!$F$23),Programmation!$B$12="Ontario",(D279*Programmation!$F$24),Programmation!$B$12="Europe",(D279*Programmation!$F$25),Programmation!$B$12="Sans taxe"," ")</f>
        <v>0</v>
      </c>
      <c r="F279" s="423">
        <f>_xlfn.IFS(Programmation!$B$12="Québec",(D279*Programmation!$G$23),Programmation!$B$12="Ontario"," ",Programmation!$B$12="Europe"," ",Programmation!$B$12="Sans taxe"," ")</f>
        <v>0</v>
      </c>
      <c r="G279" s="423">
        <f t="shared" si="1"/>
        <v>0</v>
      </c>
      <c r="K279" s="90"/>
    </row>
    <row r="280" spans="1:11" ht="12.75" customHeight="1">
      <c r="A280" s="415"/>
      <c r="B280" s="415"/>
      <c r="C280" s="415"/>
      <c r="D280" s="422"/>
      <c r="E280" s="423">
        <f>_xlfn.IFS(Programmation!$B$12="Québec",(D280*Programmation!$F$23),Programmation!$B$12="Ontario",(D280*Programmation!$F$24),Programmation!$B$12="Europe",(D280*Programmation!$F$25),Programmation!$B$12="Sans taxe"," ")</f>
        <v>0</v>
      </c>
      <c r="F280" s="423">
        <f>_xlfn.IFS(Programmation!$B$12="Québec",(D280*Programmation!$G$23),Programmation!$B$12="Ontario"," ",Programmation!$B$12="Europe"," ",Programmation!$B$12="Sans taxe"," ")</f>
        <v>0</v>
      </c>
      <c r="G280" s="423">
        <f t="shared" si="1"/>
        <v>0</v>
      </c>
      <c r="K280" s="90"/>
    </row>
    <row r="281" spans="1:11" ht="12.75" customHeight="1">
      <c r="A281" s="415"/>
      <c r="B281" s="415"/>
      <c r="C281" s="415"/>
      <c r="D281" s="422"/>
      <c r="E281" s="423">
        <f>_xlfn.IFS(Programmation!$B$12="Québec",(D281*Programmation!$F$23),Programmation!$B$12="Ontario",(D281*Programmation!$F$24),Programmation!$B$12="Europe",(D281*Programmation!$F$25),Programmation!$B$12="Sans taxe"," ")</f>
        <v>0</v>
      </c>
      <c r="F281" s="423">
        <f>_xlfn.IFS(Programmation!$B$12="Québec",(D281*Programmation!$G$23),Programmation!$B$12="Ontario"," ",Programmation!$B$12="Europe"," ",Programmation!$B$12="Sans taxe"," ")</f>
        <v>0</v>
      </c>
      <c r="G281" s="423">
        <f t="shared" si="1"/>
        <v>0</v>
      </c>
      <c r="K281" s="90"/>
    </row>
    <row r="282" spans="1:11" ht="12.75" customHeight="1">
      <c r="A282" s="415"/>
      <c r="B282" s="415"/>
      <c r="C282" s="415"/>
      <c r="D282" s="422"/>
      <c r="E282" s="423">
        <f>_xlfn.IFS(Programmation!$B$12="Québec",(D282*Programmation!$F$23),Programmation!$B$12="Ontario",(D282*Programmation!$F$24),Programmation!$B$12="Europe",(D282*Programmation!$F$25),Programmation!$B$12="Sans taxe"," ")</f>
        <v>0</v>
      </c>
      <c r="F282" s="423">
        <f>_xlfn.IFS(Programmation!$B$12="Québec",(D282*Programmation!$G$23),Programmation!$B$12="Ontario"," ",Programmation!$B$12="Europe"," ",Programmation!$B$12="Sans taxe"," ")</f>
        <v>0</v>
      </c>
      <c r="G282" s="423">
        <f t="shared" si="1"/>
        <v>0</v>
      </c>
      <c r="K282" s="90"/>
    </row>
    <row r="283" spans="1:11" ht="12.75" customHeight="1">
      <c r="A283" s="415"/>
      <c r="B283" s="415"/>
      <c r="C283" s="415"/>
      <c r="D283" s="422"/>
      <c r="E283" s="423">
        <f>_xlfn.IFS(Programmation!$B$12="Québec",(D283*Programmation!$F$23),Programmation!$B$12="Ontario",(D283*Programmation!$F$24),Programmation!$B$12="Europe",(D283*Programmation!$F$25),Programmation!$B$12="Sans taxe"," ")</f>
        <v>0</v>
      </c>
      <c r="F283" s="423">
        <f>_xlfn.IFS(Programmation!$B$12="Québec",(D283*Programmation!$G$23),Programmation!$B$12="Ontario"," ",Programmation!$B$12="Europe"," ",Programmation!$B$12="Sans taxe"," ")</f>
        <v>0</v>
      </c>
      <c r="G283" s="423">
        <f t="shared" si="1"/>
        <v>0</v>
      </c>
      <c r="K283" s="90"/>
    </row>
    <row r="284" spans="1:11" ht="12.75" customHeight="1">
      <c r="A284" s="415"/>
      <c r="B284" s="415"/>
      <c r="C284" s="415"/>
      <c r="D284" s="422"/>
      <c r="E284" s="423">
        <f>_xlfn.IFS(Programmation!$B$12="Québec",(D284*Programmation!$F$23),Programmation!$B$12="Ontario",(D284*Programmation!$F$24),Programmation!$B$12="Europe",(D284*Programmation!$F$25),Programmation!$B$12="Sans taxe"," ")</f>
        <v>0</v>
      </c>
      <c r="F284" s="423">
        <f>_xlfn.IFS(Programmation!$B$12="Québec",(D284*Programmation!$G$23),Programmation!$B$12="Ontario"," ",Programmation!$B$12="Europe"," ",Programmation!$B$12="Sans taxe"," ")</f>
        <v>0</v>
      </c>
      <c r="G284" s="423">
        <f t="shared" si="1"/>
        <v>0</v>
      </c>
      <c r="K284" s="90"/>
    </row>
    <row r="285" spans="1:11" ht="12.75" customHeight="1">
      <c r="A285" s="415"/>
      <c r="B285" s="415"/>
      <c r="C285" s="415"/>
      <c r="D285" s="422"/>
      <c r="E285" s="423">
        <f>_xlfn.IFS(Programmation!$B$12="Québec",(D285*Programmation!$F$23),Programmation!$B$12="Ontario",(D285*Programmation!$F$24),Programmation!$B$12="Europe",(D285*Programmation!$F$25),Programmation!$B$12="Sans taxe"," ")</f>
        <v>0</v>
      </c>
      <c r="F285" s="423">
        <f>_xlfn.IFS(Programmation!$B$12="Québec",(D285*Programmation!$G$23),Programmation!$B$12="Ontario"," ",Programmation!$B$12="Europe"," ",Programmation!$B$12="Sans taxe"," ")</f>
        <v>0</v>
      </c>
      <c r="G285" s="423">
        <f t="shared" si="1"/>
        <v>0</v>
      </c>
      <c r="K285" s="90"/>
    </row>
    <row r="286" spans="1:11" ht="12.75" customHeight="1">
      <c r="A286" s="415"/>
      <c r="B286" s="415"/>
      <c r="C286" s="415"/>
      <c r="D286" s="422"/>
      <c r="E286" s="423">
        <f>_xlfn.IFS(Programmation!$B$12="Québec",(D286*Programmation!$F$23),Programmation!$B$12="Ontario",(D286*Programmation!$F$24),Programmation!$B$12="Europe",(D286*Programmation!$F$25),Programmation!$B$12="Sans taxe"," ")</f>
        <v>0</v>
      </c>
      <c r="F286" s="423">
        <f>_xlfn.IFS(Programmation!$B$12="Québec",(D286*Programmation!$G$23),Programmation!$B$12="Ontario"," ",Programmation!$B$12="Europe"," ",Programmation!$B$12="Sans taxe"," ")</f>
        <v>0</v>
      </c>
      <c r="G286" s="423">
        <f t="shared" si="1"/>
        <v>0</v>
      </c>
      <c r="K286" s="90"/>
    </row>
    <row r="287" spans="1:11" ht="12.75" customHeight="1">
      <c r="A287" s="415"/>
      <c r="B287" s="415"/>
      <c r="C287" s="415"/>
      <c r="D287" s="422"/>
      <c r="E287" s="423">
        <f>_xlfn.IFS(Programmation!$B$12="Québec",(D287*Programmation!$F$23),Programmation!$B$12="Ontario",(D287*Programmation!$F$24),Programmation!$B$12="Europe",(D287*Programmation!$F$25),Programmation!$B$12="Sans taxe"," ")</f>
        <v>0</v>
      </c>
      <c r="F287" s="423">
        <f>_xlfn.IFS(Programmation!$B$12="Québec",(D287*Programmation!$G$23),Programmation!$B$12="Ontario"," ",Programmation!$B$12="Europe"," ",Programmation!$B$12="Sans taxe"," ")</f>
        <v>0</v>
      </c>
      <c r="G287" s="423">
        <f t="shared" si="1"/>
        <v>0</v>
      </c>
      <c r="K287" s="90"/>
    </row>
    <row r="288" spans="1:11" ht="12.75" customHeight="1">
      <c r="A288" s="415"/>
      <c r="B288" s="415"/>
      <c r="C288" s="415"/>
      <c r="D288" s="422"/>
      <c r="E288" s="423">
        <f>_xlfn.IFS(Programmation!$B$12="Québec",(D288*Programmation!$F$23),Programmation!$B$12="Ontario",(D288*Programmation!$F$24),Programmation!$B$12="Europe",(D288*Programmation!$F$25),Programmation!$B$12="Sans taxe"," ")</f>
        <v>0</v>
      </c>
      <c r="F288" s="423">
        <f>_xlfn.IFS(Programmation!$B$12="Québec",(D288*Programmation!$G$23),Programmation!$B$12="Ontario"," ",Programmation!$B$12="Europe"," ",Programmation!$B$12="Sans taxe"," ")</f>
        <v>0</v>
      </c>
      <c r="G288" s="423">
        <f t="shared" si="1"/>
        <v>0</v>
      </c>
      <c r="K288" s="90"/>
    </row>
    <row r="289" spans="1:11" ht="12.75" customHeight="1">
      <c r="A289" s="415"/>
      <c r="B289" s="415"/>
      <c r="C289" s="415"/>
      <c r="D289" s="422"/>
      <c r="E289" s="423">
        <f>_xlfn.IFS(Programmation!$B$12="Québec",(D289*Programmation!$F$23),Programmation!$B$12="Ontario",(D289*Programmation!$F$24),Programmation!$B$12="Europe",(D289*Programmation!$F$25),Programmation!$B$12="Sans taxe"," ")</f>
        <v>0</v>
      </c>
      <c r="F289" s="423">
        <f>_xlfn.IFS(Programmation!$B$12="Québec",(D289*Programmation!$G$23),Programmation!$B$12="Ontario"," ",Programmation!$B$12="Europe"," ",Programmation!$B$12="Sans taxe"," ")</f>
        <v>0</v>
      </c>
      <c r="G289" s="423">
        <f t="shared" si="1"/>
        <v>0</v>
      </c>
      <c r="K289" s="90"/>
    </row>
    <row r="290" spans="1:11" ht="12.75" customHeight="1">
      <c r="A290" s="415"/>
      <c r="B290" s="415"/>
      <c r="C290" s="415"/>
      <c r="D290" s="422"/>
      <c r="E290" s="423">
        <f>_xlfn.IFS(Programmation!$B$12="Québec",(D290*Programmation!$F$23),Programmation!$B$12="Ontario",(D290*Programmation!$F$24),Programmation!$B$12="Europe",(D290*Programmation!$F$25),Programmation!$B$12="Sans taxe"," ")</f>
        <v>0</v>
      </c>
      <c r="F290" s="423">
        <f>_xlfn.IFS(Programmation!$B$12="Québec",(D290*Programmation!$G$23),Programmation!$B$12="Ontario"," ",Programmation!$B$12="Europe"," ",Programmation!$B$12="Sans taxe"," ")</f>
        <v>0</v>
      </c>
      <c r="G290" s="423">
        <f t="shared" si="1"/>
        <v>0</v>
      </c>
      <c r="K290" s="90"/>
    </row>
    <row r="291" spans="1:11" ht="12.75" customHeight="1">
      <c r="A291" s="415"/>
      <c r="B291" s="415"/>
      <c r="C291" s="415"/>
      <c r="D291" s="422"/>
      <c r="E291" s="423">
        <f>_xlfn.IFS(Programmation!$B$12="Québec",(D291*Programmation!$F$23),Programmation!$B$12="Ontario",(D291*Programmation!$F$24),Programmation!$B$12="Europe",(D291*Programmation!$F$25),Programmation!$B$12="Sans taxe"," ")</f>
        <v>0</v>
      </c>
      <c r="F291" s="423">
        <f>_xlfn.IFS(Programmation!$B$12="Québec",(D291*Programmation!$G$23),Programmation!$B$12="Ontario"," ",Programmation!$B$12="Europe"," ",Programmation!$B$12="Sans taxe"," ")</f>
        <v>0</v>
      </c>
      <c r="G291" s="423">
        <f t="shared" si="1"/>
        <v>0</v>
      </c>
      <c r="K291" s="90"/>
    </row>
    <row r="292" spans="1:11" ht="12.75" customHeight="1">
      <c r="A292" s="415"/>
      <c r="B292" s="415"/>
      <c r="C292" s="415"/>
      <c r="D292" s="422"/>
      <c r="E292" s="423">
        <f>_xlfn.IFS(Programmation!$B$12="Québec",(D292*Programmation!$F$23),Programmation!$B$12="Ontario",(D292*Programmation!$F$24),Programmation!$B$12="Europe",(D292*Programmation!$F$25),Programmation!$B$12="Sans taxe"," ")</f>
        <v>0</v>
      </c>
      <c r="F292" s="423">
        <f>_xlfn.IFS(Programmation!$B$12="Québec",(D292*Programmation!$G$23),Programmation!$B$12="Ontario"," ",Programmation!$B$12="Europe"," ",Programmation!$B$12="Sans taxe"," ")</f>
        <v>0</v>
      </c>
      <c r="G292" s="423">
        <f t="shared" si="1"/>
        <v>0</v>
      </c>
      <c r="K292" s="90"/>
    </row>
    <row r="293" spans="1:11" ht="12.75" customHeight="1">
      <c r="A293" s="415"/>
      <c r="B293" s="415"/>
      <c r="C293" s="415"/>
      <c r="D293" s="422"/>
      <c r="E293" s="423">
        <f>_xlfn.IFS(Programmation!$B$12="Québec",(D293*Programmation!$F$23),Programmation!$B$12="Ontario",(D293*Programmation!$F$24),Programmation!$B$12="Europe",(D293*Programmation!$F$25),Programmation!$B$12="Sans taxe"," ")</f>
        <v>0</v>
      </c>
      <c r="F293" s="423">
        <f>_xlfn.IFS(Programmation!$B$12="Québec",(D293*Programmation!$G$23),Programmation!$B$12="Ontario"," ",Programmation!$B$12="Europe"," ",Programmation!$B$12="Sans taxe"," ")</f>
        <v>0</v>
      </c>
      <c r="G293" s="423">
        <f t="shared" si="1"/>
        <v>0</v>
      </c>
      <c r="K293" s="90"/>
    </row>
    <row r="294" spans="1:11" ht="12.75" customHeight="1">
      <c r="A294" s="415"/>
      <c r="B294" s="415"/>
      <c r="C294" s="415"/>
      <c r="D294" s="422"/>
      <c r="E294" s="423">
        <f>_xlfn.IFS(Programmation!$B$12="Québec",(D294*Programmation!$F$23),Programmation!$B$12="Ontario",(D294*Programmation!$F$24),Programmation!$B$12="Europe",(D294*Programmation!$F$25),Programmation!$B$12="Sans taxe"," ")</f>
        <v>0</v>
      </c>
      <c r="F294" s="423">
        <f>_xlfn.IFS(Programmation!$B$12="Québec",(D294*Programmation!$G$23),Programmation!$B$12="Ontario"," ",Programmation!$B$12="Europe"," ",Programmation!$B$12="Sans taxe"," ")</f>
        <v>0</v>
      </c>
      <c r="G294" s="423">
        <f t="shared" si="1"/>
        <v>0</v>
      </c>
      <c r="K294" s="90"/>
    </row>
    <row r="295" spans="1:11" ht="12.75" customHeight="1">
      <c r="A295" s="415"/>
      <c r="B295" s="415"/>
      <c r="C295" s="415"/>
      <c r="D295" s="422"/>
      <c r="E295" s="423">
        <f>_xlfn.IFS(Programmation!$B$12="Québec",(D295*Programmation!$F$23),Programmation!$B$12="Ontario",(D295*Programmation!$F$24),Programmation!$B$12="Europe",(D295*Programmation!$F$25),Programmation!$B$12="Sans taxe"," ")</f>
        <v>0</v>
      </c>
      <c r="F295" s="423">
        <f>_xlfn.IFS(Programmation!$B$12="Québec",(D295*Programmation!$G$23),Programmation!$B$12="Ontario"," ",Programmation!$B$12="Europe"," ",Programmation!$B$12="Sans taxe"," ")</f>
        <v>0</v>
      </c>
      <c r="G295" s="423">
        <f t="shared" si="1"/>
        <v>0</v>
      </c>
      <c r="K295" s="90"/>
    </row>
    <row r="296" spans="1:11" ht="12.75" customHeight="1">
      <c r="A296" s="415"/>
      <c r="B296" s="415"/>
      <c r="C296" s="415"/>
      <c r="D296" s="422"/>
      <c r="E296" s="423">
        <f>_xlfn.IFS(Programmation!$B$12="Québec",(D296*Programmation!$F$23),Programmation!$B$12="Ontario",(D296*Programmation!$F$24),Programmation!$B$12="Europe",(D296*Programmation!$F$25),Programmation!$B$12="Sans taxe"," ")</f>
        <v>0</v>
      </c>
      <c r="F296" s="423">
        <f>_xlfn.IFS(Programmation!$B$12="Québec",(D296*Programmation!$G$23),Programmation!$B$12="Ontario"," ",Programmation!$B$12="Europe"," ",Programmation!$B$12="Sans taxe"," ")</f>
        <v>0</v>
      </c>
      <c r="G296" s="423">
        <f t="shared" si="1"/>
        <v>0</v>
      </c>
      <c r="K296" s="90"/>
    </row>
    <row r="297" spans="1:11" ht="12.75" customHeight="1">
      <c r="A297" s="415"/>
      <c r="B297" s="415"/>
      <c r="C297" s="415"/>
      <c r="D297" s="422"/>
      <c r="E297" s="423">
        <f>_xlfn.IFS(Programmation!$B$12="Québec",(D297*Programmation!$F$23),Programmation!$B$12="Ontario",(D297*Programmation!$F$24),Programmation!$B$12="Europe",(D297*Programmation!$F$25),Programmation!$B$12="Sans taxe"," ")</f>
        <v>0</v>
      </c>
      <c r="F297" s="423">
        <f>_xlfn.IFS(Programmation!$B$12="Québec",(D297*Programmation!$G$23),Programmation!$B$12="Ontario"," ",Programmation!$B$12="Europe"," ",Programmation!$B$12="Sans taxe"," ")</f>
        <v>0</v>
      </c>
      <c r="G297" s="423">
        <f t="shared" si="1"/>
        <v>0</v>
      </c>
      <c r="K297" s="90"/>
    </row>
    <row r="298" spans="1:11" ht="12.75" customHeight="1">
      <c r="A298" s="415"/>
      <c r="B298" s="415"/>
      <c r="C298" s="415"/>
      <c r="D298" s="422"/>
      <c r="E298" s="423">
        <f>_xlfn.IFS(Programmation!$B$12="Québec",(D298*Programmation!$F$23),Programmation!$B$12="Ontario",(D298*Programmation!$F$24),Programmation!$B$12="Europe",(D298*Programmation!$F$25),Programmation!$B$12="Sans taxe"," ")</f>
        <v>0</v>
      </c>
      <c r="F298" s="423">
        <f>_xlfn.IFS(Programmation!$B$12="Québec",(D298*Programmation!$G$23),Programmation!$B$12="Ontario"," ",Programmation!$B$12="Europe"," ",Programmation!$B$12="Sans taxe"," ")</f>
        <v>0</v>
      </c>
      <c r="G298" s="423">
        <f t="shared" si="1"/>
        <v>0</v>
      </c>
      <c r="K298" s="90"/>
    </row>
    <row r="299" spans="1:11" ht="12.75" customHeight="1">
      <c r="A299" s="415"/>
      <c r="B299" s="415"/>
      <c r="C299" s="415"/>
      <c r="D299" s="422"/>
      <c r="E299" s="423">
        <f>_xlfn.IFS(Programmation!$B$12="Québec",(D299*Programmation!$F$23),Programmation!$B$12="Ontario",(D299*Programmation!$F$24),Programmation!$B$12="Europe",(D299*Programmation!$F$25),Programmation!$B$12="Sans taxe"," ")</f>
        <v>0</v>
      </c>
      <c r="F299" s="423">
        <f>_xlfn.IFS(Programmation!$B$12="Québec",(D299*Programmation!$G$23),Programmation!$B$12="Ontario"," ",Programmation!$B$12="Europe"," ",Programmation!$B$12="Sans taxe"," ")</f>
        <v>0</v>
      </c>
      <c r="G299" s="423">
        <f t="shared" si="1"/>
        <v>0</v>
      </c>
      <c r="K299" s="90"/>
    </row>
    <row r="300" spans="1:11" ht="12.75" customHeight="1">
      <c r="A300" s="415"/>
      <c r="B300" s="415"/>
      <c r="C300" s="415"/>
      <c r="D300" s="422"/>
      <c r="E300" s="423">
        <f>_xlfn.IFS(Programmation!$B$12="Québec",(D300*Programmation!$F$23),Programmation!$B$12="Ontario",(D300*Programmation!$F$24),Programmation!$B$12="Europe",(D300*Programmation!$F$25),Programmation!$B$12="Sans taxe"," ")</f>
        <v>0</v>
      </c>
      <c r="F300" s="423">
        <f>_xlfn.IFS(Programmation!$B$12="Québec",(D300*Programmation!$G$23),Programmation!$B$12="Ontario"," ",Programmation!$B$12="Europe"," ",Programmation!$B$12="Sans taxe"," ")</f>
        <v>0</v>
      </c>
      <c r="G300" s="423">
        <f t="shared" si="1"/>
        <v>0</v>
      </c>
      <c r="K300" s="90"/>
    </row>
    <row r="301" spans="1:11" ht="12.75" customHeight="1">
      <c r="A301" s="415"/>
      <c r="B301" s="415"/>
      <c r="C301" s="415"/>
      <c r="D301" s="422"/>
      <c r="E301" s="423">
        <f>_xlfn.IFS(Programmation!$B$12="Québec",(D301*Programmation!$F$23),Programmation!$B$12="Ontario",(D301*Programmation!$F$24),Programmation!$B$12="Europe",(D301*Programmation!$F$25),Programmation!$B$12="Sans taxe"," ")</f>
        <v>0</v>
      </c>
      <c r="F301" s="423">
        <f>_xlfn.IFS(Programmation!$B$12="Québec",(D301*Programmation!$G$23),Programmation!$B$12="Ontario"," ",Programmation!$B$12="Europe"," ",Programmation!$B$12="Sans taxe"," ")</f>
        <v>0</v>
      </c>
      <c r="G301" s="423">
        <f t="shared" si="1"/>
        <v>0</v>
      </c>
      <c r="K301" s="90"/>
    </row>
    <row r="302" spans="1:11" ht="12.75" customHeight="1">
      <c r="A302" s="415"/>
      <c r="B302" s="415"/>
      <c r="C302" s="415"/>
      <c r="D302" s="422"/>
      <c r="E302" s="423">
        <f>_xlfn.IFS(Programmation!$B$12="Québec",(D302*Programmation!$F$23),Programmation!$B$12="Ontario",(D302*Programmation!$F$24),Programmation!$B$12="Europe",(D302*Programmation!$F$25),Programmation!$B$12="Sans taxe"," ")</f>
        <v>0</v>
      </c>
      <c r="F302" s="423">
        <f>_xlfn.IFS(Programmation!$B$12="Québec",(D302*Programmation!$G$23),Programmation!$B$12="Ontario"," ",Programmation!$B$12="Europe"," ",Programmation!$B$12="Sans taxe"," ")</f>
        <v>0</v>
      </c>
      <c r="G302" s="423">
        <f t="shared" si="1"/>
        <v>0</v>
      </c>
      <c r="K302" s="90"/>
    </row>
    <row r="303" spans="1:11" ht="12.75" customHeight="1">
      <c r="A303" s="415"/>
      <c r="B303" s="415"/>
      <c r="C303" s="415"/>
      <c r="D303" s="422"/>
      <c r="E303" s="423">
        <f>_xlfn.IFS(Programmation!$B$12="Québec",(D303*Programmation!$F$23),Programmation!$B$12="Ontario",(D303*Programmation!$F$24),Programmation!$B$12="Europe",(D303*Programmation!$F$25),Programmation!$B$12="Sans taxe"," ")</f>
        <v>0</v>
      </c>
      <c r="F303" s="423">
        <f>_xlfn.IFS(Programmation!$B$12="Québec",(D303*Programmation!$G$23),Programmation!$B$12="Ontario"," ",Programmation!$B$12="Europe"," ",Programmation!$B$12="Sans taxe"," ")</f>
        <v>0</v>
      </c>
      <c r="G303" s="423">
        <f t="shared" si="1"/>
        <v>0</v>
      </c>
      <c r="K303" s="90"/>
    </row>
    <row r="304" spans="1:11" ht="12.75" customHeight="1">
      <c r="A304" s="415"/>
      <c r="B304" s="415"/>
      <c r="C304" s="415"/>
      <c r="D304" s="422"/>
      <c r="E304" s="423">
        <f>_xlfn.IFS(Programmation!$B$12="Québec",(D304*Programmation!$F$23),Programmation!$B$12="Ontario",(D304*Programmation!$F$24),Programmation!$B$12="Europe",(D304*Programmation!$F$25),Programmation!$B$12="Sans taxe"," ")</f>
        <v>0</v>
      </c>
      <c r="F304" s="423">
        <f>_xlfn.IFS(Programmation!$B$12="Québec",(D304*Programmation!$G$23),Programmation!$B$12="Ontario"," ",Programmation!$B$12="Europe"," ",Programmation!$B$12="Sans taxe"," ")</f>
        <v>0</v>
      </c>
      <c r="G304" s="423">
        <f t="shared" si="1"/>
        <v>0</v>
      </c>
      <c r="K304" s="90"/>
    </row>
    <row r="305" spans="1:11" ht="12.75" customHeight="1">
      <c r="A305" s="415"/>
      <c r="B305" s="415"/>
      <c r="C305" s="415"/>
      <c r="D305" s="422"/>
      <c r="E305" s="423">
        <f>_xlfn.IFS(Programmation!$B$12="Québec",(D305*Programmation!$F$23),Programmation!$B$12="Ontario",(D305*Programmation!$F$24),Programmation!$B$12="Europe",(D305*Programmation!$F$25),Programmation!$B$12="Sans taxe"," ")</f>
        <v>0</v>
      </c>
      <c r="F305" s="423">
        <f>_xlfn.IFS(Programmation!$B$12="Québec",(D305*Programmation!$G$23),Programmation!$B$12="Ontario"," ",Programmation!$B$12="Europe"," ",Programmation!$B$12="Sans taxe"," ")</f>
        <v>0</v>
      </c>
      <c r="G305" s="423">
        <f t="shared" si="1"/>
        <v>0</v>
      </c>
      <c r="K305" s="90"/>
    </row>
    <row r="306" spans="1:11" ht="12.75" customHeight="1">
      <c r="A306" s="415"/>
      <c r="B306" s="415"/>
      <c r="C306" s="415"/>
      <c r="D306" s="422"/>
      <c r="E306" s="423">
        <f>_xlfn.IFS(Programmation!$B$12="Québec",(D306*Programmation!$F$23),Programmation!$B$12="Ontario",(D306*Programmation!$F$24),Programmation!$B$12="Europe",(D306*Programmation!$F$25),Programmation!$B$12="Sans taxe"," ")</f>
        <v>0</v>
      </c>
      <c r="F306" s="423">
        <f>_xlfn.IFS(Programmation!$B$12="Québec",(D306*Programmation!$G$23),Programmation!$B$12="Ontario"," ",Programmation!$B$12="Europe"," ",Programmation!$B$12="Sans taxe"," ")</f>
        <v>0</v>
      </c>
      <c r="G306" s="423">
        <f t="shared" si="1"/>
        <v>0</v>
      </c>
      <c r="K306" s="90"/>
    </row>
    <row r="307" spans="1:11" ht="12.75" customHeight="1">
      <c r="A307" s="415"/>
      <c r="B307" s="415"/>
      <c r="C307" s="415"/>
      <c r="D307" s="422"/>
      <c r="E307" s="423">
        <f>_xlfn.IFS(Programmation!$B$12="Québec",(D307*Programmation!$F$23),Programmation!$B$12="Ontario",(D307*Programmation!$F$24),Programmation!$B$12="Europe",(D307*Programmation!$F$25),Programmation!$B$12="Sans taxe"," ")</f>
        <v>0</v>
      </c>
      <c r="F307" s="423">
        <f>_xlfn.IFS(Programmation!$B$12="Québec",(D307*Programmation!$G$23),Programmation!$B$12="Ontario"," ",Programmation!$B$12="Europe"," ",Programmation!$B$12="Sans taxe"," ")</f>
        <v>0</v>
      </c>
      <c r="G307" s="423">
        <f t="shared" si="1"/>
        <v>0</v>
      </c>
      <c r="K307" s="90"/>
    </row>
    <row r="308" spans="1:11" ht="12.75" customHeight="1">
      <c r="A308" s="415"/>
      <c r="B308" s="415"/>
      <c r="C308" s="415"/>
      <c r="D308" s="422"/>
      <c r="E308" s="423">
        <f>_xlfn.IFS(Programmation!$B$12="Québec",(D308*Programmation!$F$23),Programmation!$B$12="Ontario",(D308*Programmation!$F$24),Programmation!$B$12="Europe",(D308*Programmation!$F$25),Programmation!$B$12="Sans taxe"," ")</f>
        <v>0</v>
      </c>
      <c r="F308" s="423">
        <f>_xlfn.IFS(Programmation!$B$12="Québec",(D308*Programmation!$G$23),Programmation!$B$12="Ontario"," ",Programmation!$B$12="Europe"," ",Programmation!$B$12="Sans taxe"," ")</f>
        <v>0</v>
      </c>
      <c r="G308" s="423">
        <f t="shared" si="1"/>
        <v>0</v>
      </c>
      <c r="K308" s="90"/>
    </row>
    <row r="309" spans="1:11" ht="12.75" customHeight="1">
      <c r="A309" s="415"/>
      <c r="B309" s="415"/>
      <c r="C309" s="415"/>
      <c r="D309" s="422"/>
      <c r="E309" s="423">
        <f>_xlfn.IFS(Programmation!$B$12="Québec",(D309*Programmation!$F$23),Programmation!$B$12="Ontario",(D309*Programmation!$F$24),Programmation!$B$12="Europe",(D309*Programmation!$F$25),Programmation!$B$12="Sans taxe"," ")</f>
        <v>0</v>
      </c>
      <c r="F309" s="423">
        <f>_xlfn.IFS(Programmation!$B$12="Québec",(D309*Programmation!$G$23),Programmation!$B$12="Ontario"," ",Programmation!$B$12="Europe"," ",Programmation!$B$12="Sans taxe"," ")</f>
        <v>0</v>
      </c>
      <c r="G309" s="423">
        <f t="shared" si="1"/>
        <v>0</v>
      </c>
      <c r="K309" s="90"/>
    </row>
    <row r="310" spans="1:11" ht="12.75" customHeight="1">
      <c r="A310" s="415"/>
      <c r="B310" s="415"/>
      <c r="C310" s="415"/>
      <c r="D310" s="422"/>
      <c r="E310" s="423">
        <f>_xlfn.IFS(Programmation!$B$12="Québec",(D310*Programmation!$F$23),Programmation!$B$12="Ontario",(D310*Programmation!$F$24),Programmation!$B$12="Europe",(D310*Programmation!$F$25),Programmation!$B$12="Sans taxe"," ")</f>
        <v>0</v>
      </c>
      <c r="F310" s="423">
        <f>_xlfn.IFS(Programmation!$B$12="Québec",(D310*Programmation!$G$23),Programmation!$B$12="Ontario"," ",Programmation!$B$12="Europe"," ",Programmation!$B$12="Sans taxe"," ")</f>
        <v>0</v>
      </c>
      <c r="G310" s="423">
        <f t="shared" si="1"/>
        <v>0</v>
      </c>
      <c r="K310" s="90"/>
    </row>
    <row r="311" spans="1:11" ht="12.75" customHeight="1">
      <c r="A311" s="415"/>
      <c r="B311" s="415"/>
      <c r="C311" s="415"/>
      <c r="D311" s="422"/>
      <c r="E311" s="423">
        <f>_xlfn.IFS(Programmation!$B$12="Québec",(D311*Programmation!$F$23),Programmation!$B$12="Ontario",(D311*Programmation!$F$24),Programmation!$B$12="Europe",(D311*Programmation!$F$25),Programmation!$B$12="Sans taxe"," ")</f>
        <v>0</v>
      </c>
      <c r="F311" s="423">
        <f>_xlfn.IFS(Programmation!$B$12="Québec",(D311*Programmation!$G$23),Programmation!$B$12="Ontario"," ",Programmation!$B$12="Europe"," ",Programmation!$B$12="Sans taxe"," ")</f>
        <v>0</v>
      </c>
      <c r="G311" s="423">
        <f t="shared" si="1"/>
        <v>0</v>
      </c>
      <c r="K311" s="90"/>
    </row>
    <row r="312" spans="1:11" ht="12.75" customHeight="1">
      <c r="A312" s="415"/>
      <c r="B312" s="415"/>
      <c r="C312" s="415"/>
      <c r="D312" s="422"/>
      <c r="E312" s="423">
        <f>_xlfn.IFS(Programmation!$B$12="Québec",(D312*Programmation!$F$23),Programmation!$B$12="Ontario",(D312*Programmation!$F$24),Programmation!$B$12="Europe",(D312*Programmation!$F$25),Programmation!$B$12="Sans taxe"," ")</f>
        <v>0</v>
      </c>
      <c r="F312" s="423">
        <f>_xlfn.IFS(Programmation!$B$12="Québec",(D312*Programmation!$G$23),Programmation!$B$12="Ontario"," ",Programmation!$B$12="Europe"," ",Programmation!$B$12="Sans taxe"," ")</f>
        <v>0</v>
      </c>
      <c r="G312" s="423">
        <f t="shared" si="1"/>
        <v>0</v>
      </c>
      <c r="K312" s="90"/>
    </row>
    <row r="313" spans="1:11" ht="12.75" customHeight="1">
      <c r="A313" s="415"/>
      <c r="B313" s="415"/>
      <c r="C313" s="415"/>
      <c r="D313" s="422"/>
      <c r="E313" s="423">
        <f>_xlfn.IFS(Programmation!$B$12="Québec",(D313*Programmation!$F$23),Programmation!$B$12="Ontario",(D313*Programmation!$F$24),Programmation!$B$12="Europe",(D313*Programmation!$F$25),Programmation!$B$12="Sans taxe"," ")</f>
        <v>0</v>
      </c>
      <c r="F313" s="423">
        <f>_xlfn.IFS(Programmation!$B$12="Québec",(D313*Programmation!$G$23),Programmation!$B$12="Ontario"," ",Programmation!$B$12="Europe"," ",Programmation!$B$12="Sans taxe"," ")</f>
        <v>0</v>
      </c>
      <c r="G313" s="423">
        <f t="shared" si="1"/>
        <v>0</v>
      </c>
      <c r="K313" s="90"/>
    </row>
    <row r="314" spans="1:11" ht="12.75" customHeight="1">
      <c r="A314" s="415"/>
      <c r="B314" s="415"/>
      <c r="C314" s="415"/>
      <c r="D314" s="422"/>
      <c r="E314" s="423">
        <f>_xlfn.IFS(Programmation!$B$12="Québec",(D314*Programmation!$F$23),Programmation!$B$12="Ontario",(D314*Programmation!$F$24),Programmation!$B$12="Europe",(D314*Programmation!$F$25),Programmation!$B$12="Sans taxe"," ")</f>
        <v>0</v>
      </c>
      <c r="F314" s="423">
        <f>_xlfn.IFS(Programmation!$B$12="Québec",(D314*Programmation!$G$23),Programmation!$B$12="Ontario"," ",Programmation!$B$12="Europe"," ",Programmation!$B$12="Sans taxe"," ")</f>
        <v>0</v>
      </c>
      <c r="G314" s="423">
        <f t="shared" si="1"/>
        <v>0</v>
      </c>
      <c r="K314" s="90"/>
    </row>
    <row r="315" spans="1:11" ht="12.75" customHeight="1">
      <c r="A315" s="415"/>
      <c r="B315" s="415"/>
      <c r="C315" s="415"/>
      <c r="D315" s="422"/>
      <c r="E315" s="423">
        <f>_xlfn.IFS(Programmation!$B$12="Québec",(D315*Programmation!$F$23),Programmation!$B$12="Ontario",(D315*Programmation!$F$24),Programmation!$B$12="Europe",(D315*Programmation!$F$25),Programmation!$B$12="Sans taxe"," ")</f>
        <v>0</v>
      </c>
      <c r="F315" s="423">
        <f>_xlfn.IFS(Programmation!$B$12="Québec",(D315*Programmation!$G$23),Programmation!$B$12="Ontario"," ",Programmation!$B$12="Europe"," ",Programmation!$B$12="Sans taxe"," ")</f>
        <v>0</v>
      </c>
      <c r="G315" s="423">
        <f t="shared" si="1"/>
        <v>0</v>
      </c>
      <c r="K315" s="90"/>
    </row>
    <row r="316" spans="1:11" ht="12.75" customHeight="1">
      <c r="A316" s="415"/>
      <c r="B316" s="415"/>
      <c r="C316" s="415"/>
      <c r="D316" s="422"/>
      <c r="E316" s="423">
        <f>_xlfn.IFS(Programmation!$B$12="Québec",(D316*Programmation!$F$23),Programmation!$B$12="Ontario",(D316*Programmation!$F$24),Programmation!$B$12="Europe",(D316*Programmation!$F$25),Programmation!$B$12="Sans taxe"," ")</f>
        <v>0</v>
      </c>
      <c r="F316" s="423">
        <f>_xlfn.IFS(Programmation!$B$12="Québec",(D316*Programmation!$G$23),Programmation!$B$12="Ontario"," ",Programmation!$B$12="Europe"," ",Programmation!$B$12="Sans taxe"," ")</f>
        <v>0</v>
      </c>
      <c r="G316" s="423">
        <f t="shared" si="1"/>
        <v>0</v>
      </c>
      <c r="K316" s="90"/>
    </row>
    <row r="317" spans="1:11" ht="12.75" customHeight="1">
      <c r="A317" s="415"/>
      <c r="B317" s="415"/>
      <c r="C317" s="415"/>
      <c r="D317" s="422"/>
      <c r="E317" s="423">
        <f>_xlfn.IFS(Programmation!$B$12="Québec",(D317*Programmation!$F$23),Programmation!$B$12="Ontario",(D317*Programmation!$F$24),Programmation!$B$12="Europe",(D317*Programmation!$F$25),Programmation!$B$12="Sans taxe"," ")</f>
        <v>0</v>
      </c>
      <c r="F317" s="423">
        <f>_xlfn.IFS(Programmation!$B$12="Québec",(D317*Programmation!$G$23),Programmation!$B$12="Ontario"," ",Programmation!$B$12="Europe"," ",Programmation!$B$12="Sans taxe"," ")</f>
        <v>0</v>
      </c>
      <c r="G317" s="423">
        <f t="shared" si="1"/>
        <v>0</v>
      </c>
      <c r="K317" s="90"/>
    </row>
    <row r="318" spans="1:11" ht="12.75" customHeight="1">
      <c r="A318" s="415"/>
      <c r="B318" s="415"/>
      <c r="C318" s="415"/>
      <c r="D318" s="422"/>
      <c r="E318" s="423">
        <f>_xlfn.IFS(Programmation!$B$12="Québec",(D318*Programmation!$F$23),Programmation!$B$12="Ontario",(D318*Programmation!$F$24),Programmation!$B$12="Europe",(D318*Programmation!$F$25),Programmation!$B$12="Sans taxe"," ")</f>
        <v>0</v>
      </c>
      <c r="F318" s="423">
        <f>_xlfn.IFS(Programmation!$B$12="Québec",(D318*Programmation!$G$23),Programmation!$B$12="Ontario"," ",Programmation!$B$12="Europe"," ",Programmation!$B$12="Sans taxe"," ")</f>
        <v>0</v>
      </c>
      <c r="G318" s="423">
        <f t="shared" si="1"/>
        <v>0</v>
      </c>
      <c r="K318" s="90"/>
    </row>
    <row r="319" spans="1:11" ht="12.75" customHeight="1">
      <c r="A319" s="415"/>
      <c r="B319" s="415"/>
      <c r="C319" s="415"/>
      <c r="D319" s="422"/>
      <c r="E319" s="423">
        <f>_xlfn.IFS(Programmation!$B$12="Québec",(D319*Programmation!$F$23),Programmation!$B$12="Ontario",(D319*Programmation!$F$24),Programmation!$B$12="Europe",(D319*Programmation!$F$25),Programmation!$B$12="Sans taxe"," ")</f>
        <v>0</v>
      </c>
      <c r="F319" s="423">
        <f>_xlfn.IFS(Programmation!$B$12="Québec",(D319*Programmation!$G$23),Programmation!$B$12="Ontario"," ",Programmation!$B$12="Europe"," ",Programmation!$B$12="Sans taxe"," ")</f>
        <v>0</v>
      </c>
      <c r="G319" s="423">
        <f t="shared" si="1"/>
        <v>0</v>
      </c>
      <c r="K319" s="90"/>
    </row>
    <row r="320" spans="1:11" ht="12.75" customHeight="1">
      <c r="A320" s="415"/>
      <c r="B320" s="415"/>
      <c r="C320" s="415"/>
      <c r="D320" s="422"/>
      <c r="E320" s="423">
        <f>_xlfn.IFS(Programmation!$B$12="Québec",(D320*Programmation!$F$23),Programmation!$B$12="Ontario",(D320*Programmation!$F$24),Programmation!$B$12="Europe",(D320*Programmation!$F$25),Programmation!$B$12="Sans taxe"," ")</f>
        <v>0</v>
      </c>
      <c r="F320" s="423">
        <f>_xlfn.IFS(Programmation!$B$12="Québec",(D320*Programmation!$G$23),Programmation!$B$12="Ontario"," ",Programmation!$B$12="Europe"," ",Programmation!$B$12="Sans taxe"," ")</f>
        <v>0</v>
      </c>
      <c r="G320" s="423">
        <f t="shared" si="1"/>
        <v>0</v>
      </c>
      <c r="K320" s="90"/>
    </row>
    <row r="321" spans="1:11" ht="12.75" customHeight="1">
      <c r="A321" s="415"/>
      <c r="B321" s="415"/>
      <c r="C321" s="415"/>
      <c r="D321" s="422"/>
      <c r="E321" s="423">
        <f>_xlfn.IFS(Programmation!$B$12="Québec",(D321*Programmation!$F$23),Programmation!$B$12="Ontario",(D321*Programmation!$F$24),Programmation!$B$12="Europe",(D321*Programmation!$F$25),Programmation!$B$12="Sans taxe"," ")</f>
        <v>0</v>
      </c>
      <c r="F321" s="423">
        <f>_xlfn.IFS(Programmation!$B$12="Québec",(D321*Programmation!$G$23),Programmation!$B$12="Ontario"," ",Programmation!$B$12="Europe"," ",Programmation!$B$12="Sans taxe"," ")</f>
        <v>0</v>
      </c>
      <c r="G321" s="423">
        <f t="shared" si="1"/>
        <v>0</v>
      </c>
      <c r="K321" s="90"/>
    </row>
    <row r="322" spans="1:11" ht="12.75" customHeight="1">
      <c r="A322" s="415"/>
      <c r="B322" s="415"/>
      <c r="C322" s="415"/>
      <c r="D322" s="422"/>
      <c r="E322" s="423">
        <f>_xlfn.IFS(Programmation!$B$12="Québec",(D322*Programmation!$F$23),Programmation!$B$12="Ontario",(D322*Programmation!$F$24),Programmation!$B$12="Europe",(D322*Programmation!$F$25),Programmation!$B$12="Sans taxe"," ")</f>
        <v>0</v>
      </c>
      <c r="F322" s="423">
        <f>_xlfn.IFS(Programmation!$B$12="Québec",(D322*Programmation!$G$23),Programmation!$B$12="Ontario"," ",Programmation!$B$12="Europe"," ",Programmation!$B$12="Sans taxe"," ")</f>
        <v>0</v>
      </c>
      <c r="G322" s="423">
        <f t="shared" si="1"/>
        <v>0</v>
      </c>
      <c r="K322" s="90"/>
    </row>
    <row r="323" spans="1:11" ht="12.75" customHeight="1">
      <c r="A323" s="415"/>
      <c r="B323" s="415"/>
      <c r="C323" s="415"/>
      <c r="D323" s="422"/>
      <c r="E323" s="423">
        <f>_xlfn.IFS(Programmation!$B$12="Québec",(D323*Programmation!$F$23),Programmation!$B$12="Ontario",(D323*Programmation!$F$24),Programmation!$B$12="Europe",(D323*Programmation!$F$25),Programmation!$B$12="Sans taxe"," ")</f>
        <v>0</v>
      </c>
      <c r="F323" s="423">
        <f>_xlfn.IFS(Programmation!$B$12="Québec",(D323*Programmation!$G$23),Programmation!$B$12="Ontario"," ",Programmation!$B$12="Europe"," ",Programmation!$B$12="Sans taxe"," ")</f>
        <v>0</v>
      </c>
      <c r="G323" s="423">
        <f t="shared" si="1"/>
        <v>0</v>
      </c>
      <c r="K323" s="90"/>
    </row>
    <row r="324" spans="1:11" ht="12.75" customHeight="1">
      <c r="A324" s="415"/>
      <c r="B324" s="415"/>
      <c r="C324" s="415"/>
      <c r="D324" s="422"/>
      <c r="E324" s="423">
        <f>_xlfn.IFS(Programmation!$B$12="Québec",(D324*Programmation!$F$23),Programmation!$B$12="Ontario",(D324*Programmation!$F$24),Programmation!$B$12="Europe",(D324*Programmation!$F$25),Programmation!$B$12="Sans taxe"," ")</f>
        <v>0</v>
      </c>
      <c r="F324" s="423">
        <f>_xlfn.IFS(Programmation!$B$12="Québec",(D324*Programmation!$G$23),Programmation!$B$12="Ontario"," ",Programmation!$B$12="Europe"," ",Programmation!$B$12="Sans taxe"," ")</f>
        <v>0</v>
      </c>
      <c r="G324" s="423">
        <f t="shared" si="1"/>
        <v>0</v>
      </c>
      <c r="K324" s="90"/>
    </row>
    <row r="325" spans="1:11" ht="12.75" customHeight="1">
      <c r="A325" s="415"/>
      <c r="B325" s="415"/>
      <c r="C325" s="415"/>
      <c r="D325" s="422"/>
      <c r="E325" s="423">
        <f>_xlfn.IFS(Programmation!$B$12="Québec",(D325*Programmation!$F$23),Programmation!$B$12="Ontario",(D325*Programmation!$F$24),Programmation!$B$12="Europe",(D325*Programmation!$F$25),Programmation!$B$12="Sans taxe"," ")</f>
        <v>0</v>
      </c>
      <c r="F325" s="423">
        <f>_xlfn.IFS(Programmation!$B$12="Québec",(D325*Programmation!$G$23),Programmation!$B$12="Ontario"," ",Programmation!$B$12="Europe"," ",Programmation!$B$12="Sans taxe"," ")</f>
        <v>0</v>
      </c>
      <c r="G325" s="423">
        <f t="shared" si="1"/>
        <v>0</v>
      </c>
      <c r="K325" s="90"/>
    </row>
    <row r="326" spans="1:11" ht="12.75" customHeight="1">
      <c r="A326" s="415"/>
      <c r="B326" s="415"/>
      <c r="C326" s="415"/>
      <c r="D326" s="422"/>
      <c r="E326" s="423">
        <f>_xlfn.IFS(Programmation!$B$12="Québec",(D326*Programmation!$F$23),Programmation!$B$12="Ontario",(D326*Programmation!$F$24),Programmation!$B$12="Europe",(D326*Programmation!$F$25),Programmation!$B$12="Sans taxe"," ")</f>
        <v>0</v>
      </c>
      <c r="F326" s="423">
        <f>_xlfn.IFS(Programmation!$B$12="Québec",(D326*Programmation!$G$23),Programmation!$B$12="Ontario"," ",Programmation!$B$12="Europe"," ",Programmation!$B$12="Sans taxe"," ")</f>
        <v>0</v>
      </c>
      <c r="G326" s="423">
        <f t="shared" si="1"/>
        <v>0</v>
      </c>
      <c r="K326" s="90"/>
    </row>
    <row r="327" spans="1:11" ht="12.75" customHeight="1">
      <c r="A327" s="415"/>
      <c r="B327" s="415"/>
      <c r="C327" s="415"/>
      <c r="D327" s="422"/>
      <c r="E327" s="423">
        <f>_xlfn.IFS(Programmation!$B$12="Québec",(D327*Programmation!$F$23),Programmation!$B$12="Ontario",(D327*Programmation!$F$24),Programmation!$B$12="Europe",(D327*Programmation!$F$25),Programmation!$B$12="Sans taxe"," ")</f>
        <v>0</v>
      </c>
      <c r="F327" s="423">
        <f>_xlfn.IFS(Programmation!$B$12="Québec",(D327*Programmation!$G$23),Programmation!$B$12="Ontario"," ",Programmation!$B$12="Europe"," ",Programmation!$B$12="Sans taxe"," ")</f>
        <v>0</v>
      </c>
      <c r="G327" s="423">
        <f t="shared" si="1"/>
        <v>0</v>
      </c>
      <c r="K327" s="90"/>
    </row>
    <row r="328" spans="1:11" ht="12.75" customHeight="1">
      <c r="A328" s="415"/>
      <c r="B328" s="415"/>
      <c r="C328" s="415"/>
      <c r="D328" s="422"/>
      <c r="E328" s="423">
        <f>_xlfn.IFS(Programmation!$B$12="Québec",(D328*Programmation!$F$23),Programmation!$B$12="Ontario",(D328*Programmation!$F$24),Programmation!$B$12="Europe",(D328*Programmation!$F$25),Programmation!$B$12="Sans taxe"," ")</f>
        <v>0</v>
      </c>
      <c r="F328" s="423">
        <f>_xlfn.IFS(Programmation!$B$12="Québec",(D328*Programmation!$G$23),Programmation!$B$12="Ontario"," ",Programmation!$B$12="Europe"," ",Programmation!$B$12="Sans taxe"," ")</f>
        <v>0</v>
      </c>
      <c r="G328" s="423">
        <f t="shared" si="1"/>
        <v>0</v>
      </c>
      <c r="K328" s="90"/>
    </row>
    <row r="329" spans="1:11" ht="12.75" customHeight="1">
      <c r="A329" s="415"/>
      <c r="B329" s="415"/>
      <c r="C329" s="415"/>
      <c r="D329" s="422"/>
      <c r="E329" s="423">
        <f>_xlfn.IFS(Programmation!$B$12="Québec",(D329*Programmation!$F$23),Programmation!$B$12="Ontario",(D329*Programmation!$F$24),Programmation!$B$12="Europe",(D329*Programmation!$F$25),Programmation!$B$12="Sans taxe"," ")</f>
        <v>0</v>
      </c>
      <c r="F329" s="423">
        <f>_xlfn.IFS(Programmation!$B$12="Québec",(D329*Programmation!$G$23),Programmation!$B$12="Ontario"," ",Programmation!$B$12="Europe"," ",Programmation!$B$12="Sans taxe"," ")</f>
        <v>0</v>
      </c>
      <c r="G329" s="423">
        <f t="shared" si="1"/>
        <v>0</v>
      </c>
      <c r="K329" s="90"/>
    </row>
    <row r="330" spans="1:11" ht="12.75" customHeight="1">
      <c r="A330" s="415"/>
      <c r="B330" s="415"/>
      <c r="C330" s="415"/>
      <c r="D330" s="422"/>
      <c r="E330" s="423">
        <f>_xlfn.IFS(Programmation!$B$12="Québec",(D330*Programmation!$F$23),Programmation!$B$12="Ontario",(D330*Programmation!$F$24),Programmation!$B$12="Europe",(D330*Programmation!$F$25),Programmation!$B$12="Sans taxe"," ")</f>
        <v>0</v>
      </c>
      <c r="F330" s="423">
        <f>_xlfn.IFS(Programmation!$B$12="Québec",(D330*Programmation!$G$23),Programmation!$B$12="Ontario"," ",Programmation!$B$12="Europe"," ",Programmation!$B$12="Sans taxe"," ")</f>
        <v>0</v>
      </c>
      <c r="G330" s="423">
        <f t="shared" si="1"/>
        <v>0</v>
      </c>
      <c r="K330" s="90"/>
    </row>
    <row r="331" spans="1:11" ht="12.75" customHeight="1">
      <c r="A331" s="415"/>
      <c r="B331" s="415"/>
      <c r="C331" s="415"/>
      <c r="D331" s="422"/>
      <c r="E331" s="423">
        <f>_xlfn.IFS(Programmation!$B$12="Québec",(D331*Programmation!$F$23),Programmation!$B$12="Ontario",(D331*Programmation!$F$24),Programmation!$B$12="Europe",(D331*Programmation!$F$25),Programmation!$B$12="Sans taxe"," ")</f>
        <v>0</v>
      </c>
      <c r="F331" s="423">
        <f>_xlfn.IFS(Programmation!$B$12="Québec",(D331*Programmation!$G$23),Programmation!$B$12="Ontario"," ",Programmation!$B$12="Europe"," ",Programmation!$B$12="Sans taxe"," ")</f>
        <v>0</v>
      </c>
      <c r="G331" s="423">
        <f t="shared" si="1"/>
        <v>0</v>
      </c>
      <c r="K331" s="90"/>
    </row>
    <row r="332" spans="1:11" ht="12.75" customHeight="1">
      <c r="A332" s="415"/>
      <c r="B332" s="415"/>
      <c r="C332" s="415"/>
      <c r="D332" s="422"/>
      <c r="E332" s="423">
        <f>_xlfn.IFS(Programmation!$B$12="Québec",(D332*Programmation!$F$23),Programmation!$B$12="Ontario",(D332*Programmation!$F$24),Programmation!$B$12="Europe",(D332*Programmation!$F$25),Programmation!$B$12="Sans taxe"," ")</f>
        <v>0</v>
      </c>
      <c r="F332" s="423">
        <f>_xlfn.IFS(Programmation!$B$12="Québec",(D332*Programmation!$G$23),Programmation!$B$12="Ontario"," ",Programmation!$B$12="Europe"," ",Programmation!$B$12="Sans taxe"," ")</f>
        <v>0</v>
      </c>
      <c r="G332" s="423">
        <f t="shared" si="1"/>
        <v>0</v>
      </c>
      <c r="K332" s="90"/>
    </row>
    <row r="333" spans="1:11" ht="12.75" customHeight="1">
      <c r="A333" s="415"/>
      <c r="B333" s="415"/>
      <c r="C333" s="415"/>
      <c r="D333" s="422"/>
      <c r="E333" s="423">
        <f>_xlfn.IFS(Programmation!$B$12="Québec",(D333*Programmation!$F$23),Programmation!$B$12="Ontario",(D333*Programmation!$F$24),Programmation!$B$12="Europe",(D333*Programmation!$F$25),Programmation!$B$12="Sans taxe"," ")</f>
        <v>0</v>
      </c>
      <c r="F333" s="423">
        <f>_xlfn.IFS(Programmation!$B$12="Québec",(D333*Programmation!$G$23),Programmation!$B$12="Ontario"," ",Programmation!$B$12="Europe"," ",Programmation!$B$12="Sans taxe"," ")</f>
        <v>0</v>
      </c>
      <c r="G333" s="423">
        <f t="shared" si="1"/>
        <v>0</v>
      </c>
      <c r="K333" s="90"/>
    </row>
    <row r="334" spans="1:11" ht="12.75" customHeight="1">
      <c r="A334" s="415"/>
      <c r="B334" s="415"/>
      <c r="C334" s="415"/>
      <c r="D334" s="422"/>
      <c r="E334" s="423">
        <f>_xlfn.IFS(Programmation!$B$12="Québec",(D334*Programmation!$F$23),Programmation!$B$12="Ontario",(D334*Programmation!$F$24),Programmation!$B$12="Europe",(D334*Programmation!$F$25),Programmation!$B$12="Sans taxe"," ")</f>
        <v>0</v>
      </c>
      <c r="F334" s="423">
        <f>_xlfn.IFS(Programmation!$B$12="Québec",(D334*Programmation!$G$23),Programmation!$B$12="Ontario"," ",Programmation!$B$12="Europe"," ",Programmation!$B$12="Sans taxe"," ")</f>
        <v>0</v>
      </c>
      <c r="G334" s="423">
        <f t="shared" si="1"/>
        <v>0</v>
      </c>
      <c r="K334" s="90"/>
    </row>
    <row r="335" spans="1:11" ht="12.75" customHeight="1">
      <c r="A335" s="415"/>
      <c r="B335" s="415"/>
      <c r="C335" s="415"/>
      <c r="D335" s="422"/>
      <c r="E335" s="423">
        <f>_xlfn.IFS(Programmation!$B$12="Québec",(D335*Programmation!$F$23),Programmation!$B$12="Ontario",(D335*Programmation!$F$24),Programmation!$B$12="Europe",(D335*Programmation!$F$25),Programmation!$B$12="Sans taxe"," ")</f>
        <v>0</v>
      </c>
      <c r="F335" s="423">
        <f>_xlfn.IFS(Programmation!$B$12="Québec",(D335*Programmation!$G$23),Programmation!$B$12="Ontario"," ",Programmation!$B$12="Europe"," ",Programmation!$B$12="Sans taxe"," ")</f>
        <v>0</v>
      </c>
      <c r="G335" s="423">
        <f t="shared" si="1"/>
        <v>0</v>
      </c>
      <c r="K335" s="90"/>
    </row>
    <row r="336" spans="1:11" ht="12.75" customHeight="1">
      <c r="A336" s="415"/>
      <c r="B336" s="415"/>
      <c r="C336" s="415"/>
      <c r="D336" s="422"/>
      <c r="E336" s="423">
        <f>_xlfn.IFS(Programmation!$B$12="Québec",(D336*Programmation!$F$23),Programmation!$B$12="Ontario",(D336*Programmation!$F$24),Programmation!$B$12="Europe",(D336*Programmation!$F$25),Programmation!$B$12="Sans taxe"," ")</f>
        <v>0</v>
      </c>
      <c r="F336" s="423">
        <f>_xlfn.IFS(Programmation!$B$12="Québec",(D336*Programmation!$G$23),Programmation!$B$12="Ontario"," ",Programmation!$B$12="Europe"," ",Programmation!$B$12="Sans taxe"," ")</f>
        <v>0</v>
      </c>
      <c r="G336" s="423">
        <f t="shared" si="1"/>
        <v>0</v>
      </c>
      <c r="K336" s="90"/>
    </row>
    <row r="337" spans="1:11" ht="12.75" customHeight="1">
      <c r="A337" s="415"/>
      <c r="B337" s="415"/>
      <c r="C337" s="415"/>
      <c r="D337" s="422"/>
      <c r="E337" s="423">
        <f>_xlfn.IFS(Programmation!$B$12="Québec",(D337*Programmation!$F$23),Programmation!$B$12="Ontario",(D337*Programmation!$F$24),Programmation!$B$12="Europe",(D337*Programmation!$F$25),Programmation!$B$12="Sans taxe"," ")</f>
        <v>0</v>
      </c>
      <c r="F337" s="423">
        <f>_xlfn.IFS(Programmation!$B$12="Québec",(D337*Programmation!$G$23),Programmation!$B$12="Ontario"," ",Programmation!$B$12="Europe"," ",Programmation!$B$12="Sans taxe"," ")</f>
        <v>0</v>
      </c>
      <c r="G337" s="423">
        <f t="shared" si="1"/>
        <v>0</v>
      </c>
      <c r="K337" s="90"/>
    </row>
    <row r="338" spans="1:11" ht="12.75" customHeight="1">
      <c r="A338" s="415"/>
      <c r="B338" s="415"/>
      <c r="C338" s="415"/>
      <c r="D338" s="422"/>
      <c r="E338" s="423">
        <f>_xlfn.IFS(Programmation!$B$12="Québec",(D338*Programmation!$F$23),Programmation!$B$12="Ontario",(D338*Programmation!$F$24),Programmation!$B$12="Europe",(D338*Programmation!$F$25),Programmation!$B$12="Sans taxe"," ")</f>
        <v>0</v>
      </c>
      <c r="F338" s="423">
        <f>_xlfn.IFS(Programmation!$B$12="Québec",(D338*Programmation!$G$23),Programmation!$B$12="Ontario"," ",Programmation!$B$12="Europe"," ",Programmation!$B$12="Sans taxe"," ")</f>
        <v>0</v>
      </c>
      <c r="G338" s="423">
        <f t="shared" si="1"/>
        <v>0</v>
      </c>
      <c r="K338" s="90"/>
    </row>
    <row r="339" spans="1:11" ht="12.75" customHeight="1">
      <c r="A339" s="415"/>
      <c r="B339" s="415"/>
      <c r="C339" s="415"/>
      <c r="D339" s="422"/>
      <c r="E339" s="423">
        <f>_xlfn.IFS(Programmation!$B$12="Québec",(D339*Programmation!$F$23),Programmation!$B$12="Ontario",(D339*Programmation!$F$24),Programmation!$B$12="Europe",(D339*Programmation!$F$25),Programmation!$B$12="Sans taxe"," ")</f>
        <v>0</v>
      </c>
      <c r="F339" s="423">
        <f>_xlfn.IFS(Programmation!$B$12="Québec",(D339*Programmation!$G$23),Programmation!$B$12="Ontario"," ",Programmation!$B$12="Europe"," ",Programmation!$B$12="Sans taxe"," ")</f>
        <v>0</v>
      </c>
      <c r="G339" s="423">
        <f t="shared" si="1"/>
        <v>0</v>
      </c>
      <c r="K339" s="90"/>
    </row>
    <row r="340" spans="1:11" ht="12.75" customHeight="1">
      <c r="A340" s="415"/>
      <c r="B340" s="415"/>
      <c r="C340" s="415"/>
      <c r="D340" s="422"/>
      <c r="E340" s="423">
        <f>_xlfn.IFS(Programmation!$B$12="Québec",(D340*Programmation!$F$23),Programmation!$B$12="Ontario",(D340*Programmation!$F$24),Programmation!$B$12="Europe",(D340*Programmation!$F$25),Programmation!$B$12="Sans taxe"," ")</f>
        <v>0</v>
      </c>
      <c r="F340" s="423">
        <f>_xlfn.IFS(Programmation!$B$12="Québec",(D340*Programmation!$G$23),Programmation!$B$12="Ontario"," ",Programmation!$B$12="Europe"," ",Programmation!$B$12="Sans taxe"," ")</f>
        <v>0</v>
      </c>
      <c r="G340" s="423">
        <f t="shared" si="1"/>
        <v>0</v>
      </c>
      <c r="K340" s="90"/>
    </row>
    <row r="341" spans="1:11" ht="12.75" customHeight="1">
      <c r="A341" s="415"/>
      <c r="B341" s="415"/>
      <c r="C341" s="415"/>
      <c r="D341" s="422"/>
      <c r="E341" s="423">
        <f>_xlfn.IFS(Programmation!$B$12="Québec",(D341*Programmation!$F$23),Programmation!$B$12="Ontario",(D341*Programmation!$F$24),Programmation!$B$12="Europe",(D341*Programmation!$F$25),Programmation!$B$12="Sans taxe"," ")</f>
        <v>0</v>
      </c>
      <c r="F341" s="423">
        <f>_xlfn.IFS(Programmation!$B$12="Québec",(D341*Programmation!$G$23),Programmation!$B$12="Ontario"," ",Programmation!$B$12="Europe"," ",Programmation!$B$12="Sans taxe"," ")</f>
        <v>0</v>
      </c>
      <c r="G341" s="423">
        <f t="shared" si="1"/>
        <v>0</v>
      </c>
      <c r="K341" s="90"/>
    </row>
    <row r="342" spans="1:11" ht="12.75" customHeight="1">
      <c r="A342" s="415"/>
      <c r="B342" s="415"/>
      <c r="C342" s="415"/>
      <c r="D342" s="422"/>
      <c r="E342" s="423">
        <f>_xlfn.IFS(Programmation!$B$12="Québec",(D342*Programmation!$F$23),Programmation!$B$12="Ontario",(D342*Programmation!$F$24),Programmation!$B$12="Europe",(D342*Programmation!$F$25),Programmation!$B$12="Sans taxe"," ")</f>
        <v>0</v>
      </c>
      <c r="F342" s="423">
        <f>_xlfn.IFS(Programmation!$B$12="Québec",(D342*Programmation!$G$23),Programmation!$B$12="Ontario"," ",Programmation!$B$12="Europe"," ",Programmation!$B$12="Sans taxe"," ")</f>
        <v>0</v>
      </c>
      <c r="G342" s="423">
        <f t="shared" si="1"/>
        <v>0</v>
      </c>
      <c r="K342" s="90"/>
    </row>
    <row r="343" spans="1:11" ht="12.75" customHeight="1">
      <c r="A343" s="415"/>
      <c r="B343" s="415"/>
      <c r="C343" s="415"/>
      <c r="D343" s="422"/>
      <c r="E343" s="423">
        <f>_xlfn.IFS(Programmation!$B$12="Québec",(D343*Programmation!$F$23),Programmation!$B$12="Ontario",(D343*Programmation!$F$24),Programmation!$B$12="Europe",(D343*Programmation!$F$25),Programmation!$B$12="Sans taxe"," ")</f>
        <v>0</v>
      </c>
      <c r="F343" s="423">
        <f>_xlfn.IFS(Programmation!$B$12="Québec",(D343*Programmation!$G$23),Programmation!$B$12="Ontario"," ",Programmation!$B$12="Europe"," ",Programmation!$B$12="Sans taxe"," ")</f>
        <v>0</v>
      </c>
      <c r="G343" s="423">
        <f t="shared" si="1"/>
        <v>0</v>
      </c>
      <c r="K343" s="90"/>
    </row>
    <row r="344" spans="1:11" ht="12.75" customHeight="1">
      <c r="A344" s="415"/>
      <c r="B344" s="415"/>
      <c r="C344" s="415"/>
      <c r="D344" s="422"/>
      <c r="E344" s="423">
        <f>_xlfn.IFS(Programmation!$B$12="Québec",(D344*Programmation!$F$23),Programmation!$B$12="Ontario",(D344*Programmation!$F$24),Programmation!$B$12="Europe",(D344*Programmation!$F$25),Programmation!$B$12="Sans taxe"," ")</f>
        <v>0</v>
      </c>
      <c r="F344" s="423">
        <f>_xlfn.IFS(Programmation!$B$12="Québec",(D344*Programmation!$G$23),Programmation!$B$12="Ontario"," ",Programmation!$B$12="Europe"," ",Programmation!$B$12="Sans taxe"," ")</f>
        <v>0</v>
      </c>
      <c r="G344" s="423">
        <f t="shared" si="1"/>
        <v>0</v>
      </c>
      <c r="K344" s="90"/>
    </row>
    <row r="345" spans="1:11" ht="12.75" customHeight="1">
      <c r="A345" s="415"/>
      <c r="B345" s="415"/>
      <c r="C345" s="415"/>
      <c r="D345" s="422"/>
      <c r="E345" s="423">
        <f>_xlfn.IFS(Programmation!$B$12="Québec",(D345*Programmation!$F$23),Programmation!$B$12="Ontario",(D345*Programmation!$F$24),Programmation!$B$12="Europe",(D345*Programmation!$F$25),Programmation!$B$12="Sans taxe"," ")</f>
        <v>0</v>
      </c>
      <c r="F345" s="423">
        <f>_xlfn.IFS(Programmation!$B$12="Québec",(D345*Programmation!$G$23),Programmation!$B$12="Ontario"," ",Programmation!$B$12="Europe"," ",Programmation!$B$12="Sans taxe"," ")</f>
        <v>0</v>
      </c>
      <c r="G345" s="423">
        <f t="shared" si="1"/>
        <v>0</v>
      </c>
      <c r="K345" s="90"/>
    </row>
    <row r="346" spans="1:11" ht="12.75" customHeight="1">
      <c r="A346" s="415"/>
      <c r="B346" s="415"/>
      <c r="C346" s="415"/>
      <c r="D346" s="422"/>
      <c r="E346" s="423">
        <f>_xlfn.IFS(Programmation!$B$12="Québec",(D346*Programmation!$F$23),Programmation!$B$12="Ontario",(D346*Programmation!$F$24),Programmation!$B$12="Europe",(D346*Programmation!$F$25),Programmation!$B$12="Sans taxe"," ")</f>
        <v>0</v>
      </c>
      <c r="F346" s="423">
        <f>_xlfn.IFS(Programmation!$B$12="Québec",(D346*Programmation!$G$23),Programmation!$B$12="Ontario"," ",Programmation!$B$12="Europe"," ",Programmation!$B$12="Sans taxe"," ")</f>
        <v>0</v>
      </c>
      <c r="G346" s="423">
        <f t="shared" si="1"/>
        <v>0</v>
      </c>
      <c r="K346" s="90"/>
    </row>
    <row r="347" spans="1:11" ht="12.75" customHeight="1">
      <c r="A347" s="415"/>
      <c r="B347" s="415"/>
      <c r="C347" s="415"/>
      <c r="D347" s="422"/>
      <c r="E347" s="423">
        <f>_xlfn.IFS(Programmation!$B$12="Québec",(D347*Programmation!$F$23),Programmation!$B$12="Ontario",(D347*Programmation!$F$24),Programmation!$B$12="Europe",(D347*Programmation!$F$25),Programmation!$B$12="Sans taxe"," ")</f>
        <v>0</v>
      </c>
      <c r="F347" s="423">
        <f>_xlfn.IFS(Programmation!$B$12="Québec",(D347*Programmation!$G$23),Programmation!$B$12="Ontario"," ",Programmation!$B$12="Europe"," ",Programmation!$B$12="Sans taxe"," ")</f>
        <v>0</v>
      </c>
      <c r="G347" s="423">
        <f t="shared" si="1"/>
        <v>0</v>
      </c>
      <c r="K347" s="90"/>
    </row>
    <row r="348" spans="1:11" ht="12.75" customHeight="1">
      <c r="A348" s="415"/>
      <c r="B348" s="415"/>
      <c r="C348" s="415"/>
      <c r="D348" s="422"/>
      <c r="E348" s="423">
        <f>_xlfn.IFS(Programmation!$B$12="Québec",(D348*Programmation!$F$23),Programmation!$B$12="Ontario",(D348*Programmation!$F$24),Programmation!$B$12="Europe",(D348*Programmation!$F$25),Programmation!$B$12="Sans taxe"," ")</f>
        <v>0</v>
      </c>
      <c r="F348" s="423">
        <f>_xlfn.IFS(Programmation!$B$12="Québec",(D348*Programmation!$G$23),Programmation!$B$12="Ontario"," ",Programmation!$B$12="Europe"," ",Programmation!$B$12="Sans taxe"," ")</f>
        <v>0</v>
      </c>
      <c r="G348" s="423">
        <f t="shared" si="1"/>
        <v>0</v>
      </c>
      <c r="K348" s="90"/>
    </row>
    <row r="349" spans="1:11" ht="12.75" customHeight="1">
      <c r="A349" s="415"/>
      <c r="B349" s="415"/>
      <c r="C349" s="415"/>
      <c r="D349" s="422"/>
      <c r="E349" s="423">
        <f>_xlfn.IFS(Programmation!$B$12="Québec",(D349*Programmation!$F$23),Programmation!$B$12="Ontario",(D349*Programmation!$F$24),Programmation!$B$12="Europe",(D349*Programmation!$F$25),Programmation!$B$12="Sans taxe"," ")</f>
        <v>0</v>
      </c>
      <c r="F349" s="423">
        <f>_xlfn.IFS(Programmation!$B$12="Québec",(D349*Programmation!$G$23),Programmation!$B$12="Ontario"," ",Programmation!$B$12="Europe"," ",Programmation!$B$12="Sans taxe"," ")</f>
        <v>0</v>
      </c>
      <c r="G349" s="423">
        <f t="shared" si="1"/>
        <v>0</v>
      </c>
      <c r="K349" s="90"/>
    </row>
    <row r="350" spans="1:11" ht="12.75" customHeight="1">
      <c r="A350" s="415"/>
      <c r="B350" s="415"/>
      <c r="C350" s="415"/>
      <c r="D350" s="422"/>
      <c r="E350" s="423">
        <f>_xlfn.IFS(Programmation!$B$12="Québec",(D350*Programmation!$F$23),Programmation!$B$12="Ontario",(D350*Programmation!$F$24),Programmation!$B$12="Europe",(D350*Programmation!$F$25),Programmation!$B$12="Sans taxe"," ")</f>
        <v>0</v>
      </c>
      <c r="F350" s="423">
        <f>_xlfn.IFS(Programmation!$B$12="Québec",(D350*Programmation!$G$23),Programmation!$B$12="Ontario"," ",Programmation!$B$12="Europe"," ",Programmation!$B$12="Sans taxe"," ")</f>
        <v>0</v>
      </c>
      <c r="G350" s="423">
        <f t="shared" si="1"/>
        <v>0</v>
      </c>
      <c r="K350" s="90"/>
    </row>
    <row r="351" spans="1:11" ht="12.75" customHeight="1">
      <c r="A351" s="415"/>
      <c r="B351" s="415"/>
      <c r="C351" s="415"/>
      <c r="D351" s="422"/>
      <c r="E351" s="423">
        <f>_xlfn.IFS(Programmation!$B$12="Québec",(D351*Programmation!$F$23),Programmation!$B$12="Ontario",(D351*Programmation!$F$24),Programmation!$B$12="Europe",(D351*Programmation!$F$25),Programmation!$B$12="Sans taxe"," ")</f>
        <v>0</v>
      </c>
      <c r="F351" s="423">
        <f>_xlfn.IFS(Programmation!$B$12="Québec",(D351*Programmation!$G$23),Programmation!$B$12="Ontario"," ",Programmation!$B$12="Europe"," ",Programmation!$B$12="Sans taxe"," ")</f>
        <v>0</v>
      </c>
      <c r="G351" s="423">
        <f t="shared" si="1"/>
        <v>0</v>
      </c>
      <c r="K351" s="90"/>
    </row>
    <row r="352" spans="1:11" ht="12.75" customHeight="1">
      <c r="A352" s="415"/>
      <c r="B352" s="415"/>
      <c r="C352" s="415"/>
      <c r="D352" s="422"/>
      <c r="E352" s="423">
        <f>_xlfn.IFS(Programmation!$B$12="Québec",(D352*Programmation!$F$23),Programmation!$B$12="Ontario",(D352*Programmation!$F$24),Programmation!$B$12="Europe",(D352*Programmation!$F$25),Programmation!$B$12="Sans taxe"," ")</f>
        <v>0</v>
      </c>
      <c r="F352" s="423">
        <f>_xlfn.IFS(Programmation!$B$12="Québec",(D352*Programmation!$G$23),Programmation!$B$12="Ontario"," ",Programmation!$B$12="Europe"," ",Programmation!$B$12="Sans taxe"," ")</f>
        <v>0</v>
      </c>
      <c r="G352" s="423">
        <f t="shared" si="1"/>
        <v>0</v>
      </c>
      <c r="K352" s="90"/>
    </row>
    <row r="353" spans="1:11" ht="12.75" customHeight="1">
      <c r="A353" s="415"/>
      <c r="B353" s="415"/>
      <c r="C353" s="415"/>
      <c r="D353" s="422"/>
      <c r="E353" s="423">
        <f>_xlfn.IFS(Programmation!$B$12="Québec",(D353*Programmation!$F$23),Programmation!$B$12="Ontario",(D353*Programmation!$F$24),Programmation!$B$12="Europe",(D353*Programmation!$F$25),Programmation!$B$12="Sans taxe"," ")</f>
        <v>0</v>
      </c>
      <c r="F353" s="423">
        <f>_xlfn.IFS(Programmation!$B$12="Québec",(D353*Programmation!$G$23),Programmation!$B$12="Ontario"," ",Programmation!$B$12="Europe"," ",Programmation!$B$12="Sans taxe"," ")</f>
        <v>0</v>
      </c>
      <c r="G353" s="423">
        <f t="shared" si="1"/>
        <v>0</v>
      </c>
      <c r="K353" s="90"/>
    </row>
    <row r="354" spans="1:11" ht="12.75" customHeight="1">
      <c r="A354" s="415"/>
      <c r="B354" s="415"/>
      <c r="C354" s="415"/>
      <c r="D354" s="422"/>
      <c r="E354" s="423">
        <f>_xlfn.IFS(Programmation!$B$12="Québec",(D354*Programmation!$F$23),Programmation!$B$12="Ontario",(D354*Programmation!$F$24),Programmation!$B$12="Europe",(D354*Programmation!$F$25),Programmation!$B$12="Sans taxe"," ")</f>
        <v>0</v>
      </c>
      <c r="F354" s="423">
        <f>_xlfn.IFS(Programmation!$B$12="Québec",(D354*Programmation!$G$23),Programmation!$B$12="Ontario"," ",Programmation!$B$12="Europe"," ",Programmation!$B$12="Sans taxe"," ")</f>
        <v>0</v>
      </c>
      <c r="G354" s="423">
        <f t="shared" si="1"/>
        <v>0</v>
      </c>
      <c r="K354" s="90"/>
    </row>
    <row r="355" spans="1:11" ht="12.75" customHeight="1">
      <c r="A355" s="415"/>
      <c r="B355" s="415"/>
      <c r="C355" s="415"/>
      <c r="D355" s="422"/>
      <c r="E355" s="423">
        <f>_xlfn.IFS(Programmation!$B$12="Québec",(D355*Programmation!$F$23),Programmation!$B$12="Ontario",(D355*Programmation!$F$24),Programmation!$B$12="Europe",(D355*Programmation!$F$25),Programmation!$B$12="Sans taxe"," ")</f>
        <v>0</v>
      </c>
      <c r="F355" s="423">
        <f>_xlfn.IFS(Programmation!$B$12="Québec",(D355*Programmation!$G$23),Programmation!$B$12="Ontario"," ",Programmation!$B$12="Europe"," ",Programmation!$B$12="Sans taxe"," ")</f>
        <v>0</v>
      </c>
      <c r="G355" s="423">
        <f t="shared" si="1"/>
        <v>0</v>
      </c>
      <c r="K355" s="90"/>
    </row>
    <row r="356" spans="1:11" ht="12.75" customHeight="1">
      <c r="A356" s="415"/>
      <c r="B356" s="415"/>
      <c r="C356" s="415"/>
      <c r="D356" s="422"/>
      <c r="E356" s="423">
        <f>_xlfn.IFS(Programmation!$B$12="Québec",(D356*Programmation!$F$23),Programmation!$B$12="Ontario",(D356*Programmation!$F$24),Programmation!$B$12="Europe",(D356*Programmation!$F$25),Programmation!$B$12="Sans taxe"," ")</f>
        <v>0</v>
      </c>
      <c r="F356" s="423">
        <f>_xlfn.IFS(Programmation!$B$12="Québec",(D356*Programmation!$G$23),Programmation!$B$12="Ontario"," ",Programmation!$B$12="Europe"," ",Programmation!$B$12="Sans taxe"," ")</f>
        <v>0</v>
      </c>
      <c r="G356" s="423">
        <f t="shared" si="1"/>
        <v>0</v>
      </c>
      <c r="K356" s="90"/>
    </row>
    <row r="357" spans="1:11" ht="12.75" customHeight="1">
      <c r="A357" s="415"/>
      <c r="B357" s="415"/>
      <c r="C357" s="415"/>
      <c r="D357" s="422"/>
      <c r="E357" s="423">
        <f>_xlfn.IFS(Programmation!$B$12="Québec",(D357*Programmation!$F$23),Programmation!$B$12="Ontario",(D357*Programmation!$F$24),Programmation!$B$12="Europe",(D357*Programmation!$F$25),Programmation!$B$12="Sans taxe"," ")</f>
        <v>0</v>
      </c>
      <c r="F357" s="423">
        <f>_xlfn.IFS(Programmation!$B$12="Québec",(D357*Programmation!$G$23),Programmation!$B$12="Ontario"," ",Programmation!$B$12="Europe"," ",Programmation!$B$12="Sans taxe"," ")</f>
        <v>0</v>
      </c>
      <c r="G357" s="423">
        <f t="shared" si="1"/>
        <v>0</v>
      </c>
      <c r="K357" s="90"/>
    </row>
    <row r="358" spans="1:11" ht="12.75" customHeight="1">
      <c r="A358" s="415"/>
      <c r="B358" s="415"/>
      <c r="C358" s="415"/>
      <c r="D358" s="422"/>
      <c r="E358" s="423">
        <f>_xlfn.IFS(Programmation!$B$12="Québec",(D358*Programmation!$F$23),Programmation!$B$12="Ontario",(D358*Programmation!$F$24),Programmation!$B$12="Europe",(D358*Programmation!$F$25),Programmation!$B$12="Sans taxe"," ")</f>
        <v>0</v>
      </c>
      <c r="F358" s="423">
        <f>_xlfn.IFS(Programmation!$B$12="Québec",(D358*Programmation!$G$23),Programmation!$B$12="Ontario"," ",Programmation!$B$12="Europe"," ",Programmation!$B$12="Sans taxe"," ")</f>
        <v>0</v>
      </c>
      <c r="G358" s="423">
        <f t="shared" si="1"/>
        <v>0</v>
      </c>
      <c r="K358" s="90"/>
    </row>
    <row r="359" spans="1:11" ht="12.75" customHeight="1">
      <c r="A359" s="415"/>
      <c r="B359" s="415"/>
      <c r="C359" s="415"/>
      <c r="D359" s="422"/>
      <c r="E359" s="423">
        <f>_xlfn.IFS(Programmation!$B$12="Québec",(D359*Programmation!$F$23),Programmation!$B$12="Ontario",(D359*Programmation!$F$24),Programmation!$B$12="Europe",(D359*Programmation!$F$25),Programmation!$B$12="Sans taxe"," ")</f>
        <v>0</v>
      </c>
      <c r="F359" s="423">
        <f>_xlfn.IFS(Programmation!$B$12="Québec",(D359*Programmation!$G$23),Programmation!$B$12="Ontario"," ",Programmation!$B$12="Europe"," ",Programmation!$B$12="Sans taxe"," ")</f>
        <v>0</v>
      </c>
      <c r="G359" s="423">
        <f t="shared" si="1"/>
        <v>0</v>
      </c>
      <c r="K359" s="90"/>
    </row>
    <row r="360" spans="1:11" ht="12.75" customHeight="1">
      <c r="A360" s="415"/>
      <c r="B360" s="415"/>
      <c r="C360" s="415"/>
      <c r="D360" s="422"/>
      <c r="E360" s="423">
        <f>_xlfn.IFS(Programmation!$B$12="Québec",(D360*Programmation!$F$23),Programmation!$B$12="Ontario",(D360*Programmation!$F$24),Programmation!$B$12="Europe",(D360*Programmation!$F$25),Programmation!$B$12="Sans taxe"," ")</f>
        <v>0</v>
      </c>
      <c r="F360" s="423">
        <f>_xlfn.IFS(Programmation!$B$12="Québec",(D360*Programmation!$G$23),Programmation!$B$12="Ontario"," ",Programmation!$B$12="Europe"," ",Programmation!$B$12="Sans taxe"," ")</f>
        <v>0</v>
      </c>
      <c r="G360" s="423">
        <f t="shared" si="1"/>
        <v>0</v>
      </c>
      <c r="K360" s="90"/>
    </row>
    <row r="361" spans="1:11" ht="12.75" customHeight="1">
      <c r="A361" s="415"/>
      <c r="B361" s="415"/>
      <c r="C361" s="415"/>
      <c r="D361" s="422"/>
      <c r="E361" s="423">
        <f>_xlfn.IFS(Programmation!$B$12="Québec",(D361*Programmation!$F$23),Programmation!$B$12="Ontario",(D361*Programmation!$F$24),Programmation!$B$12="Europe",(D361*Programmation!$F$25),Programmation!$B$12="Sans taxe"," ")</f>
        <v>0</v>
      </c>
      <c r="F361" s="423">
        <f>_xlfn.IFS(Programmation!$B$12="Québec",(D361*Programmation!$G$23),Programmation!$B$12="Ontario"," ",Programmation!$B$12="Europe"," ",Programmation!$B$12="Sans taxe"," ")</f>
        <v>0</v>
      </c>
      <c r="G361" s="423">
        <f t="shared" si="1"/>
        <v>0</v>
      </c>
      <c r="K361" s="90"/>
    </row>
    <row r="362" spans="1:11" ht="12.75" customHeight="1">
      <c r="A362" s="415"/>
      <c r="B362" s="415"/>
      <c r="C362" s="415"/>
      <c r="D362" s="422"/>
      <c r="E362" s="423">
        <f>_xlfn.IFS(Programmation!$B$12="Québec",(D362*Programmation!$F$23),Programmation!$B$12="Ontario",(D362*Programmation!$F$24),Programmation!$B$12="Europe",(D362*Programmation!$F$25),Programmation!$B$12="Sans taxe"," ")</f>
        <v>0</v>
      </c>
      <c r="F362" s="423">
        <f>_xlfn.IFS(Programmation!$B$12="Québec",(D362*Programmation!$G$23),Programmation!$B$12="Ontario"," ",Programmation!$B$12="Europe"," ",Programmation!$B$12="Sans taxe"," ")</f>
        <v>0</v>
      </c>
      <c r="G362" s="423">
        <f t="shared" si="1"/>
        <v>0</v>
      </c>
      <c r="K362" s="90"/>
    </row>
    <row r="363" spans="1:11" ht="12.75" customHeight="1">
      <c r="A363" s="415"/>
      <c r="B363" s="415"/>
      <c r="C363" s="415"/>
      <c r="D363" s="422"/>
      <c r="E363" s="423">
        <f>_xlfn.IFS(Programmation!$B$12="Québec",(D363*Programmation!$F$23),Programmation!$B$12="Ontario",(D363*Programmation!$F$24),Programmation!$B$12="Europe",(D363*Programmation!$F$25),Programmation!$B$12="Sans taxe"," ")</f>
        <v>0</v>
      </c>
      <c r="F363" s="423">
        <f>_xlfn.IFS(Programmation!$B$12="Québec",(D363*Programmation!$G$23),Programmation!$B$12="Ontario"," ",Programmation!$B$12="Europe"," ",Programmation!$B$12="Sans taxe"," ")</f>
        <v>0</v>
      </c>
      <c r="G363" s="423">
        <f t="shared" si="1"/>
        <v>0</v>
      </c>
      <c r="K363" s="90"/>
    </row>
    <row r="364" spans="1:11" ht="12.75" customHeight="1">
      <c r="A364" s="415"/>
      <c r="B364" s="415"/>
      <c r="C364" s="415"/>
      <c r="D364" s="422"/>
      <c r="E364" s="423">
        <f>_xlfn.IFS(Programmation!$B$12="Québec",(D364*Programmation!$F$23),Programmation!$B$12="Ontario",(D364*Programmation!$F$24),Programmation!$B$12="Europe",(D364*Programmation!$F$25),Programmation!$B$12="Sans taxe"," ")</f>
        <v>0</v>
      </c>
      <c r="F364" s="423">
        <f>_xlfn.IFS(Programmation!$B$12="Québec",(D364*Programmation!$G$23),Programmation!$B$12="Ontario"," ",Programmation!$B$12="Europe"," ",Programmation!$B$12="Sans taxe"," ")</f>
        <v>0</v>
      </c>
      <c r="G364" s="423">
        <f t="shared" si="1"/>
        <v>0</v>
      </c>
      <c r="K364" s="90"/>
    </row>
    <row r="365" spans="1:11" ht="12.75" customHeight="1">
      <c r="A365" s="415"/>
      <c r="B365" s="415"/>
      <c r="C365" s="415"/>
      <c r="D365" s="422"/>
      <c r="E365" s="423">
        <f>_xlfn.IFS(Programmation!$B$12="Québec",(D365*Programmation!$F$23),Programmation!$B$12="Ontario",(D365*Programmation!$F$24),Programmation!$B$12="Europe",(D365*Programmation!$F$25),Programmation!$B$12="Sans taxe"," ")</f>
        <v>0</v>
      </c>
      <c r="F365" s="423">
        <f>_xlfn.IFS(Programmation!$B$12="Québec",(D365*Programmation!$G$23),Programmation!$B$12="Ontario"," ",Programmation!$B$12="Europe"," ",Programmation!$B$12="Sans taxe"," ")</f>
        <v>0</v>
      </c>
      <c r="G365" s="423">
        <f t="shared" si="1"/>
        <v>0</v>
      </c>
      <c r="K365" s="90"/>
    </row>
    <row r="366" spans="1:11" ht="12.75" customHeight="1">
      <c r="A366" s="415"/>
      <c r="B366" s="415"/>
      <c r="C366" s="415"/>
      <c r="D366" s="422"/>
      <c r="E366" s="423">
        <f>_xlfn.IFS(Programmation!$B$12="Québec",(D366*Programmation!$F$23),Programmation!$B$12="Ontario",(D366*Programmation!$F$24),Programmation!$B$12="Europe",(D366*Programmation!$F$25),Programmation!$B$12="Sans taxe"," ")</f>
        <v>0</v>
      </c>
      <c r="F366" s="423">
        <f>_xlfn.IFS(Programmation!$B$12="Québec",(D366*Programmation!$G$23),Programmation!$B$12="Ontario"," ",Programmation!$B$12="Europe"," ",Programmation!$B$12="Sans taxe"," ")</f>
        <v>0</v>
      </c>
      <c r="G366" s="423">
        <f t="shared" si="1"/>
        <v>0</v>
      </c>
      <c r="K366" s="90"/>
    </row>
    <row r="367" spans="1:11" ht="12.75" customHeight="1">
      <c r="A367" s="415"/>
      <c r="B367" s="415"/>
      <c r="C367" s="415"/>
      <c r="D367" s="422"/>
      <c r="E367" s="423">
        <f>_xlfn.IFS(Programmation!$B$12="Québec",(D367*Programmation!$F$23),Programmation!$B$12="Ontario",(D367*Programmation!$F$24),Programmation!$B$12="Europe",(D367*Programmation!$F$25),Programmation!$B$12="Sans taxe"," ")</f>
        <v>0</v>
      </c>
      <c r="F367" s="423">
        <f>_xlfn.IFS(Programmation!$B$12="Québec",(D367*Programmation!$G$23),Programmation!$B$12="Ontario"," ",Programmation!$B$12="Europe"," ",Programmation!$B$12="Sans taxe"," ")</f>
        <v>0</v>
      </c>
      <c r="G367" s="423">
        <f t="shared" si="1"/>
        <v>0</v>
      </c>
      <c r="K367" s="90"/>
    </row>
    <row r="368" spans="1:11" ht="12.75" customHeight="1">
      <c r="A368" s="415"/>
      <c r="B368" s="415"/>
      <c r="C368" s="415"/>
      <c r="D368" s="422"/>
      <c r="E368" s="423">
        <f>_xlfn.IFS(Programmation!$B$12="Québec",(D368*Programmation!$F$23),Programmation!$B$12="Ontario",(D368*Programmation!$F$24),Programmation!$B$12="Europe",(D368*Programmation!$F$25),Programmation!$B$12="Sans taxe"," ")</f>
        <v>0</v>
      </c>
      <c r="F368" s="423">
        <f>_xlfn.IFS(Programmation!$B$12="Québec",(D368*Programmation!$G$23),Programmation!$B$12="Ontario"," ",Programmation!$B$12="Europe"," ",Programmation!$B$12="Sans taxe"," ")</f>
        <v>0</v>
      </c>
      <c r="G368" s="423">
        <f t="shared" si="1"/>
        <v>0</v>
      </c>
      <c r="K368" s="90"/>
    </row>
    <row r="369" spans="1:11" ht="12.75" customHeight="1">
      <c r="A369" s="415"/>
      <c r="B369" s="415"/>
      <c r="C369" s="415"/>
      <c r="D369" s="422"/>
      <c r="E369" s="423">
        <f>_xlfn.IFS(Programmation!$B$12="Québec",(D369*Programmation!$F$23),Programmation!$B$12="Ontario",(D369*Programmation!$F$24),Programmation!$B$12="Europe",(D369*Programmation!$F$25),Programmation!$B$12="Sans taxe"," ")</f>
        <v>0</v>
      </c>
      <c r="F369" s="423">
        <f>_xlfn.IFS(Programmation!$B$12="Québec",(D369*Programmation!$G$23),Programmation!$B$12="Ontario"," ",Programmation!$B$12="Europe"," ",Programmation!$B$12="Sans taxe"," ")</f>
        <v>0</v>
      </c>
      <c r="G369" s="423">
        <f t="shared" si="1"/>
        <v>0</v>
      </c>
      <c r="K369" s="90"/>
    </row>
    <row r="370" spans="1:11" ht="12.75" customHeight="1">
      <c r="A370" s="415"/>
      <c r="B370" s="415"/>
      <c r="C370" s="415"/>
      <c r="D370" s="422"/>
      <c r="E370" s="423">
        <f>_xlfn.IFS(Programmation!$B$12="Québec",(D370*Programmation!$F$23),Programmation!$B$12="Ontario",(D370*Programmation!$F$24),Programmation!$B$12="Europe",(D370*Programmation!$F$25),Programmation!$B$12="Sans taxe"," ")</f>
        <v>0</v>
      </c>
      <c r="F370" s="423">
        <f>_xlfn.IFS(Programmation!$B$12="Québec",(D370*Programmation!$G$23),Programmation!$B$12="Ontario"," ",Programmation!$B$12="Europe"," ",Programmation!$B$12="Sans taxe"," ")</f>
        <v>0</v>
      </c>
      <c r="G370" s="423">
        <f t="shared" si="1"/>
        <v>0</v>
      </c>
      <c r="K370" s="90"/>
    </row>
    <row r="371" spans="1:11" ht="12.75" customHeight="1">
      <c r="A371" s="415"/>
      <c r="B371" s="415"/>
      <c r="C371" s="415"/>
      <c r="D371" s="422"/>
      <c r="E371" s="423">
        <f>_xlfn.IFS(Programmation!$B$12="Québec",(D371*Programmation!$F$23),Programmation!$B$12="Ontario",(D371*Programmation!$F$24),Programmation!$B$12="Europe",(D371*Programmation!$F$25),Programmation!$B$12="Sans taxe"," ")</f>
        <v>0</v>
      </c>
      <c r="F371" s="423">
        <f>_xlfn.IFS(Programmation!$B$12="Québec",(D371*Programmation!$G$23),Programmation!$B$12="Ontario"," ",Programmation!$B$12="Europe"," ",Programmation!$B$12="Sans taxe"," ")</f>
        <v>0</v>
      </c>
      <c r="G371" s="423">
        <f t="shared" si="1"/>
        <v>0</v>
      </c>
      <c r="K371" s="90"/>
    </row>
    <row r="372" spans="1:11" ht="12.75" customHeight="1">
      <c r="A372" s="415"/>
      <c r="B372" s="415"/>
      <c r="C372" s="415"/>
      <c r="D372" s="422"/>
      <c r="E372" s="423">
        <f>_xlfn.IFS(Programmation!$B$12="Québec",(D372*Programmation!$F$23),Programmation!$B$12="Ontario",(D372*Programmation!$F$24),Programmation!$B$12="Europe",(D372*Programmation!$F$25),Programmation!$B$12="Sans taxe"," ")</f>
        <v>0</v>
      </c>
      <c r="F372" s="423">
        <f>_xlfn.IFS(Programmation!$B$12="Québec",(D372*Programmation!$G$23),Programmation!$B$12="Ontario"," ",Programmation!$B$12="Europe"," ",Programmation!$B$12="Sans taxe"," ")</f>
        <v>0</v>
      </c>
      <c r="G372" s="423">
        <f t="shared" si="1"/>
        <v>0</v>
      </c>
      <c r="K372" s="90"/>
    </row>
    <row r="373" spans="1:11" ht="12.75" customHeight="1">
      <c r="A373" s="415"/>
      <c r="B373" s="415"/>
      <c r="C373" s="415"/>
      <c r="D373" s="422"/>
      <c r="E373" s="423">
        <f>_xlfn.IFS(Programmation!$B$12="Québec",(D373*Programmation!$F$23),Programmation!$B$12="Ontario",(D373*Programmation!$F$24),Programmation!$B$12="Europe",(D373*Programmation!$F$25),Programmation!$B$12="Sans taxe"," ")</f>
        <v>0</v>
      </c>
      <c r="F373" s="423">
        <f>_xlfn.IFS(Programmation!$B$12="Québec",(D373*Programmation!$G$23),Programmation!$B$12="Ontario"," ",Programmation!$B$12="Europe"," ",Programmation!$B$12="Sans taxe"," ")</f>
        <v>0</v>
      </c>
      <c r="G373" s="423">
        <f t="shared" si="1"/>
        <v>0</v>
      </c>
      <c r="K373" s="90"/>
    </row>
    <row r="374" spans="1:11" ht="12.75" customHeight="1">
      <c r="A374" s="415"/>
      <c r="B374" s="415"/>
      <c r="C374" s="415"/>
      <c r="D374" s="422"/>
      <c r="E374" s="423">
        <f>_xlfn.IFS(Programmation!$B$12="Québec",(D374*Programmation!$F$23),Programmation!$B$12="Ontario",(D374*Programmation!$F$24),Programmation!$B$12="Europe",(D374*Programmation!$F$25),Programmation!$B$12="Sans taxe"," ")</f>
        <v>0</v>
      </c>
      <c r="F374" s="423">
        <f>_xlfn.IFS(Programmation!$B$12="Québec",(D374*Programmation!$G$23),Programmation!$B$12="Ontario"," ",Programmation!$B$12="Europe"," ",Programmation!$B$12="Sans taxe"," ")</f>
        <v>0</v>
      </c>
      <c r="G374" s="423">
        <f t="shared" si="1"/>
        <v>0</v>
      </c>
      <c r="K374" s="90"/>
    </row>
    <row r="375" spans="1:11" ht="12.75" customHeight="1">
      <c r="A375" s="415"/>
      <c r="B375" s="415"/>
      <c r="C375" s="415"/>
      <c r="D375" s="422"/>
      <c r="E375" s="423">
        <f>_xlfn.IFS(Programmation!$B$12="Québec",(D375*Programmation!$F$23),Programmation!$B$12="Ontario",(D375*Programmation!$F$24),Programmation!$B$12="Europe",(D375*Programmation!$F$25),Programmation!$B$12="Sans taxe"," ")</f>
        <v>0</v>
      </c>
      <c r="F375" s="423">
        <f>_xlfn.IFS(Programmation!$B$12="Québec",(D375*Programmation!$G$23),Programmation!$B$12="Ontario"," ",Programmation!$B$12="Europe"," ",Programmation!$B$12="Sans taxe"," ")</f>
        <v>0</v>
      </c>
      <c r="G375" s="423">
        <f t="shared" si="1"/>
        <v>0</v>
      </c>
      <c r="K375" s="90"/>
    </row>
    <row r="376" spans="1:11" ht="12.75" customHeight="1">
      <c r="A376" s="415"/>
      <c r="B376" s="415"/>
      <c r="C376" s="415"/>
      <c r="D376" s="422"/>
      <c r="E376" s="423">
        <f>_xlfn.IFS(Programmation!$B$12="Québec",(D376*Programmation!$F$23),Programmation!$B$12="Ontario",(D376*Programmation!$F$24),Programmation!$B$12="Europe",(D376*Programmation!$F$25),Programmation!$B$12="Sans taxe"," ")</f>
        <v>0</v>
      </c>
      <c r="F376" s="423">
        <f>_xlfn.IFS(Programmation!$B$12="Québec",(D376*Programmation!$G$23),Programmation!$B$12="Ontario"," ",Programmation!$B$12="Europe"," ",Programmation!$B$12="Sans taxe"," ")</f>
        <v>0</v>
      </c>
      <c r="G376" s="423">
        <f t="shared" si="1"/>
        <v>0</v>
      </c>
      <c r="K376" s="90"/>
    </row>
    <row r="377" spans="1:11" ht="12.75" customHeight="1">
      <c r="A377" s="415"/>
      <c r="B377" s="415"/>
      <c r="C377" s="415"/>
      <c r="D377" s="422"/>
      <c r="E377" s="423">
        <f>_xlfn.IFS(Programmation!$B$12="Québec",(D377*Programmation!$F$23),Programmation!$B$12="Ontario",(D377*Programmation!$F$24),Programmation!$B$12="Europe",(D377*Programmation!$F$25),Programmation!$B$12="Sans taxe"," ")</f>
        <v>0</v>
      </c>
      <c r="F377" s="423">
        <f>_xlfn.IFS(Programmation!$B$12="Québec",(D377*Programmation!$G$23),Programmation!$B$12="Ontario"," ",Programmation!$B$12="Europe"," ",Programmation!$B$12="Sans taxe"," ")</f>
        <v>0</v>
      </c>
      <c r="G377" s="423">
        <f t="shared" si="1"/>
        <v>0</v>
      </c>
      <c r="K377" s="90"/>
    </row>
    <row r="378" spans="1:11" ht="12.75" customHeight="1">
      <c r="A378" s="415"/>
      <c r="B378" s="415"/>
      <c r="C378" s="415"/>
      <c r="D378" s="422"/>
      <c r="E378" s="423">
        <f>_xlfn.IFS(Programmation!$B$12="Québec",(D378*Programmation!$F$23),Programmation!$B$12="Ontario",(D378*Programmation!$F$24),Programmation!$B$12="Europe",(D378*Programmation!$F$25),Programmation!$B$12="Sans taxe"," ")</f>
        <v>0</v>
      </c>
      <c r="F378" s="423">
        <f>_xlfn.IFS(Programmation!$B$12="Québec",(D378*Programmation!$G$23),Programmation!$B$12="Ontario"," ",Programmation!$B$12="Europe"," ",Programmation!$B$12="Sans taxe"," ")</f>
        <v>0</v>
      </c>
      <c r="G378" s="423">
        <f t="shared" si="1"/>
        <v>0</v>
      </c>
      <c r="K378" s="90"/>
    </row>
    <row r="379" spans="1:11" ht="12.75" customHeight="1">
      <c r="A379" s="415"/>
      <c r="B379" s="415"/>
      <c r="C379" s="415"/>
      <c r="D379" s="422"/>
      <c r="E379" s="423">
        <f>_xlfn.IFS(Programmation!$B$12="Québec",(D379*Programmation!$F$23),Programmation!$B$12="Ontario",(D379*Programmation!$F$24),Programmation!$B$12="Europe",(D379*Programmation!$F$25),Programmation!$B$12="Sans taxe"," ")</f>
        <v>0</v>
      </c>
      <c r="F379" s="423">
        <f>_xlfn.IFS(Programmation!$B$12="Québec",(D379*Programmation!$G$23),Programmation!$B$12="Ontario"," ",Programmation!$B$12="Europe"," ",Programmation!$B$12="Sans taxe"," ")</f>
        <v>0</v>
      </c>
      <c r="G379" s="423">
        <f t="shared" si="1"/>
        <v>0</v>
      </c>
      <c r="K379" s="90"/>
    </row>
    <row r="380" spans="1:11" ht="12.75" customHeight="1">
      <c r="A380" s="415"/>
      <c r="B380" s="415"/>
      <c r="C380" s="415"/>
      <c r="D380" s="422"/>
      <c r="E380" s="423">
        <f>_xlfn.IFS(Programmation!$B$12="Québec",(D380*Programmation!$F$23),Programmation!$B$12="Ontario",(D380*Programmation!$F$24),Programmation!$B$12="Europe",(D380*Programmation!$F$25),Programmation!$B$12="Sans taxe"," ")</f>
        <v>0</v>
      </c>
      <c r="F380" s="423">
        <f>_xlfn.IFS(Programmation!$B$12="Québec",(D380*Programmation!$G$23),Programmation!$B$12="Ontario"," ",Programmation!$B$12="Europe"," ",Programmation!$B$12="Sans taxe"," ")</f>
        <v>0</v>
      </c>
      <c r="G380" s="423">
        <f t="shared" si="1"/>
        <v>0</v>
      </c>
      <c r="K380" s="90"/>
    </row>
    <row r="381" spans="1:11" ht="12.75" customHeight="1">
      <c r="A381" s="415"/>
      <c r="B381" s="415"/>
      <c r="C381" s="415"/>
      <c r="D381" s="422"/>
      <c r="E381" s="423">
        <f>_xlfn.IFS(Programmation!$B$12="Québec",(D381*Programmation!$F$23),Programmation!$B$12="Ontario",(D381*Programmation!$F$24),Programmation!$B$12="Europe",(D381*Programmation!$F$25),Programmation!$B$12="Sans taxe"," ")</f>
        <v>0</v>
      </c>
      <c r="F381" s="423">
        <f>_xlfn.IFS(Programmation!$B$12="Québec",(D381*Programmation!$G$23),Programmation!$B$12="Ontario"," ",Programmation!$B$12="Europe"," ",Programmation!$B$12="Sans taxe"," ")</f>
        <v>0</v>
      </c>
      <c r="G381" s="423">
        <f t="shared" si="1"/>
        <v>0</v>
      </c>
      <c r="K381" s="90"/>
    </row>
    <row r="382" spans="1:11" ht="12.75" customHeight="1">
      <c r="A382" s="415"/>
      <c r="B382" s="415"/>
      <c r="C382" s="415"/>
      <c r="D382" s="422"/>
      <c r="E382" s="423">
        <f>_xlfn.IFS(Programmation!$B$12="Québec",(D382*Programmation!$F$23),Programmation!$B$12="Ontario",(D382*Programmation!$F$24),Programmation!$B$12="Europe",(D382*Programmation!$F$25),Programmation!$B$12="Sans taxe"," ")</f>
        <v>0</v>
      </c>
      <c r="F382" s="423">
        <f>_xlfn.IFS(Programmation!$B$12="Québec",(D382*Programmation!$G$23),Programmation!$B$12="Ontario"," ",Programmation!$B$12="Europe"," ",Programmation!$B$12="Sans taxe"," ")</f>
        <v>0</v>
      </c>
      <c r="G382" s="423">
        <f t="shared" si="1"/>
        <v>0</v>
      </c>
      <c r="K382" s="90"/>
    </row>
    <row r="383" spans="1:11" ht="12.75" customHeight="1">
      <c r="A383" s="415"/>
      <c r="B383" s="415"/>
      <c r="C383" s="415"/>
      <c r="D383" s="422"/>
      <c r="E383" s="423">
        <f>_xlfn.IFS(Programmation!$B$12="Québec",(D383*Programmation!$F$23),Programmation!$B$12="Ontario",(D383*Programmation!$F$24),Programmation!$B$12="Europe",(D383*Programmation!$F$25),Programmation!$B$12="Sans taxe"," ")</f>
        <v>0</v>
      </c>
      <c r="F383" s="423">
        <f>_xlfn.IFS(Programmation!$B$12="Québec",(D383*Programmation!$G$23),Programmation!$B$12="Ontario"," ",Programmation!$B$12="Europe"," ",Programmation!$B$12="Sans taxe"," ")</f>
        <v>0</v>
      </c>
      <c r="G383" s="423">
        <f t="shared" si="1"/>
        <v>0</v>
      </c>
      <c r="K383" s="90"/>
    </row>
    <row r="384" spans="1:11" ht="12.75" customHeight="1">
      <c r="A384" s="415"/>
      <c r="B384" s="415"/>
      <c r="C384" s="415"/>
      <c r="D384" s="422"/>
      <c r="E384" s="423">
        <f>_xlfn.IFS(Programmation!$B$12="Québec",(D384*Programmation!$F$23),Programmation!$B$12="Ontario",(D384*Programmation!$F$24),Programmation!$B$12="Europe",(D384*Programmation!$F$25),Programmation!$B$12="Sans taxe"," ")</f>
        <v>0</v>
      </c>
      <c r="F384" s="423">
        <f>_xlfn.IFS(Programmation!$B$12="Québec",(D384*Programmation!$G$23),Programmation!$B$12="Ontario"," ",Programmation!$B$12="Europe"," ",Programmation!$B$12="Sans taxe"," ")</f>
        <v>0</v>
      </c>
      <c r="G384" s="423">
        <f t="shared" si="1"/>
        <v>0</v>
      </c>
      <c r="K384" s="90"/>
    </row>
    <row r="385" spans="1:11" ht="12.75" customHeight="1">
      <c r="A385" s="415"/>
      <c r="B385" s="415"/>
      <c r="C385" s="415"/>
      <c r="D385" s="422"/>
      <c r="E385" s="423">
        <f>_xlfn.IFS(Programmation!$B$12="Québec",(D385*Programmation!$F$23),Programmation!$B$12="Ontario",(D385*Programmation!$F$24),Programmation!$B$12="Europe",(D385*Programmation!$F$25),Programmation!$B$12="Sans taxe"," ")</f>
        <v>0</v>
      </c>
      <c r="F385" s="423">
        <f>_xlfn.IFS(Programmation!$B$12="Québec",(D385*Programmation!$G$23),Programmation!$B$12="Ontario"," ",Programmation!$B$12="Europe"," ",Programmation!$B$12="Sans taxe"," ")</f>
        <v>0</v>
      </c>
      <c r="G385" s="423">
        <f t="shared" si="1"/>
        <v>0</v>
      </c>
      <c r="K385" s="90"/>
    </row>
    <row r="386" spans="1:11" ht="12.75" customHeight="1">
      <c r="A386" s="415"/>
      <c r="B386" s="415"/>
      <c r="C386" s="415"/>
      <c r="D386" s="422"/>
      <c r="E386" s="423">
        <f>_xlfn.IFS(Programmation!$B$12="Québec",(D386*Programmation!$F$23),Programmation!$B$12="Ontario",(D386*Programmation!$F$24),Programmation!$B$12="Europe",(D386*Programmation!$F$25),Programmation!$B$12="Sans taxe"," ")</f>
        <v>0</v>
      </c>
      <c r="F386" s="423">
        <f>_xlfn.IFS(Programmation!$B$12="Québec",(D386*Programmation!$G$23),Programmation!$B$12="Ontario"," ",Programmation!$B$12="Europe"," ",Programmation!$B$12="Sans taxe"," ")</f>
        <v>0</v>
      </c>
      <c r="G386" s="423">
        <f t="shared" si="1"/>
        <v>0</v>
      </c>
      <c r="K386" s="90"/>
    </row>
    <row r="387" spans="1:11" ht="12.75" customHeight="1">
      <c r="A387" s="415"/>
      <c r="B387" s="415"/>
      <c r="C387" s="415"/>
      <c r="D387" s="422"/>
      <c r="E387" s="423">
        <f>_xlfn.IFS(Programmation!$B$12="Québec",(D387*Programmation!$F$23),Programmation!$B$12="Ontario",(D387*Programmation!$F$24),Programmation!$B$12="Europe",(D387*Programmation!$F$25),Programmation!$B$12="Sans taxe"," ")</f>
        <v>0</v>
      </c>
      <c r="F387" s="423">
        <f>_xlfn.IFS(Programmation!$B$12="Québec",(D387*Programmation!$G$23),Programmation!$B$12="Ontario"," ",Programmation!$B$12="Europe"," ",Programmation!$B$12="Sans taxe"," ")</f>
        <v>0</v>
      </c>
      <c r="G387" s="423">
        <f t="shared" si="1"/>
        <v>0</v>
      </c>
      <c r="K387" s="90"/>
    </row>
    <row r="388" spans="1:11" ht="12.75" customHeight="1">
      <c r="A388" s="415"/>
      <c r="B388" s="415"/>
      <c r="C388" s="415"/>
      <c r="D388" s="422"/>
      <c r="E388" s="423">
        <f>_xlfn.IFS(Programmation!$B$12="Québec",(D388*Programmation!$F$23),Programmation!$B$12="Ontario",(D388*Programmation!$F$24),Programmation!$B$12="Europe",(D388*Programmation!$F$25),Programmation!$B$12="Sans taxe"," ")</f>
        <v>0</v>
      </c>
      <c r="F388" s="423">
        <f>_xlfn.IFS(Programmation!$B$12="Québec",(D388*Programmation!$G$23),Programmation!$B$12="Ontario"," ",Programmation!$B$12="Europe"," ",Programmation!$B$12="Sans taxe"," ")</f>
        <v>0</v>
      </c>
      <c r="G388" s="423">
        <f t="shared" si="1"/>
        <v>0</v>
      </c>
      <c r="K388" s="90"/>
    </row>
    <row r="389" spans="1:11" ht="12.75" customHeight="1">
      <c r="A389" s="415"/>
      <c r="B389" s="415"/>
      <c r="C389" s="415"/>
      <c r="D389" s="422"/>
      <c r="E389" s="423">
        <f>_xlfn.IFS(Programmation!$B$12="Québec",(D389*Programmation!$F$23),Programmation!$B$12="Ontario",(D389*Programmation!$F$24),Programmation!$B$12="Europe",(D389*Programmation!$F$25),Programmation!$B$12="Sans taxe"," ")</f>
        <v>0</v>
      </c>
      <c r="F389" s="423">
        <f>_xlfn.IFS(Programmation!$B$12="Québec",(D389*Programmation!$G$23),Programmation!$B$12="Ontario"," ",Programmation!$B$12="Europe"," ",Programmation!$B$12="Sans taxe"," ")</f>
        <v>0</v>
      </c>
      <c r="G389" s="423">
        <f t="shared" si="1"/>
        <v>0</v>
      </c>
      <c r="K389" s="90"/>
    </row>
    <row r="390" spans="1:11" ht="12.75" customHeight="1">
      <c r="A390" s="415"/>
      <c r="B390" s="415"/>
      <c r="C390" s="415"/>
      <c r="D390" s="422"/>
      <c r="E390" s="423">
        <f>_xlfn.IFS(Programmation!$B$12="Québec",(D390*Programmation!$F$23),Programmation!$B$12="Ontario",(D390*Programmation!$F$24),Programmation!$B$12="Europe",(D390*Programmation!$F$25),Programmation!$B$12="Sans taxe"," ")</f>
        <v>0</v>
      </c>
      <c r="F390" s="423">
        <f>_xlfn.IFS(Programmation!$B$12="Québec",(D390*Programmation!$G$23),Programmation!$B$12="Ontario"," ",Programmation!$B$12="Europe"," ",Programmation!$B$12="Sans taxe"," ")</f>
        <v>0</v>
      </c>
      <c r="G390" s="423">
        <f t="shared" si="1"/>
        <v>0</v>
      </c>
      <c r="K390" s="90"/>
    </row>
    <row r="391" spans="1:11" ht="12.75" customHeight="1">
      <c r="A391" s="415"/>
      <c r="B391" s="415"/>
      <c r="C391" s="415"/>
      <c r="D391" s="422"/>
      <c r="E391" s="423">
        <f>_xlfn.IFS(Programmation!$B$12="Québec",(D391*Programmation!$F$23),Programmation!$B$12="Ontario",(D391*Programmation!$F$24),Programmation!$B$12="Europe",(D391*Programmation!$F$25),Programmation!$B$12="Sans taxe"," ")</f>
        <v>0</v>
      </c>
      <c r="F391" s="423">
        <f>_xlfn.IFS(Programmation!$B$12="Québec",(D391*Programmation!$G$23),Programmation!$B$12="Ontario"," ",Programmation!$B$12="Europe"," ",Programmation!$B$12="Sans taxe"," ")</f>
        <v>0</v>
      </c>
      <c r="G391" s="423">
        <f t="shared" si="1"/>
        <v>0</v>
      </c>
      <c r="K391" s="90"/>
    </row>
    <row r="392" spans="1:11" ht="12.75" customHeight="1">
      <c r="A392" s="415"/>
      <c r="B392" s="415"/>
      <c r="C392" s="415"/>
      <c r="D392" s="422"/>
      <c r="E392" s="423">
        <f>_xlfn.IFS(Programmation!$B$12="Québec",(D392*Programmation!$F$23),Programmation!$B$12="Ontario",(D392*Programmation!$F$24),Programmation!$B$12="Europe",(D392*Programmation!$F$25),Programmation!$B$12="Sans taxe"," ")</f>
        <v>0</v>
      </c>
      <c r="F392" s="423">
        <f>_xlfn.IFS(Programmation!$B$12="Québec",(D392*Programmation!$G$23),Programmation!$B$12="Ontario"," ",Programmation!$B$12="Europe"," ",Programmation!$B$12="Sans taxe"," ")</f>
        <v>0</v>
      </c>
      <c r="G392" s="423">
        <f t="shared" si="1"/>
        <v>0</v>
      </c>
      <c r="K392" s="90"/>
    </row>
    <row r="393" spans="1:11" ht="12.75" customHeight="1">
      <c r="A393" s="415"/>
      <c r="B393" s="415"/>
      <c r="C393" s="415"/>
      <c r="D393" s="422"/>
      <c r="E393" s="423">
        <f>_xlfn.IFS(Programmation!$B$12="Québec",(D393*Programmation!$F$23),Programmation!$B$12="Ontario",(D393*Programmation!$F$24),Programmation!$B$12="Europe",(D393*Programmation!$F$25),Programmation!$B$12="Sans taxe"," ")</f>
        <v>0</v>
      </c>
      <c r="F393" s="423">
        <f>_xlfn.IFS(Programmation!$B$12="Québec",(D393*Programmation!$G$23),Programmation!$B$12="Ontario"," ",Programmation!$B$12="Europe"," ",Programmation!$B$12="Sans taxe"," ")</f>
        <v>0</v>
      </c>
      <c r="G393" s="423">
        <f t="shared" si="1"/>
        <v>0</v>
      </c>
      <c r="K393" s="90"/>
    </row>
    <row r="394" spans="1:11" ht="12.75" customHeight="1">
      <c r="A394" s="415"/>
      <c r="B394" s="415"/>
      <c r="C394" s="415"/>
      <c r="D394" s="422"/>
      <c r="E394" s="423">
        <f>_xlfn.IFS(Programmation!$B$12="Québec",(D394*Programmation!$F$23),Programmation!$B$12="Ontario",(D394*Programmation!$F$24),Programmation!$B$12="Europe",(D394*Programmation!$F$25),Programmation!$B$12="Sans taxe"," ")</f>
        <v>0</v>
      </c>
      <c r="F394" s="423">
        <f>_xlfn.IFS(Programmation!$B$12="Québec",(D394*Programmation!$G$23),Programmation!$B$12="Ontario"," ",Programmation!$B$12="Europe"," ",Programmation!$B$12="Sans taxe"," ")</f>
        <v>0</v>
      </c>
      <c r="G394" s="423">
        <f t="shared" si="1"/>
        <v>0</v>
      </c>
      <c r="K394" s="90"/>
    </row>
    <row r="395" spans="1:11" ht="12.75" customHeight="1">
      <c r="A395" s="415"/>
      <c r="B395" s="415"/>
      <c r="C395" s="415"/>
      <c r="D395" s="422"/>
      <c r="E395" s="423">
        <f>_xlfn.IFS(Programmation!$B$12="Québec",(D395*Programmation!$F$23),Programmation!$B$12="Ontario",(D395*Programmation!$F$24),Programmation!$B$12="Europe",(D395*Programmation!$F$25),Programmation!$B$12="Sans taxe"," ")</f>
        <v>0</v>
      </c>
      <c r="F395" s="423">
        <f>_xlfn.IFS(Programmation!$B$12="Québec",(D395*Programmation!$G$23),Programmation!$B$12="Ontario"," ",Programmation!$B$12="Europe"," ",Programmation!$B$12="Sans taxe"," ")</f>
        <v>0</v>
      </c>
      <c r="G395" s="423">
        <f t="shared" si="1"/>
        <v>0</v>
      </c>
      <c r="K395" s="90"/>
    </row>
    <row r="396" spans="1:11" ht="12.75" customHeight="1">
      <c r="A396" s="415"/>
      <c r="B396" s="415"/>
      <c r="C396" s="415"/>
      <c r="D396" s="422"/>
      <c r="E396" s="423">
        <f>_xlfn.IFS(Programmation!$B$12="Québec",(D396*Programmation!$F$23),Programmation!$B$12="Ontario",(D396*Programmation!$F$24),Programmation!$B$12="Europe",(D396*Programmation!$F$25),Programmation!$B$12="Sans taxe"," ")</f>
        <v>0</v>
      </c>
      <c r="F396" s="423">
        <f>_xlfn.IFS(Programmation!$B$12="Québec",(D396*Programmation!$G$23),Programmation!$B$12="Ontario"," ",Programmation!$B$12="Europe"," ",Programmation!$B$12="Sans taxe"," ")</f>
        <v>0</v>
      </c>
      <c r="G396" s="423">
        <f t="shared" si="1"/>
        <v>0</v>
      </c>
      <c r="K396" s="90"/>
    </row>
    <row r="397" spans="1:11" ht="12.75" customHeight="1">
      <c r="A397" s="415"/>
      <c r="B397" s="415"/>
      <c r="C397" s="415"/>
      <c r="D397" s="422"/>
      <c r="E397" s="423">
        <f>_xlfn.IFS(Programmation!$B$12="Québec",(D397*Programmation!$F$23),Programmation!$B$12="Ontario",(D397*Programmation!$F$24),Programmation!$B$12="Europe",(D397*Programmation!$F$25),Programmation!$B$12="Sans taxe"," ")</f>
        <v>0</v>
      </c>
      <c r="F397" s="423">
        <f>_xlfn.IFS(Programmation!$B$12="Québec",(D397*Programmation!$G$23),Programmation!$B$12="Ontario"," ",Programmation!$B$12="Europe"," ",Programmation!$B$12="Sans taxe"," ")</f>
        <v>0</v>
      </c>
      <c r="G397" s="423">
        <f t="shared" si="1"/>
        <v>0</v>
      </c>
      <c r="K397" s="90"/>
    </row>
    <row r="398" spans="1:11" ht="12.75" customHeight="1">
      <c r="A398" s="415"/>
      <c r="B398" s="415"/>
      <c r="C398" s="415"/>
      <c r="D398" s="422"/>
      <c r="E398" s="423">
        <f>_xlfn.IFS(Programmation!$B$12="Québec",(D398*Programmation!$F$23),Programmation!$B$12="Ontario",(D398*Programmation!$F$24),Programmation!$B$12="Europe",(D398*Programmation!$F$25),Programmation!$B$12="Sans taxe"," ")</f>
        <v>0</v>
      </c>
      <c r="F398" s="423">
        <f>_xlfn.IFS(Programmation!$B$12="Québec",(D398*Programmation!$G$23),Programmation!$B$12="Ontario"," ",Programmation!$B$12="Europe"," ",Programmation!$B$12="Sans taxe"," ")</f>
        <v>0</v>
      </c>
      <c r="G398" s="423">
        <f t="shared" si="1"/>
        <v>0</v>
      </c>
      <c r="K398" s="90"/>
    </row>
    <row r="399" spans="1:11" ht="12.75" customHeight="1">
      <c r="A399" s="415"/>
      <c r="B399" s="415"/>
      <c r="C399" s="415"/>
      <c r="D399" s="422"/>
      <c r="E399" s="423">
        <f>_xlfn.IFS(Programmation!$B$12="Québec",(D399*Programmation!$F$23),Programmation!$B$12="Ontario",(D399*Programmation!$F$24),Programmation!$B$12="Europe",(D399*Programmation!$F$25),Programmation!$B$12="Sans taxe"," ")</f>
        <v>0</v>
      </c>
      <c r="F399" s="423">
        <f>_xlfn.IFS(Programmation!$B$12="Québec",(D399*Programmation!$G$23),Programmation!$B$12="Ontario"," ",Programmation!$B$12="Europe"," ",Programmation!$B$12="Sans taxe"," ")</f>
        <v>0</v>
      </c>
      <c r="G399" s="423">
        <f t="shared" si="1"/>
        <v>0</v>
      </c>
      <c r="K399" s="90"/>
    </row>
    <row r="400" spans="1:11" ht="12.75" customHeight="1">
      <c r="A400" s="415"/>
      <c r="B400" s="415"/>
      <c r="C400" s="415"/>
      <c r="D400" s="422"/>
      <c r="E400" s="423">
        <f>_xlfn.IFS(Programmation!$B$12="Québec",(D400*Programmation!$F$23),Programmation!$B$12="Ontario",(D400*Programmation!$F$24),Programmation!$B$12="Europe",(D400*Programmation!$F$25),Programmation!$B$12="Sans taxe"," ")</f>
        <v>0</v>
      </c>
      <c r="F400" s="423">
        <f>_xlfn.IFS(Programmation!$B$12="Québec",(D400*Programmation!$G$23),Programmation!$B$12="Ontario"," ",Programmation!$B$12="Europe"," ",Programmation!$B$12="Sans taxe"," ")</f>
        <v>0</v>
      </c>
      <c r="G400" s="423">
        <f t="shared" si="1"/>
        <v>0</v>
      </c>
      <c r="K400" s="90"/>
    </row>
    <row r="401" spans="1:11" ht="12.75" customHeight="1">
      <c r="A401" s="415"/>
      <c r="B401" s="415"/>
      <c r="C401" s="415"/>
      <c r="D401" s="422"/>
      <c r="E401" s="423">
        <f>_xlfn.IFS(Programmation!$B$12="Québec",(D401*Programmation!$F$23),Programmation!$B$12="Ontario",(D401*Programmation!$F$24),Programmation!$B$12="Europe",(D401*Programmation!$F$25),Programmation!$B$12="Sans taxe"," ")</f>
        <v>0</v>
      </c>
      <c r="F401" s="423">
        <f>_xlfn.IFS(Programmation!$B$12="Québec",(D401*Programmation!$G$23),Programmation!$B$12="Ontario"," ",Programmation!$B$12="Europe"," ",Programmation!$B$12="Sans taxe"," ")</f>
        <v>0</v>
      </c>
      <c r="G401" s="423">
        <f t="shared" si="1"/>
        <v>0</v>
      </c>
      <c r="K401" s="90"/>
    </row>
    <row r="402" spans="1:11" ht="12.75" customHeight="1">
      <c r="A402" s="415"/>
      <c r="B402" s="415"/>
      <c r="C402" s="415"/>
      <c r="D402" s="422"/>
      <c r="E402" s="423">
        <f>_xlfn.IFS(Programmation!$B$12="Québec",(D402*Programmation!$F$23),Programmation!$B$12="Ontario",(D402*Programmation!$F$24),Programmation!$B$12="Europe",(D402*Programmation!$F$25),Programmation!$B$12="Sans taxe"," ")</f>
        <v>0</v>
      </c>
      <c r="F402" s="423">
        <f>_xlfn.IFS(Programmation!$B$12="Québec",(D402*Programmation!$G$23),Programmation!$B$12="Ontario"," ",Programmation!$B$12="Europe"," ",Programmation!$B$12="Sans taxe"," ")</f>
        <v>0</v>
      </c>
      <c r="G402" s="423">
        <f t="shared" si="1"/>
        <v>0</v>
      </c>
      <c r="K402" s="90"/>
    </row>
    <row r="403" spans="1:11" ht="12.75" customHeight="1">
      <c r="A403" s="415"/>
      <c r="B403" s="415"/>
      <c r="C403" s="415"/>
      <c r="D403" s="422"/>
      <c r="E403" s="423">
        <f>_xlfn.IFS(Programmation!$B$12="Québec",(D403*Programmation!$F$23),Programmation!$B$12="Ontario",(D403*Programmation!$F$24),Programmation!$B$12="Europe",(D403*Programmation!$F$25),Programmation!$B$12="Sans taxe"," ")</f>
        <v>0</v>
      </c>
      <c r="F403" s="423">
        <f>_xlfn.IFS(Programmation!$B$12="Québec",(D403*Programmation!$G$23),Programmation!$B$12="Ontario"," ",Programmation!$B$12="Europe"," ",Programmation!$B$12="Sans taxe"," ")</f>
        <v>0</v>
      </c>
      <c r="G403" s="423">
        <f t="shared" si="1"/>
        <v>0</v>
      </c>
      <c r="K403" s="90"/>
    </row>
    <row r="404" spans="1:11" ht="12.75" customHeight="1">
      <c r="A404" s="415"/>
      <c r="B404" s="415"/>
      <c r="C404" s="415"/>
      <c r="D404" s="422"/>
      <c r="E404" s="423">
        <f>_xlfn.IFS(Programmation!$B$12="Québec",(D404*Programmation!$F$23),Programmation!$B$12="Ontario",(D404*Programmation!$F$24),Programmation!$B$12="Europe",(D404*Programmation!$F$25),Programmation!$B$12="Sans taxe"," ")</f>
        <v>0</v>
      </c>
      <c r="F404" s="423">
        <f>_xlfn.IFS(Programmation!$B$12="Québec",(D404*Programmation!$G$23),Programmation!$B$12="Ontario"," ",Programmation!$B$12="Europe"," ",Programmation!$B$12="Sans taxe"," ")</f>
        <v>0</v>
      </c>
      <c r="G404" s="423">
        <f t="shared" si="1"/>
        <v>0</v>
      </c>
      <c r="K404" s="90"/>
    </row>
    <row r="405" spans="1:11" ht="12.75" customHeight="1">
      <c r="A405" s="415"/>
      <c r="B405" s="415"/>
      <c r="C405" s="415"/>
      <c r="D405" s="422"/>
      <c r="E405" s="423">
        <f>_xlfn.IFS(Programmation!$B$12="Québec",(D405*Programmation!$F$23),Programmation!$B$12="Ontario",(D405*Programmation!$F$24),Programmation!$B$12="Europe",(D405*Programmation!$F$25),Programmation!$B$12="Sans taxe"," ")</f>
        <v>0</v>
      </c>
      <c r="F405" s="423">
        <f>_xlfn.IFS(Programmation!$B$12="Québec",(D405*Programmation!$G$23),Programmation!$B$12="Ontario"," ",Programmation!$B$12="Europe"," ",Programmation!$B$12="Sans taxe"," ")</f>
        <v>0</v>
      </c>
      <c r="G405" s="423">
        <f t="shared" si="1"/>
        <v>0</v>
      </c>
      <c r="K405" s="90"/>
    </row>
    <row r="406" spans="1:11" ht="12.75" customHeight="1">
      <c r="A406" s="415"/>
      <c r="B406" s="415"/>
      <c r="C406" s="415"/>
      <c r="D406" s="422"/>
      <c r="E406" s="423">
        <f>_xlfn.IFS(Programmation!$B$12="Québec",(D406*Programmation!$F$23),Programmation!$B$12="Ontario",(D406*Programmation!$F$24),Programmation!$B$12="Europe",(D406*Programmation!$F$25),Programmation!$B$12="Sans taxe"," ")</f>
        <v>0</v>
      </c>
      <c r="F406" s="423">
        <f>_xlfn.IFS(Programmation!$B$12="Québec",(D406*Programmation!$G$23),Programmation!$B$12="Ontario"," ",Programmation!$B$12="Europe"," ",Programmation!$B$12="Sans taxe"," ")</f>
        <v>0</v>
      </c>
      <c r="G406" s="423">
        <f t="shared" si="1"/>
        <v>0</v>
      </c>
      <c r="K406" s="90"/>
    </row>
    <row r="407" spans="1:11" ht="12.75" customHeight="1">
      <c r="A407" s="415"/>
      <c r="B407" s="415"/>
      <c r="C407" s="415"/>
      <c r="D407" s="422"/>
      <c r="E407" s="423">
        <f>_xlfn.IFS(Programmation!$B$12="Québec",(D407*Programmation!$F$23),Programmation!$B$12="Ontario",(D407*Programmation!$F$24),Programmation!$B$12="Europe",(D407*Programmation!$F$25),Programmation!$B$12="Sans taxe"," ")</f>
        <v>0</v>
      </c>
      <c r="F407" s="423">
        <f>_xlfn.IFS(Programmation!$B$12="Québec",(D407*Programmation!$G$23),Programmation!$B$12="Ontario"," ",Programmation!$B$12="Europe"," ",Programmation!$B$12="Sans taxe"," ")</f>
        <v>0</v>
      </c>
      <c r="G407" s="423">
        <f t="shared" si="1"/>
        <v>0</v>
      </c>
      <c r="K407" s="90"/>
    </row>
    <row r="408" spans="1:11" ht="12.75" customHeight="1">
      <c r="A408" s="415"/>
      <c r="B408" s="415"/>
      <c r="C408" s="415"/>
      <c r="D408" s="422"/>
      <c r="E408" s="423">
        <f>_xlfn.IFS(Programmation!$B$12="Québec",(D408*Programmation!$F$23),Programmation!$B$12="Ontario",(D408*Programmation!$F$24),Programmation!$B$12="Europe",(D408*Programmation!$F$25),Programmation!$B$12="Sans taxe"," ")</f>
        <v>0</v>
      </c>
      <c r="F408" s="423">
        <f>_xlfn.IFS(Programmation!$B$12="Québec",(D408*Programmation!$G$23),Programmation!$B$12="Ontario"," ",Programmation!$B$12="Europe"," ",Programmation!$B$12="Sans taxe"," ")</f>
        <v>0</v>
      </c>
      <c r="G408" s="423">
        <f t="shared" si="1"/>
        <v>0</v>
      </c>
      <c r="K408" s="90"/>
    </row>
    <row r="409" spans="1:11" ht="12.75" customHeight="1">
      <c r="A409" s="415"/>
      <c r="B409" s="415"/>
      <c r="C409" s="415"/>
      <c r="D409" s="422"/>
      <c r="E409" s="423">
        <f>_xlfn.IFS(Programmation!$B$12="Québec",(D409*Programmation!$F$23),Programmation!$B$12="Ontario",(D409*Programmation!$F$24),Programmation!$B$12="Europe",(D409*Programmation!$F$25),Programmation!$B$12="Sans taxe"," ")</f>
        <v>0</v>
      </c>
      <c r="F409" s="423">
        <f>_xlfn.IFS(Programmation!$B$12="Québec",(D409*Programmation!$G$23),Programmation!$B$12="Ontario"," ",Programmation!$B$12="Europe"," ",Programmation!$B$12="Sans taxe"," ")</f>
        <v>0</v>
      </c>
      <c r="G409" s="423">
        <f t="shared" si="1"/>
        <v>0</v>
      </c>
      <c r="K409" s="90"/>
    </row>
    <row r="410" spans="1:11" ht="12.75" customHeight="1">
      <c r="A410" s="415"/>
      <c r="B410" s="415"/>
      <c r="C410" s="415"/>
      <c r="D410" s="422"/>
      <c r="E410" s="423">
        <f>_xlfn.IFS(Programmation!$B$12="Québec",(D410*Programmation!$F$23),Programmation!$B$12="Ontario",(D410*Programmation!$F$24),Programmation!$B$12="Europe",(D410*Programmation!$F$25),Programmation!$B$12="Sans taxe"," ")</f>
        <v>0</v>
      </c>
      <c r="F410" s="423">
        <f>_xlfn.IFS(Programmation!$B$12="Québec",(D410*Programmation!$G$23),Programmation!$B$12="Ontario"," ",Programmation!$B$12="Europe"," ",Programmation!$B$12="Sans taxe"," ")</f>
        <v>0</v>
      </c>
      <c r="G410" s="423">
        <f t="shared" si="1"/>
        <v>0</v>
      </c>
      <c r="K410" s="90"/>
    </row>
    <row r="411" spans="1:11" ht="12.75" customHeight="1">
      <c r="A411" s="415"/>
      <c r="B411" s="415"/>
      <c r="C411" s="415"/>
      <c r="D411" s="422"/>
      <c r="E411" s="423">
        <f>_xlfn.IFS(Programmation!$B$12="Québec",(D411*Programmation!$F$23),Programmation!$B$12="Ontario",(D411*Programmation!$F$24),Programmation!$B$12="Europe",(D411*Programmation!$F$25),Programmation!$B$12="Sans taxe"," ")</f>
        <v>0</v>
      </c>
      <c r="F411" s="423">
        <f>_xlfn.IFS(Programmation!$B$12="Québec",(D411*Programmation!$G$23),Programmation!$B$12="Ontario"," ",Programmation!$B$12="Europe"," ",Programmation!$B$12="Sans taxe"," ")</f>
        <v>0</v>
      </c>
      <c r="G411" s="423">
        <f t="shared" si="1"/>
        <v>0</v>
      </c>
      <c r="K411" s="90"/>
    </row>
    <row r="412" spans="1:11" ht="12.75" customHeight="1">
      <c r="A412" s="415"/>
      <c r="B412" s="415"/>
      <c r="C412" s="415"/>
      <c r="D412" s="422"/>
      <c r="E412" s="423">
        <f>_xlfn.IFS(Programmation!$B$12="Québec",(D412*Programmation!$F$23),Programmation!$B$12="Ontario",(D412*Programmation!$F$24),Programmation!$B$12="Europe",(D412*Programmation!$F$25),Programmation!$B$12="Sans taxe"," ")</f>
        <v>0</v>
      </c>
      <c r="F412" s="423">
        <f>_xlfn.IFS(Programmation!$B$12="Québec",(D412*Programmation!$G$23),Programmation!$B$12="Ontario"," ",Programmation!$B$12="Europe"," ",Programmation!$B$12="Sans taxe"," ")</f>
        <v>0</v>
      </c>
      <c r="G412" s="423">
        <f t="shared" si="1"/>
        <v>0</v>
      </c>
      <c r="K412" s="90"/>
    </row>
    <row r="413" spans="1:11" ht="12.75" customHeight="1">
      <c r="A413" s="415"/>
      <c r="B413" s="415"/>
      <c r="C413" s="415"/>
      <c r="D413" s="422"/>
      <c r="E413" s="423">
        <f>_xlfn.IFS(Programmation!$B$12="Québec",(D413*Programmation!$F$23),Programmation!$B$12="Ontario",(D413*Programmation!$F$24),Programmation!$B$12="Europe",(D413*Programmation!$F$25),Programmation!$B$12="Sans taxe"," ")</f>
        <v>0</v>
      </c>
      <c r="F413" s="423">
        <f>_xlfn.IFS(Programmation!$B$12="Québec",(D413*Programmation!$G$23),Programmation!$B$12="Ontario"," ",Programmation!$B$12="Europe"," ",Programmation!$B$12="Sans taxe"," ")</f>
        <v>0</v>
      </c>
      <c r="G413" s="423">
        <f t="shared" si="1"/>
        <v>0</v>
      </c>
      <c r="K413" s="90"/>
    </row>
    <row r="414" spans="1:11" ht="12.75" customHeight="1">
      <c r="A414" s="415"/>
      <c r="B414" s="415"/>
      <c r="C414" s="415"/>
      <c r="D414" s="422"/>
      <c r="E414" s="423">
        <f>_xlfn.IFS(Programmation!$B$12="Québec",(D414*Programmation!$F$23),Programmation!$B$12="Ontario",(D414*Programmation!$F$24),Programmation!$B$12="Europe",(D414*Programmation!$F$25),Programmation!$B$12="Sans taxe"," ")</f>
        <v>0</v>
      </c>
      <c r="F414" s="423">
        <f>_xlfn.IFS(Programmation!$B$12="Québec",(D414*Programmation!$G$23),Programmation!$B$12="Ontario"," ",Programmation!$B$12="Europe"," ",Programmation!$B$12="Sans taxe"," ")</f>
        <v>0</v>
      </c>
      <c r="G414" s="423">
        <f t="shared" si="1"/>
        <v>0</v>
      </c>
      <c r="K414" s="90"/>
    </row>
    <row r="415" spans="1:11" ht="12.75" customHeight="1">
      <c r="A415" s="415"/>
      <c r="B415" s="415"/>
      <c r="C415" s="415"/>
      <c r="D415" s="422"/>
      <c r="E415" s="423">
        <f>_xlfn.IFS(Programmation!$B$12="Québec",(D415*Programmation!$F$23),Programmation!$B$12="Ontario",(D415*Programmation!$F$24),Programmation!$B$12="Europe",(D415*Programmation!$F$25),Programmation!$B$12="Sans taxe"," ")</f>
        <v>0</v>
      </c>
      <c r="F415" s="423">
        <f>_xlfn.IFS(Programmation!$B$12="Québec",(D415*Programmation!$G$23),Programmation!$B$12="Ontario"," ",Programmation!$B$12="Europe"," ",Programmation!$B$12="Sans taxe"," ")</f>
        <v>0</v>
      </c>
      <c r="G415" s="423">
        <f t="shared" si="1"/>
        <v>0</v>
      </c>
      <c r="K415" s="90"/>
    </row>
    <row r="416" spans="1:11" ht="12.75" customHeight="1">
      <c r="A416" s="415"/>
      <c r="B416" s="415"/>
      <c r="C416" s="415"/>
      <c r="D416" s="422"/>
      <c r="E416" s="423">
        <f>_xlfn.IFS(Programmation!$B$12="Québec",(D416*Programmation!$F$23),Programmation!$B$12="Ontario",(D416*Programmation!$F$24),Programmation!$B$12="Europe",(D416*Programmation!$F$25),Programmation!$B$12="Sans taxe"," ")</f>
        <v>0</v>
      </c>
      <c r="F416" s="423">
        <f>_xlfn.IFS(Programmation!$B$12="Québec",(D416*Programmation!$G$23),Programmation!$B$12="Ontario"," ",Programmation!$B$12="Europe"," ",Programmation!$B$12="Sans taxe"," ")</f>
        <v>0</v>
      </c>
      <c r="G416" s="423">
        <f t="shared" si="1"/>
        <v>0</v>
      </c>
      <c r="K416" s="90"/>
    </row>
    <row r="417" spans="1:11" ht="12.75" customHeight="1">
      <c r="A417" s="415"/>
      <c r="B417" s="415"/>
      <c r="C417" s="415"/>
      <c r="D417" s="422"/>
      <c r="E417" s="423">
        <f>_xlfn.IFS(Programmation!$B$12="Québec",(D417*Programmation!$F$23),Programmation!$B$12="Ontario",(D417*Programmation!$F$24),Programmation!$B$12="Europe",(D417*Programmation!$F$25),Programmation!$B$12="Sans taxe"," ")</f>
        <v>0</v>
      </c>
      <c r="F417" s="423">
        <f>_xlfn.IFS(Programmation!$B$12="Québec",(D417*Programmation!$G$23),Programmation!$B$12="Ontario"," ",Programmation!$B$12="Europe"," ",Programmation!$B$12="Sans taxe"," ")</f>
        <v>0</v>
      </c>
      <c r="G417" s="423">
        <f t="shared" si="1"/>
        <v>0</v>
      </c>
      <c r="K417" s="90"/>
    </row>
    <row r="418" spans="1:11" ht="12.75" customHeight="1">
      <c r="A418" s="415"/>
      <c r="B418" s="415"/>
      <c r="C418" s="415"/>
      <c r="D418" s="422"/>
      <c r="E418" s="423">
        <f>_xlfn.IFS(Programmation!$B$12="Québec",(D418*Programmation!$F$23),Programmation!$B$12="Ontario",(D418*Programmation!$F$24),Programmation!$B$12="Europe",(D418*Programmation!$F$25),Programmation!$B$12="Sans taxe"," ")</f>
        <v>0</v>
      </c>
      <c r="F418" s="423">
        <f>_xlfn.IFS(Programmation!$B$12="Québec",(D418*Programmation!$G$23),Programmation!$B$12="Ontario"," ",Programmation!$B$12="Europe"," ",Programmation!$B$12="Sans taxe"," ")</f>
        <v>0</v>
      </c>
      <c r="G418" s="423">
        <f t="shared" si="1"/>
        <v>0</v>
      </c>
      <c r="K418" s="90"/>
    </row>
    <row r="419" spans="1:11" ht="12.75" customHeight="1">
      <c r="A419" s="415"/>
      <c r="B419" s="415"/>
      <c r="C419" s="415"/>
      <c r="D419" s="422"/>
      <c r="E419" s="423">
        <f>_xlfn.IFS(Programmation!$B$12="Québec",(D419*Programmation!$F$23),Programmation!$B$12="Ontario",(D419*Programmation!$F$24),Programmation!$B$12="Europe",(D419*Programmation!$F$25),Programmation!$B$12="Sans taxe"," ")</f>
        <v>0</v>
      </c>
      <c r="F419" s="423">
        <f>_xlfn.IFS(Programmation!$B$12="Québec",(D419*Programmation!$G$23),Programmation!$B$12="Ontario"," ",Programmation!$B$12="Europe"," ",Programmation!$B$12="Sans taxe"," ")</f>
        <v>0</v>
      </c>
      <c r="G419" s="423">
        <f t="shared" si="1"/>
        <v>0</v>
      </c>
      <c r="K419" s="90"/>
    </row>
    <row r="420" spans="1:11" ht="12.75" customHeight="1">
      <c r="A420" s="415"/>
      <c r="B420" s="415"/>
      <c r="C420" s="415"/>
      <c r="D420" s="422"/>
      <c r="E420" s="423">
        <f>_xlfn.IFS(Programmation!$B$12="Québec",(D420*Programmation!$F$23),Programmation!$B$12="Ontario",(D420*Programmation!$F$24),Programmation!$B$12="Europe",(D420*Programmation!$F$25),Programmation!$B$12="Sans taxe"," ")</f>
        <v>0</v>
      </c>
      <c r="F420" s="423">
        <f>_xlfn.IFS(Programmation!$B$12="Québec",(D420*Programmation!$G$23),Programmation!$B$12="Ontario"," ",Programmation!$B$12="Europe"," ",Programmation!$B$12="Sans taxe"," ")</f>
        <v>0</v>
      </c>
      <c r="G420" s="423">
        <f t="shared" si="1"/>
        <v>0</v>
      </c>
      <c r="K420" s="90"/>
    </row>
    <row r="421" spans="1:11" ht="12.75" customHeight="1">
      <c r="A421" s="415"/>
      <c r="B421" s="415"/>
      <c r="C421" s="415"/>
      <c r="D421" s="422"/>
      <c r="E421" s="423">
        <f>_xlfn.IFS(Programmation!$B$12="Québec",(D421*Programmation!$F$23),Programmation!$B$12="Ontario",(D421*Programmation!$F$24),Programmation!$B$12="Europe",(D421*Programmation!$F$25),Programmation!$B$12="Sans taxe"," ")</f>
        <v>0</v>
      </c>
      <c r="F421" s="423">
        <f>_xlfn.IFS(Programmation!$B$12="Québec",(D421*Programmation!$G$23),Programmation!$B$12="Ontario"," ",Programmation!$B$12="Europe"," ",Programmation!$B$12="Sans taxe"," ")</f>
        <v>0</v>
      </c>
      <c r="G421" s="423">
        <f t="shared" si="1"/>
        <v>0</v>
      </c>
      <c r="K421" s="90"/>
    </row>
    <row r="422" spans="1:11" ht="12.75" customHeight="1">
      <c r="A422" s="415"/>
      <c r="B422" s="415"/>
      <c r="C422" s="415"/>
      <c r="D422" s="422"/>
      <c r="E422" s="423">
        <f>_xlfn.IFS(Programmation!$B$12="Québec",(D422*Programmation!$F$23),Programmation!$B$12="Ontario",(D422*Programmation!$F$24),Programmation!$B$12="Europe",(D422*Programmation!$F$25),Programmation!$B$12="Sans taxe"," ")</f>
        <v>0</v>
      </c>
      <c r="F422" s="423">
        <f>_xlfn.IFS(Programmation!$B$12="Québec",(D422*Programmation!$G$23),Programmation!$B$12="Ontario"," ",Programmation!$B$12="Europe"," ",Programmation!$B$12="Sans taxe"," ")</f>
        <v>0</v>
      </c>
      <c r="G422" s="423">
        <f t="shared" si="1"/>
        <v>0</v>
      </c>
      <c r="K422" s="90"/>
    </row>
    <row r="423" spans="1:11" ht="12.75" customHeight="1">
      <c r="A423" s="415"/>
      <c r="B423" s="415"/>
      <c r="C423" s="415"/>
      <c r="D423" s="422"/>
      <c r="E423" s="423">
        <f>_xlfn.IFS(Programmation!$B$12="Québec",(D423*Programmation!$F$23),Programmation!$B$12="Ontario",(D423*Programmation!$F$24),Programmation!$B$12="Europe",(D423*Programmation!$F$25),Programmation!$B$12="Sans taxe"," ")</f>
        <v>0</v>
      </c>
      <c r="F423" s="423">
        <f>_xlfn.IFS(Programmation!$B$12="Québec",(D423*Programmation!$G$23),Programmation!$B$12="Ontario"," ",Programmation!$B$12="Europe"," ",Programmation!$B$12="Sans taxe"," ")</f>
        <v>0</v>
      </c>
      <c r="G423" s="423">
        <f t="shared" si="1"/>
        <v>0</v>
      </c>
      <c r="K423" s="90"/>
    </row>
    <row r="424" spans="1:11" ht="12.75" customHeight="1">
      <c r="A424" s="415"/>
      <c r="B424" s="415"/>
      <c r="C424" s="415"/>
      <c r="D424" s="422"/>
      <c r="E424" s="423">
        <f>_xlfn.IFS(Programmation!$B$12="Québec",(D424*Programmation!$F$23),Programmation!$B$12="Ontario",(D424*Programmation!$F$24),Programmation!$B$12="Europe",(D424*Programmation!$F$25),Programmation!$B$12="Sans taxe"," ")</f>
        <v>0</v>
      </c>
      <c r="F424" s="423">
        <f>_xlfn.IFS(Programmation!$B$12="Québec",(D424*Programmation!$G$23),Programmation!$B$12="Ontario"," ",Programmation!$B$12="Europe"," ",Programmation!$B$12="Sans taxe"," ")</f>
        <v>0</v>
      </c>
      <c r="G424" s="423">
        <f t="shared" si="1"/>
        <v>0</v>
      </c>
      <c r="K424" s="90"/>
    </row>
    <row r="425" spans="1:11" ht="12.75" customHeight="1">
      <c r="A425" s="415"/>
      <c r="B425" s="415"/>
      <c r="C425" s="415"/>
      <c r="D425" s="422"/>
      <c r="E425" s="423">
        <f>_xlfn.IFS(Programmation!$B$12="Québec",(D425*Programmation!$F$23),Programmation!$B$12="Ontario",(D425*Programmation!$F$24),Programmation!$B$12="Europe",(D425*Programmation!$F$25),Programmation!$B$12="Sans taxe"," ")</f>
        <v>0</v>
      </c>
      <c r="F425" s="423">
        <f>_xlfn.IFS(Programmation!$B$12="Québec",(D425*Programmation!$G$23),Programmation!$B$12="Ontario"," ",Programmation!$B$12="Europe"," ",Programmation!$B$12="Sans taxe"," ")</f>
        <v>0</v>
      </c>
      <c r="G425" s="423">
        <f t="shared" si="1"/>
        <v>0</v>
      </c>
      <c r="K425" s="90"/>
    </row>
    <row r="426" spans="1:11" ht="12.75" customHeight="1">
      <c r="A426" s="415"/>
      <c r="B426" s="415"/>
      <c r="C426" s="415"/>
      <c r="D426" s="422"/>
      <c r="E426" s="423">
        <f>_xlfn.IFS(Programmation!$B$12="Québec",(D426*Programmation!$F$23),Programmation!$B$12="Ontario",(D426*Programmation!$F$24),Programmation!$B$12="Europe",(D426*Programmation!$F$25),Programmation!$B$12="Sans taxe"," ")</f>
        <v>0</v>
      </c>
      <c r="F426" s="423">
        <f>_xlfn.IFS(Programmation!$B$12="Québec",(D426*Programmation!$G$23),Programmation!$B$12="Ontario"," ",Programmation!$B$12="Europe"," ",Programmation!$B$12="Sans taxe"," ")</f>
        <v>0</v>
      </c>
      <c r="G426" s="423">
        <f t="shared" si="1"/>
        <v>0</v>
      </c>
      <c r="K426" s="90"/>
    </row>
    <row r="427" spans="1:11" ht="12.75" customHeight="1">
      <c r="A427" s="415"/>
      <c r="B427" s="415"/>
      <c r="C427" s="415"/>
      <c r="D427" s="422"/>
      <c r="E427" s="423">
        <f>_xlfn.IFS(Programmation!$B$12="Québec",(D427*Programmation!$F$23),Programmation!$B$12="Ontario",(D427*Programmation!$F$24),Programmation!$B$12="Europe",(D427*Programmation!$F$25),Programmation!$B$12="Sans taxe"," ")</f>
        <v>0</v>
      </c>
      <c r="F427" s="423">
        <f>_xlfn.IFS(Programmation!$B$12="Québec",(D427*Programmation!$G$23),Programmation!$B$12="Ontario"," ",Programmation!$B$12="Europe"," ",Programmation!$B$12="Sans taxe"," ")</f>
        <v>0</v>
      </c>
      <c r="G427" s="423">
        <f t="shared" si="1"/>
        <v>0</v>
      </c>
      <c r="K427" s="90"/>
    </row>
    <row r="428" spans="1:11" ht="12.75" customHeight="1">
      <c r="A428" s="415"/>
      <c r="B428" s="415"/>
      <c r="C428" s="415"/>
      <c r="D428" s="422"/>
      <c r="E428" s="423">
        <f>_xlfn.IFS(Programmation!$B$12="Québec",(D428*Programmation!$F$23),Programmation!$B$12="Ontario",(D428*Programmation!$F$24),Programmation!$B$12="Europe",(D428*Programmation!$F$25),Programmation!$B$12="Sans taxe"," ")</f>
        <v>0</v>
      </c>
      <c r="F428" s="423">
        <f>_xlfn.IFS(Programmation!$B$12="Québec",(D428*Programmation!$G$23),Programmation!$B$12="Ontario"," ",Programmation!$B$12="Europe"," ",Programmation!$B$12="Sans taxe"," ")</f>
        <v>0</v>
      </c>
      <c r="G428" s="423">
        <f t="shared" si="1"/>
        <v>0</v>
      </c>
      <c r="K428" s="90"/>
    </row>
    <row r="429" spans="1:11" ht="12.75" customHeight="1">
      <c r="A429" s="415"/>
      <c r="B429" s="415"/>
      <c r="C429" s="415"/>
      <c r="D429" s="422"/>
      <c r="E429" s="423">
        <f>_xlfn.IFS(Programmation!$B$12="Québec",(D429*Programmation!$F$23),Programmation!$B$12="Ontario",(D429*Programmation!$F$24),Programmation!$B$12="Europe",(D429*Programmation!$F$25),Programmation!$B$12="Sans taxe"," ")</f>
        <v>0</v>
      </c>
      <c r="F429" s="423">
        <f>_xlfn.IFS(Programmation!$B$12="Québec",(D429*Programmation!$G$23),Programmation!$B$12="Ontario"," ",Programmation!$B$12="Europe"," ",Programmation!$B$12="Sans taxe"," ")</f>
        <v>0</v>
      </c>
      <c r="G429" s="423">
        <f t="shared" si="1"/>
        <v>0</v>
      </c>
      <c r="K429" s="90"/>
    </row>
    <row r="430" spans="1:11" ht="12.75" customHeight="1">
      <c r="A430" s="415"/>
      <c r="B430" s="415"/>
      <c r="C430" s="415"/>
      <c r="D430" s="422"/>
      <c r="E430" s="423">
        <f>_xlfn.IFS(Programmation!$B$12="Québec",(D430*Programmation!$F$23),Programmation!$B$12="Ontario",(D430*Programmation!$F$24),Programmation!$B$12="Europe",(D430*Programmation!$F$25),Programmation!$B$12="Sans taxe"," ")</f>
        <v>0</v>
      </c>
      <c r="F430" s="423">
        <f>_xlfn.IFS(Programmation!$B$12="Québec",(D430*Programmation!$G$23),Programmation!$B$12="Ontario"," ",Programmation!$B$12="Europe"," ",Programmation!$B$12="Sans taxe"," ")</f>
        <v>0</v>
      </c>
      <c r="G430" s="423">
        <f t="shared" si="1"/>
        <v>0</v>
      </c>
      <c r="K430" s="90"/>
    </row>
    <row r="431" spans="1:11" ht="12.75" customHeight="1">
      <c r="A431" s="415"/>
      <c r="B431" s="415"/>
      <c r="C431" s="415"/>
      <c r="D431" s="422"/>
      <c r="E431" s="423">
        <f>_xlfn.IFS(Programmation!$B$12="Québec",(D431*Programmation!$F$23),Programmation!$B$12="Ontario",(D431*Programmation!$F$24),Programmation!$B$12="Europe",(D431*Programmation!$F$25),Programmation!$B$12="Sans taxe"," ")</f>
        <v>0</v>
      </c>
      <c r="F431" s="423">
        <f>_xlfn.IFS(Programmation!$B$12="Québec",(D431*Programmation!$G$23),Programmation!$B$12="Ontario"," ",Programmation!$B$12="Europe"," ",Programmation!$B$12="Sans taxe"," ")</f>
        <v>0</v>
      </c>
      <c r="G431" s="423">
        <f t="shared" si="1"/>
        <v>0</v>
      </c>
      <c r="K431" s="90"/>
    </row>
    <row r="432" spans="1:11" ht="12.75" customHeight="1">
      <c r="A432" s="415"/>
      <c r="B432" s="415"/>
      <c r="C432" s="415"/>
      <c r="D432" s="422"/>
      <c r="E432" s="423">
        <f>_xlfn.IFS(Programmation!$B$12="Québec",(D432*Programmation!$F$23),Programmation!$B$12="Ontario",(D432*Programmation!$F$24),Programmation!$B$12="Europe",(D432*Programmation!$F$25),Programmation!$B$12="Sans taxe"," ")</f>
        <v>0</v>
      </c>
      <c r="F432" s="423">
        <f>_xlfn.IFS(Programmation!$B$12="Québec",(D432*Programmation!$G$23),Programmation!$B$12="Ontario"," ",Programmation!$B$12="Europe"," ",Programmation!$B$12="Sans taxe"," ")</f>
        <v>0</v>
      </c>
      <c r="G432" s="423">
        <f t="shared" si="1"/>
        <v>0</v>
      </c>
      <c r="K432" s="90"/>
    </row>
    <row r="433" spans="1:11" ht="12.75" customHeight="1">
      <c r="A433" s="415"/>
      <c r="B433" s="415"/>
      <c r="C433" s="415"/>
      <c r="D433" s="422"/>
      <c r="E433" s="423">
        <f>_xlfn.IFS(Programmation!$B$12="Québec",(D433*Programmation!$F$23),Programmation!$B$12="Ontario",(D433*Programmation!$F$24),Programmation!$B$12="Europe",(D433*Programmation!$F$25),Programmation!$B$12="Sans taxe"," ")</f>
        <v>0</v>
      </c>
      <c r="F433" s="423">
        <f>_xlfn.IFS(Programmation!$B$12="Québec",(D433*Programmation!$G$23),Programmation!$B$12="Ontario"," ",Programmation!$B$12="Europe"," ",Programmation!$B$12="Sans taxe"," ")</f>
        <v>0</v>
      </c>
      <c r="G433" s="423">
        <f t="shared" si="1"/>
        <v>0</v>
      </c>
      <c r="K433" s="90"/>
    </row>
    <row r="434" spans="1:11" ht="12.75" customHeight="1">
      <c r="A434" s="415"/>
      <c r="B434" s="415"/>
      <c r="C434" s="415"/>
      <c r="D434" s="422"/>
      <c r="E434" s="423">
        <f>_xlfn.IFS(Programmation!$B$12="Québec",(D434*Programmation!$F$23),Programmation!$B$12="Ontario",(D434*Programmation!$F$24),Programmation!$B$12="Europe",(D434*Programmation!$F$25),Programmation!$B$12="Sans taxe"," ")</f>
        <v>0</v>
      </c>
      <c r="F434" s="423">
        <f>_xlfn.IFS(Programmation!$B$12="Québec",(D434*Programmation!$G$23),Programmation!$B$12="Ontario"," ",Programmation!$B$12="Europe"," ",Programmation!$B$12="Sans taxe"," ")</f>
        <v>0</v>
      </c>
      <c r="G434" s="423">
        <f t="shared" si="1"/>
        <v>0</v>
      </c>
      <c r="K434" s="90"/>
    </row>
    <row r="435" spans="1:11" ht="12.75" customHeight="1">
      <c r="A435" s="415"/>
      <c r="B435" s="415"/>
      <c r="C435" s="415"/>
      <c r="D435" s="422"/>
      <c r="E435" s="423">
        <f>_xlfn.IFS(Programmation!$B$12="Québec",(D435*Programmation!$F$23),Programmation!$B$12="Ontario",(D435*Programmation!$F$24),Programmation!$B$12="Europe",(D435*Programmation!$F$25),Programmation!$B$12="Sans taxe"," ")</f>
        <v>0</v>
      </c>
      <c r="F435" s="423">
        <f>_xlfn.IFS(Programmation!$B$12="Québec",(D435*Programmation!$G$23),Programmation!$B$12="Ontario"," ",Programmation!$B$12="Europe"," ",Programmation!$B$12="Sans taxe"," ")</f>
        <v>0</v>
      </c>
      <c r="G435" s="423">
        <f t="shared" si="1"/>
        <v>0</v>
      </c>
      <c r="K435" s="90"/>
    </row>
    <row r="436" spans="1:11" ht="12.75" customHeight="1">
      <c r="A436" s="415"/>
      <c r="B436" s="415"/>
      <c r="C436" s="415"/>
      <c r="D436" s="422"/>
      <c r="E436" s="423">
        <f>_xlfn.IFS(Programmation!$B$12="Québec",(D436*Programmation!$F$23),Programmation!$B$12="Ontario",(D436*Programmation!$F$24),Programmation!$B$12="Europe",(D436*Programmation!$F$25),Programmation!$B$12="Sans taxe"," ")</f>
        <v>0</v>
      </c>
      <c r="F436" s="423">
        <f>_xlfn.IFS(Programmation!$B$12="Québec",(D436*Programmation!$G$23),Programmation!$B$12="Ontario"," ",Programmation!$B$12="Europe"," ",Programmation!$B$12="Sans taxe"," ")</f>
        <v>0</v>
      </c>
      <c r="G436" s="423">
        <f t="shared" si="1"/>
        <v>0</v>
      </c>
      <c r="K436" s="90"/>
    </row>
    <row r="437" spans="1:11" ht="12.75" customHeight="1">
      <c r="A437" s="415"/>
      <c r="B437" s="415"/>
      <c r="C437" s="415"/>
      <c r="D437" s="422"/>
      <c r="E437" s="423">
        <f>_xlfn.IFS(Programmation!$B$12="Québec",(D437*Programmation!$F$23),Programmation!$B$12="Ontario",(D437*Programmation!$F$24),Programmation!$B$12="Europe",(D437*Programmation!$F$25),Programmation!$B$12="Sans taxe"," ")</f>
        <v>0</v>
      </c>
      <c r="F437" s="423">
        <f>_xlfn.IFS(Programmation!$B$12="Québec",(D437*Programmation!$G$23),Programmation!$B$12="Ontario"," ",Programmation!$B$12="Europe"," ",Programmation!$B$12="Sans taxe"," ")</f>
        <v>0</v>
      </c>
      <c r="G437" s="423">
        <f t="shared" si="1"/>
        <v>0</v>
      </c>
      <c r="K437" s="90"/>
    </row>
    <row r="438" spans="1:11" ht="12.75" customHeight="1">
      <c r="A438" s="415"/>
      <c r="B438" s="415"/>
      <c r="C438" s="415"/>
      <c r="D438" s="422"/>
      <c r="E438" s="423">
        <f>_xlfn.IFS(Programmation!$B$12="Québec",(D438*Programmation!$F$23),Programmation!$B$12="Ontario",(D438*Programmation!$F$24),Programmation!$B$12="Europe",(D438*Programmation!$F$25),Programmation!$B$12="Sans taxe"," ")</f>
        <v>0</v>
      </c>
      <c r="F438" s="423">
        <f>_xlfn.IFS(Programmation!$B$12="Québec",(D438*Programmation!$G$23),Programmation!$B$12="Ontario"," ",Programmation!$B$12="Europe"," ",Programmation!$B$12="Sans taxe"," ")</f>
        <v>0</v>
      </c>
      <c r="G438" s="423">
        <f t="shared" si="1"/>
        <v>0</v>
      </c>
      <c r="K438" s="90"/>
    </row>
    <row r="439" spans="1:11" ht="12.75" customHeight="1">
      <c r="A439" s="415"/>
      <c r="B439" s="415"/>
      <c r="C439" s="415"/>
      <c r="D439" s="422"/>
      <c r="E439" s="423">
        <f>_xlfn.IFS(Programmation!$B$12="Québec",(D439*Programmation!$F$23),Programmation!$B$12="Ontario",(D439*Programmation!$F$24),Programmation!$B$12="Europe",(D439*Programmation!$F$25),Programmation!$B$12="Sans taxe"," ")</f>
        <v>0</v>
      </c>
      <c r="F439" s="423">
        <f>_xlfn.IFS(Programmation!$B$12="Québec",(D439*Programmation!$G$23),Programmation!$B$12="Ontario"," ",Programmation!$B$12="Europe"," ",Programmation!$B$12="Sans taxe"," ")</f>
        <v>0</v>
      </c>
      <c r="G439" s="423">
        <f t="shared" si="1"/>
        <v>0</v>
      </c>
      <c r="K439" s="90"/>
    </row>
    <row r="440" spans="1:11" ht="12.75" customHeight="1">
      <c r="A440" s="415"/>
      <c r="B440" s="415"/>
      <c r="C440" s="415"/>
      <c r="D440" s="422"/>
      <c r="E440" s="423">
        <f>_xlfn.IFS(Programmation!$B$12="Québec",(D440*Programmation!$F$23),Programmation!$B$12="Ontario",(D440*Programmation!$F$24),Programmation!$B$12="Europe",(D440*Programmation!$F$25),Programmation!$B$12="Sans taxe"," ")</f>
        <v>0</v>
      </c>
      <c r="F440" s="423">
        <f>_xlfn.IFS(Programmation!$B$12="Québec",(D440*Programmation!$G$23),Programmation!$B$12="Ontario"," ",Programmation!$B$12="Europe"," ",Programmation!$B$12="Sans taxe"," ")</f>
        <v>0</v>
      </c>
      <c r="G440" s="423">
        <f t="shared" si="1"/>
        <v>0</v>
      </c>
      <c r="K440" s="90"/>
    </row>
    <row r="441" spans="1:11" ht="12.75" customHeight="1">
      <c r="A441" s="415"/>
      <c r="B441" s="415"/>
      <c r="C441" s="415"/>
      <c r="D441" s="422"/>
      <c r="E441" s="423">
        <f>_xlfn.IFS(Programmation!$B$12="Québec",(D441*Programmation!$F$23),Programmation!$B$12="Ontario",(D441*Programmation!$F$24),Programmation!$B$12="Europe",(D441*Programmation!$F$25),Programmation!$B$12="Sans taxe"," ")</f>
        <v>0</v>
      </c>
      <c r="F441" s="423">
        <f>_xlfn.IFS(Programmation!$B$12="Québec",(D441*Programmation!$G$23),Programmation!$B$12="Ontario"," ",Programmation!$B$12="Europe"," ",Programmation!$B$12="Sans taxe"," ")</f>
        <v>0</v>
      </c>
      <c r="G441" s="423">
        <f t="shared" si="1"/>
        <v>0</v>
      </c>
      <c r="K441" s="90"/>
    </row>
    <row r="442" spans="1:11" ht="12.75" customHeight="1">
      <c r="A442" s="415"/>
      <c r="B442" s="415"/>
      <c r="C442" s="415"/>
      <c r="D442" s="422"/>
      <c r="E442" s="423">
        <f>_xlfn.IFS(Programmation!$B$12="Québec",(D442*Programmation!$F$23),Programmation!$B$12="Ontario",(D442*Programmation!$F$24),Programmation!$B$12="Europe",(D442*Programmation!$F$25),Programmation!$B$12="Sans taxe"," ")</f>
        <v>0</v>
      </c>
      <c r="F442" s="423">
        <f>_xlfn.IFS(Programmation!$B$12="Québec",(D442*Programmation!$G$23),Programmation!$B$12="Ontario"," ",Programmation!$B$12="Europe"," ",Programmation!$B$12="Sans taxe"," ")</f>
        <v>0</v>
      </c>
      <c r="G442" s="423">
        <f t="shared" si="1"/>
        <v>0</v>
      </c>
      <c r="K442" s="90"/>
    </row>
    <row r="443" spans="1:11" ht="12.75" customHeight="1">
      <c r="A443" s="415"/>
      <c r="B443" s="415"/>
      <c r="C443" s="415"/>
      <c r="D443" s="422"/>
      <c r="E443" s="423">
        <f>_xlfn.IFS(Programmation!$B$12="Québec",(D443*Programmation!$F$23),Programmation!$B$12="Ontario",(D443*Programmation!$F$24),Programmation!$B$12="Europe",(D443*Programmation!$F$25),Programmation!$B$12="Sans taxe"," ")</f>
        <v>0</v>
      </c>
      <c r="F443" s="423">
        <f>_xlfn.IFS(Programmation!$B$12="Québec",(D443*Programmation!$G$23),Programmation!$B$12="Ontario"," ",Programmation!$B$12="Europe"," ",Programmation!$B$12="Sans taxe"," ")</f>
        <v>0</v>
      </c>
      <c r="G443" s="423">
        <f t="shared" si="1"/>
        <v>0</v>
      </c>
      <c r="K443" s="90"/>
    </row>
    <row r="444" spans="1:11" ht="12.75" customHeight="1">
      <c r="A444" s="415"/>
      <c r="B444" s="415"/>
      <c r="C444" s="415"/>
      <c r="D444" s="422"/>
      <c r="E444" s="423">
        <f>_xlfn.IFS(Programmation!$B$12="Québec",(D444*Programmation!$F$23),Programmation!$B$12="Ontario",(D444*Programmation!$F$24),Programmation!$B$12="Europe",(D444*Programmation!$F$25),Programmation!$B$12="Sans taxe"," ")</f>
        <v>0</v>
      </c>
      <c r="F444" s="423">
        <f>_xlfn.IFS(Programmation!$B$12="Québec",(D444*Programmation!$G$23),Programmation!$B$12="Ontario"," ",Programmation!$B$12="Europe"," ",Programmation!$B$12="Sans taxe"," ")</f>
        <v>0</v>
      </c>
      <c r="G444" s="423">
        <f t="shared" si="1"/>
        <v>0</v>
      </c>
      <c r="K444" s="90"/>
    </row>
    <row r="445" spans="1:11" ht="12.75" customHeight="1">
      <c r="A445" s="415"/>
      <c r="B445" s="415"/>
      <c r="C445" s="415"/>
      <c r="D445" s="422"/>
      <c r="E445" s="423">
        <f>_xlfn.IFS(Programmation!$B$12="Québec",(D445*Programmation!$F$23),Programmation!$B$12="Ontario",(D445*Programmation!$F$24),Programmation!$B$12="Europe",(D445*Programmation!$F$25),Programmation!$B$12="Sans taxe"," ")</f>
        <v>0</v>
      </c>
      <c r="F445" s="423">
        <f>_xlfn.IFS(Programmation!$B$12="Québec",(D445*Programmation!$G$23),Programmation!$B$12="Ontario"," ",Programmation!$B$12="Europe"," ",Programmation!$B$12="Sans taxe"," ")</f>
        <v>0</v>
      </c>
      <c r="G445" s="423">
        <f t="shared" si="1"/>
        <v>0</v>
      </c>
      <c r="K445" s="90"/>
    </row>
    <row r="446" spans="1:11" ht="12.75" customHeight="1">
      <c r="A446" s="415"/>
      <c r="B446" s="415"/>
      <c r="C446" s="415"/>
      <c r="D446" s="422"/>
      <c r="E446" s="423">
        <f>_xlfn.IFS(Programmation!$B$12="Québec",(D446*Programmation!$F$23),Programmation!$B$12="Ontario",(D446*Programmation!$F$24),Programmation!$B$12="Europe",(D446*Programmation!$F$25),Programmation!$B$12="Sans taxe"," ")</f>
        <v>0</v>
      </c>
      <c r="F446" s="423">
        <f>_xlfn.IFS(Programmation!$B$12="Québec",(D446*Programmation!$G$23),Programmation!$B$12="Ontario"," ",Programmation!$B$12="Europe"," ",Programmation!$B$12="Sans taxe"," ")</f>
        <v>0</v>
      </c>
      <c r="G446" s="423">
        <f t="shared" si="1"/>
        <v>0</v>
      </c>
      <c r="K446" s="90"/>
    </row>
    <row r="447" spans="1:11" ht="12.75" customHeight="1">
      <c r="A447" s="415"/>
      <c r="B447" s="415"/>
      <c r="C447" s="415"/>
      <c r="D447" s="422"/>
      <c r="E447" s="423">
        <f>_xlfn.IFS(Programmation!$B$12="Québec",(D447*Programmation!$F$23),Programmation!$B$12="Ontario",(D447*Programmation!$F$24),Programmation!$B$12="Europe",(D447*Programmation!$F$25),Programmation!$B$12="Sans taxe"," ")</f>
        <v>0</v>
      </c>
      <c r="F447" s="423">
        <f>_xlfn.IFS(Programmation!$B$12="Québec",(D447*Programmation!$G$23),Programmation!$B$12="Ontario"," ",Programmation!$B$12="Europe"," ",Programmation!$B$12="Sans taxe"," ")</f>
        <v>0</v>
      </c>
      <c r="G447" s="423">
        <f t="shared" si="1"/>
        <v>0</v>
      </c>
      <c r="K447" s="90"/>
    </row>
    <row r="448" spans="1:11" ht="12.75" customHeight="1">
      <c r="A448" s="415"/>
      <c r="B448" s="415"/>
      <c r="C448" s="415"/>
      <c r="D448" s="422"/>
      <c r="E448" s="423">
        <f>_xlfn.IFS(Programmation!$B$12="Québec",(D448*Programmation!$F$23),Programmation!$B$12="Ontario",(D448*Programmation!$F$24),Programmation!$B$12="Europe",(D448*Programmation!$F$25),Programmation!$B$12="Sans taxe"," ")</f>
        <v>0</v>
      </c>
      <c r="F448" s="423">
        <f>_xlfn.IFS(Programmation!$B$12="Québec",(D448*Programmation!$G$23),Programmation!$B$12="Ontario"," ",Programmation!$B$12="Europe"," ",Programmation!$B$12="Sans taxe"," ")</f>
        <v>0</v>
      </c>
      <c r="G448" s="423">
        <f t="shared" si="1"/>
        <v>0</v>
      </c>
      <c r="K448" s="90"/>
    </row>
    <row r="449" spans="1:11" ht="12.75" customHeight="1">
      <c r="A449" s="415"/>
      <c r="B449" s="415"/>
      <c r="C449" s="415"/>
      <c r="D449" s="422"/>
      <c r="E449" s="423">
        <f>_xlfn.IFS(Programmation!$B$12="Québec",(D449*Programmation!$F$23),Programmation!$B$12="Ontario",(D449*Programmation!$F$24),Programmation!$B$12="Europe",(D449*Programmation!$F$25),Programmation!$B$12="Sans taxe"," ")</f>
        <v>0</v>
      </c>
      <c r="F449" s="423">
        <f>_xlfn.IFS(Programmation!$B$12="Québec",(D449*Programmation!$G$23),Programmation!$B$12="Ontario"," ",Programmation!$B$12="Europe"," ",Programmation!$B$12="Sans taxe"," ")</f>
        <v>0</v>
      </c>
      <c r="G449" s="423">
        <f t="shared" si="1"/>
        <v>0</v>
      </c>
      <c r="K449" s="90"/>
    </row>
    <row r="450" spans="1:11" ht="12.75" customHeight="1">
      <c r="A450" s="415"/>
      <c r="B450" s="415"/>
      <c r="C450" s="415"/>
      <c r="D450" s="422"/>
      <c r="E450" s="423">
        <f>_xlfn.IFS(Programmation!$B$12="Québec",(D450*Programmation!$F$23),Programmation!$B$12="Ontario",(D450*Programmation!$F$24),Programmation!$B$12="Europe",(D450*Programmation!$F$25),Programmation!$B$12="Sans taxe"," ")</f>
        <v>0</v>
      </c>
      <c r="F450" s="423">
        <f>_xlfn.IFS(Programmation!$B$12="Québec",(D450*Programmation!$G$23),Programmation!$B$12="Ontario"," ",Programmation!$B$12="Europe"," ",Programmation!$B$12="Sans taxe"," ")</f>
        <v>0</v>
      </c>
      <c r="G450" s="423">
        <f t="shared" si="1"/>
        <v>0</v>
      </c>
      <c r="K450" s="90"/>
    </row>
    <row r="451" spans="1:11" ht="12.75" customHeight="1">
      <c r="A451" s="415"/>
      <c r="B451" s="415"/>
      <c r="C451" s="415"/>
      <c r="D451" s="422"/>
      <c r="E451" s="423">
        <f>_xlfn.IFS(Programmation!$B$12="Québec",(D451*Programmation!$F$23),Programmation!$B$12="Ontario",(D451*Programmation!$F$24),Programmation!$B$12="Europe",(D451*Programmation!$F$25),Programmation!$B$12="Sans taxe"," ")</f>
        <v>0</v>
      </c>
      <c r="F451" s="423">
        <f>_xlfn.IFS(Programmation!$B$12="Québec",(D451*Programmation!$G$23),Programmation!$B$12="Ontario"," ",Programmation!$B$12="Europe"," ",Programmation!$B$12="Sans taxe"," ")</f>
        <v>0</v>
      </c>
      <c r="G451" s="423">
        <f t="shared" si="1"/>
        <v>0</v>
      </c>
      <c r="K451" s="90"/>
    </row>
    <row r="452" spans="1:11" ht="12.75" customHeight="1">
      <c r="A452" s="415"/>
      <c r="B452" s="415"/>
      <c r="C452" s="415"/>
      <c r="D452" s="422"/>
      <c r="E452" s="423">
        <f>_xlfn.IFS(Programmation!$B$12="Québec",(D452*Programmation!$F$23),Programmation!$B$12="Ontario",(D452*Programmation!$F$24),Programmation!$B$12="Europe",(D452*Programmation!$F$25),Programmation!$B$12="Sans taxe"," ")</f>
        <v>0</v>
      </c>
      <c r="F452" s="423">
        <f>_xlfn.IFS(Programmation!$B$12="Québec",(D452*Programmation!$G$23),Programmation!$B$12="Ontario"," ",Programmation!$B$12="Europe"," ",Programmation!$B$12="Sans taxe"," ")</f>
        <v>0</v>
      </c>
      <c r="G452" s="423">
        <f t="shared" si="1"/>
        <v>0</v>
      </c>
      <c r="K452" s="90"/>
    </row>
    <row r="453" spans="1:11" ht="12.75" customHeight="1">
      <c r="A453" s="415"/>
      <c r="B453" s="415"/>
      <c r="C453" s="415"/>
      <c r="D453" s="422"/>
      <c r="E453" s="423">
        <f>_xlfn.IFS(Programmation!$B$12="Québec",(D453*Programmation!$F$23),Programmation!$B$12="Ontario",(D453*Programmation!$F$24),Programmation!$B$12="Europe",(D453*Programmation!$F$25),Programmation!$B$12="Sans taxe"," ")</f>
        <v>0</v>
      </c>
      <c r="F453" s="423">
        <f>_xlfn.IFS(Programmation!$B$12="Québec",(D453*Programmation!$G$23),Programmation!$B$12="Ontario"," ",Programmation!$B$12="Europe"," ",Programmation!$B$12="Sans taxe"," ")</f>
        <v>0</v>
      </c>
      <c r="G453" s="423">
        <f t="shared" si="1"/>
        <v>0</v>
      </c>
      <c r="K453" s="90"/>
    </row>
    <row r="454" spans="1:11" ht="12.75" customHeight="1">
      <c r="A454" s="415"/>
      <c r="B454" s="415"/>
      <c r="C454" s="415"/>
      <c r="D454" s="422"/>
      <c r="E454" s="423">
        <f>_xlfn.IFS(Programmation!$B$12="Québec",(D454*Programmation!$F$23),Programmation!$B$12="Ontario",(D454*Programmation!$F$24),Programmation!$B$12="Europe",(D454*Programmation!$F$25),Programmation!$B$12="Sans taxe"," ")</f>
        <v>0</v>
      </c>
      <c r="F454" s="423">
        <f>_xlfn.IFS(Programmation!$B$12="Québec",(D454*Programmation!$G$23),Programmation!$B$12="Ontario"," ",Programmation!$B$12="Europe"," ",Programmation!$B$12="Sans taxe"," ")</f>
        <v>0</v>
      </c>
      <c r="G454" s="423">
        <f t="shared" si="1"/>
        <v>0</v>
      </c>
      <c r="K454" s="90"/>
    </row>
    <row r="455" spans="1:11" ht="12.75" customHeight="1">
      <c r="A455" s="415"/>
      <c r="B455" s="415"/>
      <c r="C455" s="415"/>
      <c r="D455" s="422"/>
      <c r="E455" s="423">
        <f>_xlfn.IFS(Programmation!$B$12="Québec",(D455*Programmation!$F$23),Programmation!$B$12="Ontario",(D455*Programmation!$F$24),Programmation!$B$12="Europe",(D455*Programmation!$F$25),Programmation!$B$12="Sans taxe"," ")</f>
        <v>0</v>
      </c>
      <c r="F455" s="423">
        <f>_xlfn.IFS(Programmation!$B$12="Québec",(D455*Programmation!$G$23),Programmation!$B$12="Ontario"," ",Programmation!$B$12="Europe"," ",Programmation!$B$12="Sans taxe"," ")</f>
        <v>0</v>
      </c>
      <c r="G455" s="423">
        <f t="shared" si="1"/>
        <v>0</v>
      </c>
      <c r="K455" s="90"/>
    </row>
    <row r="456" spans="1:11" ht="12.75" customHeight="1">
      <c r="A456" s="415"/>
      <c r="B456" s="415"/>
      <c r="C456" s="415"/>
      <c r="D456" s="422"/>
      <c r="E456" s="423">
        <f>_xlfn.IFS(Programmation!$B$12="Québec",(D456*Programmation!$F$23),Programmation!$B$12="Ontario",(D456*Programmation!$F$24),Programmation!$B$12="Europe",(D456*Programmation!$F$25),Programmation!$B$12="Sans taxe"," ")</f>
        <v>0</v>
      </c>
      <c r="F456" s="423">
        <f>_xlfn.IFS(Programmation!$B$12="Québec",(D456*Programmation!$G$23),Programmation!$B$12="Ontario"," ",Programmation!$B$12="Europe"," ",Programmation!$B$12="Sans taxe"," ")</f>
        <v>0</v>
      </c>
      <c r="G456" s="423">
        <f t="shared" si="1"/>
        <v>0</v>
      </c>
      <c r="K456" s="90"/>
    </row>
    <row r="457" spans="1:11" ht="12.75" customHeight="1">
      <c r="A457" s="415"/>
      <c r="B457" s="415"/>
      <c r="C457" s="415"/>
      <c r="D457" s="422"/>
      <c r="E457" s="423">
        <f>_xlfn.IFS(Programmation!$B$12="Québec",(D457*Programmation!$F$23),Programmation!$B$12="Ontario",(D457*Programmation!$F$24),Programmation!$B$12="Europe",(D457*Programmation!$F$25),Programmation!$B$12="Sans taxe"," ")</f>
        <v>0</v>
      </c>
      <c r="F457" s="423">
        <f>_xlfn.IFS(Programmation!$B$12="Québec",(D457*Programmation!$G$23),Programmation!$B$12="Ontario"," ",Programmation!$B$12="Europe"," ",Programmation!$B$12="Sans taxe"," ")</f>
        <v>0</v>
      </c>
      <c r="G457" s="423">
        <f t="shared" si="1"/>
        <v>0</v>
      </c>
      <c r="K457" s="90"/>
    </row>
    <row r="458" spans="1:11" ht="12.75" customHeight="1">
      <c r="A458" s="415"/>
      <c r="B458" s="415"/>
      <c r="C458" s="415"/>
      <c r="D458" s="422"/>
      <c r="E458" s="423">
        <f>_xlfn.IFS(Programmation!$B$12="Québec",(D458*Programmation!$F$23),Programmation!$B$12="Ontario",(D458*Programmation!$F$24),Programmation!$B$12="Europe",(D458*Programmation!$F$25),Programmation!$B$12="Sans taxe"," ")</f>
        <v>0</v>
      </c>
      <c r="F458" s="423">
        <f>_xlfn.IFS(Programmation!$B$12="Québec",(D458*Programmation!$G$23),Programmation!$B$12="Ontario"," ",Programmation!$B$12="Europe"," ",Programmation!$B$12="Sans taxe"," ")</f>
        <v>0</v>
      </c>
      <c r="G458" s="423">
        <f t="shared" si="1"/>
        <v>0</v>
      </c>
      <c r="K458" s="90"/>
    </row>
    <row r="459" spans="1:11" ht="12.75" customHeight="1">
      <c r="A459" s="415"/>
      <c r="B459" s="415"/>
      <c r="C459" s="415"/>
      <c r="D459" s="422"/>
      <c r="E459" s="423">
        <f>_xlfn.IFS(Programmation!$B$12="Québec",(D459*Programmation!$F$23),Programmation!$B$12="Ontario",(D459*Programmation!$F$24),Programmation!$B$12="Europe",(D459*Programmation!$F$25),Programmation!$B$12="Sans taxe"," ")</f>
        <v>0</v>
      </c>
      <c r="F459" s="423">
        <f>_xlfn.IFS(Programmation!$B$12="Québec",(D459*Programmation!$G$23),Programmation!$B$12="Ontario"," ",Programmation!$B$12="Europe"," ",Programmation!$B$12="Sans taxe"," ")</f>
        <v>0</v>
      </c>
      <c r="G459" s="423">
        <f t="shared" si="1"/>
        <v>0</v>
      </c>
      <c r="K459" s="90"/>
    </row>
    <row r="460" spans="1:11" ht="12.75" customHeight="1">
      <c r="A460" s="415"/>
      <c r="B460" s="415"/>
      <c r="C460" s="415"/>
      <c r="D460" s="422"/>
      <c r="E460" s="423">
        <f>_xlfn.IFS(Programmation!$B$12="Québec",(D460*Programmation!$F$23),Programmation!$B$12="Ontario",(D460*Programmation!$F$24),Programmation!$B$12="Europe",(D460*Programmation!$F$25),Programmation!$B$12="Sans taxe"," ")</f>
        <v>0</v>
      </c>
      <c r="F460" s="423">
        <f>_xlfn.IFS(Programmation!$B$12="Québec",(D460*Programmation!$G$23),Programmation!$B$12="Ontario"," ",Programmation!$B$12="Europe"," ",Programmation!$B$12="Sans taxe"," ")</f>
        <v>0</v>
      </c>
      <c r="G460" s="423">
        <f t="shared" si="1"/>
        <v>0</v>
      </c>
      <c r="K460" s="90"/>
    </row>
    <row r="461" spans="1:11" ht="12.75" customHeight="1">
      <c r="A461" s="415"/>
      <c r="B461" s="415"/>
      <c r="C461" s="415"/>
      <c r="D461" s="422"/>
      <c r="E461" s="423">
        <f>_xlfn.IFS(Programmation!$B$12="Québec",(D461*Programmation!$F$23),Programmation!$B$12="Ontario",(D461*Programmation!$F$24),Programmation!$B$12="Europe",(D461*Programmation!$F$25),Programmation!$B$12="Sans taxe"," ")</f>
        <v>0</v>
      </c>
      <c r="F461" s="423">
        <f>_xlfn.IFS(Programmation!$B$12="Québec",(D461*Programmation!$G$23),Programmation!$B$12="Ontario"," ",Programmation!$B$12="Europe"," ",Programmation!$B$12="Sans taxe"," ")</f>
        <v>0</v>
      </c>
      <c r="G461" s="423">
        <f t="shared" si="1"/>
        <v>0</v>
      </c>
      <c r="K461" s="90"/>
    </row>
    <row r="462" spans="1:11" ht="12.75" customHeight="1">
      <c r="A462" s="415"/>
      <c r="B462" s="415"/>
      <c r="C462" s="415"/>
      <c r="D462" s="422"/>
      <c r="E462" s="423">
        <f>_xlfn.IFS(Programmation!$B$12="Québec",(D462*Programmation!$F$23),Programmation!$B$12="Ontario",(D462*Programmation!$F$24),Programmation!$B$12="Europe",(D462*Programmation!$F$25),Programmation!$B$12="Sans taxe"," ")</f>
        <v>0</v>
      </c>
      <c r="F462" s="423">
        <f>_xlfn.IFS(Programmation!$B$12="Québec",(D462*Programmation!$G$23),Programmation!$B$12="Ontario"," ",Programmation!$B$12="Europe"," ",Programmation!$B$12="Sans taxe"," ")</f>
        <v>0</v>
      </c>
      <c r="G462" s="423">
        <f t="shared" si="1"/>
        <v>0</v>
      </c>
      <c r="K462" s="90"/>
    </row>
    <row r="463" spans="1:11" ht="12.75" customHeight="1">
      <c r="A463" s="415"/>
      <c r="B463" s="415"/>
      <c r="C463" s="415"/>
      <c r="D463" s="422"/>
      <c r="E463" s="423">
        <f>_xlfn.IFS(Programmation!$B$12="Québec",(D463*Programmation!$F$23),Programmation!$B$12="Ontario",(D463*Programmation!$F$24),Programmation!$B$12="Europe",(D463*Programmation!$F$25),Programmation!$B$12="Sans taxe"," ")</f>
        <v>0</v>
      </c>
      <c r="F463" s="423">
        <f>_xlfn.IFS(Programmation!$B$12="Québec",(D463*Programmation!$G$23),Programmation!$B$12="Ontario"," ",Programmation!$B$12="Europe"," ",Programmation!$B$12="Sans taxe"," ")</f>
        <v>0</v>
      </c>
      <c r="G463" s="423">
        <f t="shared" si="1"/>
        <v>0</v>
      </c>
      <c r="K463" s="90"/>
    </row>
    <row r="464" spans="1:11" ht="12.75" customHeight="1">
      <c r="A464" s="415"/>
      <c r="B464" s="415"/>
      <c r="C464" s="415"/>
      <c r="D464" s="422"/>
      <c r="E464" s="423">
        <f>_xlfn.IFS(Programmation!$B$12="Québec",(D464*Programmation!$F$23),Programmation!$B$12="Ontario",(D464*Programmation!$F$24),Programmation!$B$12="Europe",(D464*Programmation!$F$25),Programmation!$B$12="Sans taxe"," ")</f>
        <v>0</v>
      </c>
      <c r="F464" s="423">
        <f>_xlfn.IFS(Programmation!$B$12="Québec",(D464*Programmation!$G$23),Programmation!$B$12="Ontario"," ",Programmation!$B$12="Europe"," ",Programmation!$B$12="Sans taxe"," ")</f>
        <v>0</v>
      </c>
      <c r="G464" s="423">
        <f t="shared" si="1"/>
        <v>0</v>
      </c>
      <c r="K464" s="90"/>
    </row>
    <row r="465" spans="1:11" ht="12.75" customHeight="1">
      <c r="A465" s="415"/>
      <c r="B465" s="415"/>
      <c r="C465" s="415"/>
      <c r="D465" s="422"/>
      <c r="E465" s="423">
        <f>_xlfn.IFS(Programmation!$B$12="Québec",(D465*Programmation!$F$23),Programmation!$B$12="Ontario",(D465*Programmation!$F$24),Programmation!$B$12="Europe",(D465*Programmation!$F$25),Programmation!$B$12="Sans taxe"," ")</f>
        <v>0</v>
      </c>
      <c r="F465" s="423">
        <f>_xlfn.IFS(Programmation!$B$12="Québec",(D465*Programmation!$G$23),Programmation!$B$12="Ontario"," ",Programmation!$B$12="Europe"," ",Programmation!$B$12="Sans taxe"," ")</f>
        <v>0</v>
      </c>
      <c r="G465" s="423">
        <f t="shared" si="1"/>
        <v>0</v>
      </c>
      <c r="K465" s="90"/>
    </row>
    <row r="466" spans="1:11" ht="12.75" customHeight="1">
      <c r="A466" s="415"/>
      <c r="B466" s="415"/>
      <c r="C466" s="415"/>
      <c r="D466" s="422"/>
      <c r="E466" s="423">
        <f>_xlfn.IFS(Programmation!$B$12="Québec",(D466*Programmation!$F$23),Programmation!$B$12="Ontario",(D466*Programmation!$F$24),Programmation!$B$12="Europe",(D466*Programmation!$F$25),Programmation!$B$12="Sans taxe"," ")</f>
        <v>0</v>
      </c>
      <c r="F466" s="423">
        <f>_xlfn.IFS(Programmation!$B$12="Québec",(D466*Programmation!$G$23),Programmation!$B$12="Ontario"," ",Programmation!$B$12="Europe"," ",Programmation!$B$12="Sans taxe"," ")</f>
        <v>0</v>
      </c>
      <c r="G466" s="423">
        <f t="shared" si="1"/>
        <v>0</v>
      </c>
      <c r="K466" s="90"/>
    </row>
    <row r="467" spans="1:11" ht="12.75" customHeight="1">
      <c r="A467" s="415"/>
      <c r="B467" s="415"/>
      <c r="C467" s="415"/>
      <c r="D467" s="422"/>
      <c r="E467" s="423">
        <f>_xlfn.IFS(Programmation!$B$12="Québec",(D467*Programmation!$F$23),Programmation!$B$12="Ontario",(D467*Programmation!$F$24),Programmation!$B$12="Europe",(D467*Programmation!$F$25),Programmation!$B$12="Sans taxe"," ")</f>
        <v>0</v>
      </c>
      <c r="F467" s="423">
        <f>_xlfn.IFS(Programmation!$B$12="Québec",(D467*Programmation!$G$23),Programmation!$B$12="Ontario"," ",Programmation!$B$12="Europe"," ",Programmation!$B$12="Sans taxe"," ")</f>
        <v>0</v>
      </c>
      <c r="G467" s="423">
        <f t="shared" si="1"/>
        <v>0</v>
      </c>
      <c r="K467" s="90"/>
    </row>
    <row r="468" spans="1:11" ht="12.75" customHeight="1">
      <c r="A468" s="415"/>
      <c r="B468" s="415"/>
      <c r="C468" s="415"/>
      <c r="D468" s="422"/>
      <c r="E468" s="423">
        <f>_xlfn.IFS(Programmation!$B$12="Québec",(D468*Programmation!$F$23),Programmation!$B$12="Ontario",(D468*Programmation!$F$24),Programmation!$B$12="Europe",(D468*Programmation!$F$25),Programmation!$B$12="Sans taxe"," ")</f>
        <v>0</v>
      </c>
      <c r="F468" s="423">
        <f>_xlfn.IFS(Programmation!$B$12="Québec",(D468*Programmation!$G$23),Programmation!$B$12="Ontario"," ",Programmation!$B$12="Europe"," ",Programmation!$B$12="Sans taxe"," ")</f>
        <v>0</v>
      </c>
      <c r="G468" s="423">
        <f t="shared" si="1"/>
        <v>0</v>
      </c>
      <c r="K468" s="90"/>
    </row>
    <row r="469" spans="1:11" ht="12.75" customHeight="1">
      <c r="A469" s="415"/>
      <c r="B469" s="415"/>
      <c r="C469" s="415"/>
      <c r="D469" s="422"/>
      <c r="E469" s="423">
        <f>_xlfn.IFS(Programmation!$B$12="Québec",(D469*Programmation!$F$23),Programmation!$B$12="Ontario",(D469*Programmation!$F$24),Programmation!$B$12="Europe",(D469*Programmation!$F$25),Programmation!$B$12="Sans taxe"," ")</f>
        <v>0</v>
      </c>
      <c r="F469" s="423">
        <f>_xlfn.IFS(Programmation!$B$12="Québec",(D469*Programmation!$G$23),Programmation!$B$12="Ontario"," ",Programmation!$B$12="Europe"," ",Programmation!$B$12="Sans taxe"," ")</f>
        <v>0</v>
      </c>
      <c r="G469" s="423">
        <f t="shared" si="1"/>
        <v>0</v>
      </c>
      <c r="K469" s="90"/>
    </row>
    <row r="470" spans="1:11" ht="12.75" customHeight="1">
      <c r="A470" s="415"/>
      <c r="B470" s="415"/>
      <c r="C470" s="415"/>
      <c r="D470" s="422"/>
      <c r="E470" s="423">
        <f>_xlfn.IFS(Programmation!$B$12="Québec",(D470*Programmation!$F$23),Programmation!$B$12="Ontario",(D470*Programmation!$F$24),Programmation!$B$12="Europe",(D470*Programmation!$F$25),Programmation!$B$12="Sans taxe"," ")</f>
        <v>0</v>
      </c>
      <c r="F470" s="423">
        <f>_xlfn.IFS(Programmation!$B$12="Québec",(D470*Programmation!$G$23),Programmation!$B$12="Ontario"," ",Programmation!$B$12="Europe"," ",Programmation!$B$12="Sans taxe"," ")</f>
        <v>0</v>
      </c>
      <c r="G470" s="423">
        <f t="shared" si="1"/>
        <v>0</v>
      </c>
      <c r="K470" s="90"/>
    </row>
    <row r="471" spans="1:11" ht="12.75" customHeight="1">
      <c r="A471" s="415"/>
      <c r="B471" s="415"/>
      <c r="C471" s="415"/>
      <c r="D471" s="422"/>
      <c r="E471" s="423">
        <f>_xlfn.IFS(Programmation!$B$12="Québec",(D471*Programmation!$F$23),Programmation!$B$12="Ontario",(D471*Programmation!$F$24),Programmation!$B$12="Europe",(D471*Programmation!$F$25),Programmation!$B$12="Sans taxe"," ")</f>
        <v>0</v>
      </c>
      <c r="F471" s="423">
        <f>_xlfn.IFS(Programmation!$B$12="Québec",(D471*Programmation!$G$23),Programmation!$B$12="Ontario"," ",Programmation!$B$12="Europe"," ",Programmation!$B$12="Sans taxe"," ")</f>
        <v>0</v>
      </c>
      <c r="G471" s="423">
        <f t="shared" si="1"/>
        <v>0</v>
      </c>
      <c r="K471" s="90"/>
    </row>
    <row r="472" spans="1:11" ht="12.75" customHeight="1">
      <c r="A472" s="415"/>
      <c r="B472" s="415"/>
      <c r="C472" s="415"/>
      <c r="D472" s="422"/>
      <c r="E472" s="423">
        <f>_xlfn.IFS(Programmation!$B$12="Québec",(D472*Programmation!$F$23),Programmation!$B$12="Ontario",(D472*Programmation!$F$24),Programmation!$B$12="Europe",(D472*Programmation!$F$25),Programmation!$B$12="Sans taxe"," ")</f>
        <v>0</v>
      </c>
      <c r="F472" s="423">
        <f>_xlfn.IFS(Programmation!$B$12="Québec",(D472*Programmation!$G$23),Programmation!$B$12="Ontario"," ",Programmation!$B$12="Europe"," ",Programmation!$B$12="Sans taxe"," ")</f>
        <v>0</v>
      </c>
      <c r="G472" s="423">
        <f t="shared" si="1"/>
        <v>0</v>
      </c>
      <c r="K472" s="90"/>
    </row>
    <row r="473" spans="1:11" ht="12.75" customHeight="1">
      <c r="A473" s="415"/>
      <c r="B473" s="415"/>
      <c r="C473" s="415"/>
      <c r="D473" s="422"/>
      <c r="E473" s="423">
        <f>_xlfn.IFS(Programmation!$B$12="Québec",(D473*Programmation!$F$23),Programmation!$B$12="Ontario",(D473*Programmation!$F$24),Programmation!$B$12="Europe",(D473*Programmation!$F$25),Programmation!$B$12="Sans taxe"," ")</f>
        <v>0</v>
      </c>
      <c r="F473" s="423">
        <f>_xlfn.IFS(Programmation!$B$12="Québec",(D473*Programmation!$G$23),Programmation!$B$12="Ontario"," ",Programmation!$B$12="Europe"," ",Programmation!$B$12="Sans taxe"," ")</f>
        <v>0</v>
      </c>
      <c r="G473" s="423">
        <f t="shared" si="1"/>
        <v>0</v>
      </c>
      <c r="K473" s="90"/>
    </row>
    <row r="474" spans="1:11" ht="12.75" customHeight="1">
      <c r="A474" s="415"/>
      <c r="B474" s="415"/>
      <c r="C474" s="415"/>
      <c r="D474" s="422"/>
      <c r="E474" s="423">
        <f>_xlfn.IFS(Programmation!$B$12="Québec",(D474*Programmation!$F$23),Programmation!$B$12="Ontario",(D474*Programmation!$F$24),Programmation!$B$12="Europe",(D474*Programmation!$F$25),Programmation!$B$12="Sans taxe"," ")</f>
        <v>0</v>
      </c>
      <c r="F474" s="423">
        <f>_xlfn.IFS(Programmation!$B$12="Québec",(D474*Programmation!$G$23),Programmation!$B$12="Ontario"," ",Programmation!$B$12="Europe"," ",Programmation!$B$12="Sans taxe"," ")</f>
        <v>0</v>
      </c>
      <c r="G474" s="423">
        <f t="shared" si="1"/>
        <v>0</v>
      </c>
      <c r="K474" s="90"/>
    </row>
    <row r="475" spans="1:11" ht="12.75" customHeight="1">
      <c r="A475" s="415"/>
      <c r="B475" s="415"/>
      <c r="C475" s="415"/>
      <c r="D475" s="422"/>
      <c r="E475" s="423">
        <f>_xlfn.IFS(Programmation!$B$12="Québec",(D475*Programmation!$F$23),Programmation!$B$12="Ontario",(D475*Programmation!$F$24),Programmation!$B$12="Europe",(D475*Programmation!$F$25),Programmation!$B$12="Sans taxe"," ")</f>
        <v>0</v>
      </c>
      <c r="F475" s="423">
        <f>_xlfn.IFS(Programmation!$B$12="Québec",(D475*Programmation!$G$23),Programmation!$B$12="Ontario"," ",Programmation!$B$12="Europe"," ",Programmation!$B$12="Sans taxe"," ")</f>
        <v>0</v>
      </c>
      <c r="G475" s="423">
        <f t="shared" si="1"/>
        <v>0</v>
      </c>
      <c r="K475" s="90"/>
    </row>
    <row r="476" spans="1:11" ht="12.75" customHeight="1">
      <c r="A476" s="415"/>
      <c r="B476" s="415"/>
      <c r="C476" s="415"/>
      <c r="D476" s="422"/>
      <c r="E476" s="423">
        <f>_xlfn.IFS(Programmation!$B$12="Québec",(D476*Programmation!$F$23),Programmation!$B$12="Ontario",(D476*Programmation!$F$24),Programmation!$B$12="Europe",(D476*Programmation!$F$25),Programmation!$B$12="Sans taxe"," ")</f>
        <v>0</v>
      </c>
      <c r="F476" s="423">
        <f>_xlfn.IFS(Programmation!$B$12="Québec",(D476*Programmation!$G$23),Programmation!$B$12="Ontario"," ",Programmation!$B$12="Europe"," ",Programmation!$B$12="Sans taxe"," ")</f>
        <v>0</v>
      </c>
      <c r="G476" s="423">
        <f t="shared" si="1"/>
        <v>0</v>
      </c>
      <c r="K476" s="90"/>
    </row>
    <row r="477" spans="1:11" ht="12.75" customHeight="1">
      <c r="A477" s="415"/>
      <c r="B477" s="415"/>
      <c r="C477" s="415"/>
      <c r="D477" s="422"/>
      <c r="E477" s="423">
        <f>_xlfn.IFS(Programmation!$B$12="Québec",(D477*Programmation!$F$23),Programmation!$B$12="Ontario",(D477*Programmation!$F$24),Programmation!$B$12="Europe",(D477*Programmation!$F$25),Programmation!$B$12="Sans taxe"," ")</f>
        <v>0</v>
      </c>
      <c r="F477" s="423">
        <f>_xlfn.IFS(Programmation!$B$12="Québec",(D477*Programmation!$G$23),Programmation!$B$12="Ontario"," ",Programmation!$B$12="Europe"," ",Programmation!$B$12="Sans taxe"," ")</f>
        <v>0</v>
      </c>
      <c r="G477" s="423">
        <f t="shared" si="1"/>
        <v>0</v>
      </c>
      <c r="K477" s="90"/>
    </row>
    <row r="478" spans="1:11" ht="12.75" customHeight="1">
      <c r="A478" s="415"/>
      <c r="B478" s="415"/>
      <c r="C478" s="415"/>
      <c r="D478" s="422"/>
      <c r="E478" s="423">
        <f>_xlfn.IFS(Programmation!$B$12="Québec",(D478*Programmation!$F$23),Programmation!$B$12="Ontario",(D478*Programmation!$F$24),Programmation!$B$12="Europe",(D478*Programmation!$F$25),Programmation!$B$12="Sans taxe"," ")</f>
        <v>0</v>
      </c>
      <c r="F478" s="423">
        <f>_xlfn.IFS(Programmation!$B$12="Québec",(D478*Programmation!$G$23),Programmation!$B$12="Ontario"," ",Programmation!$B$12="Europe"," ",Programmation!$B$12="Sans taxe"," ")</f>
        <v>0</v>
      </c>
      <c r="G478" s="423">
        <f t="shared" si="1"/>
        <v>0</v>
      </c>
      <c r="K478" s="90"/>
    </row>
    <row r="479" spans="1:11" ht="12.75" customHeight="1">
      <c r="A479" s="415"/>
      <c r="B479" s="415"/>
      <c r="C479" s="415"/>
      <c r="D479" s="422"/>
      <c r="E479" s="423">
        <f>_xlfn.IFS(Programmation!$B$12="Québec",(D479*Programmation!$F$23),Programmation!$B$12="Ontario",(D479*Programmation!$F$24),Programmation!$B$12="Europe",(D479*Programmation!$F$25),Programmation!$B$12="Sans taxe"," ")</f>
        <v>0</v>
      </c>
      <c r="F479" s="423">
        <f>_xlfn.IFS(Programmation!$B$12="Québec",(D479*Programmation!$G$23),Programmation!$B$12="Ontario"," ",Programmation!$B$12="Europe"," ",Programmation!$B$12="Sans taxe"," ")</f>
        <v>0</v>
      </c>
      <c r="G479" s="423">
        <f t="shared" si="1"/>
        <v>0</v>
      </c>
      <c r="K479" s="90"/>
    </row>
    <row r="480" spans="1:11" ht="12.75" customHeight="1">
      <c r="A480" s="415"/>
      <c r="B480" s="415"/>
      <c r="C480" s="415"/>
      <c r="D480" s="422"/>
      <c r="E480" s="423">
        <f>_xlfn.IFS(Programmation!$B$12="Québec",(D480*Programmation!$F$23),Programmation!$B$12="Ontario",(D480*Programmation!$F$24),Programmation!$B$12="Europe",(D480*Programmation!$F$25),Programmation!$B$12="Sans taxe"," ")</f>
        <v>0</v>
      </c>
      <c r="F480" s="423">
        <f>_xlfn.IFS(Programmation!$B$12="Québec",(D480*Programmation!$G$23),Programmation!$B$12="Ontario"," ",Programmation!$B$12="Europe"," ",Programmation!$B$12="Sans taxe"," ")</f>
        <v>0</v>
      </c>
      <c r="G480" s="423">
        <f t="shared" si="1"/>
        <v>0</v>
      </c>
      <c r="K480" s="90"/>
    </row>
    <row r="481" spans="1:11" ht="12.75" customHeight="1">
      <c r="A481" s="415"/>
      <c r="B481" s="415"/>
      <c r="C481" s="415"/>
      <c r="D481" s="422"/>
      <c r="E481" s="423">
        <f>_xlfn.IFS(Programmation!$B$12="Québec",(D481*Programmation!$F$23),Programmation!$B$12="Ontario",(D481*Programmation!$F$24),Programmation!$B$12="Europe",(D481*Programmation!$F$25),Programmation!$B$12="Sans taxe"," ")</f>
        <v>0</v>
      </c>
      <c r="F481" s="423">
        <f>_xlfn.IFS(Programmation!$B$12="Québec",(D481*Programmation!$G$23),Programmation!$B$12="Ontario"," ",Programmation!$B$12="Europe"," ",Programmation!$B$12="Sans taxe"," ")</f>
        <v>0</v>
      </c>
      <c r="G481" s="423">
        <f t="shared" si="1"/>
        <v>0</v>
      </c>
      <c r="K481" s="90"/>
    </row>
    <row r="482" spans="1:11" ht="12.75" customHeight="1">
      <c r="A482" s="415"/>
      <c r="B482" s="415"/>
      <c r="C482" s="415"/>
      <c r="D482" s="422"/>
      <c r="E482" s="423">
        <f>_xlfn.IFS(Programmation!$B$12="Québec",(D482*Programmation!$F$23),Programmation!$B$12="Ontario",(D482*Programmation!$F$24),Programmation!$B$12="Europe",(D482*Programmation!$F$25),Programmation!$B$12="Sans taxe"," ")</f>
        <v>0</v>
      </c>
      <c r="F482" s="423">
        <f>_xlfn.IFS(Programmation!$B$12="Québec",(D482*Programmation!$G$23),Programmation!$B$12="Ontario"," ",Programmation!$B$12="Europe"," ",Programmation!$B$12="Sans taxe"," ")</f>
        <v>0</v>
      </c>
      <c r="G482" s="423">
        <f t="shared" si="1"/>
        <v>0</v>
      </c>
      <c r="K482" s="90"/>
    </row>
    <row r="483" spans="1:11" ht="12.75" customHeight="1">
      <c r="A483" s="415"/>
      <c r="B483" s="415"/>
      <c r="C483" s="415"/>
      <c r="D483" s="422"/>
      <c r="E483" s="423">
        <f>_xlfn.IFS(Programmation!$B$12="Québec",(D483*Programmation!$F$23),Programmation!$B$12="Ontario",(D483*Programmation!$F$24),Programmation!$B$12="Europe",(D483*Programmation!$F$25),Programmation!$B$12="Sans taxe"," ")</f>
        <v>0</v>
      </c>
      <c r="F483" s="423">
        <f>_xlfn.IFS(Programmation!$B$12="Québec",(D483*Programmation!$G$23),Programmation!$B$12="Ontario"," ",Programmation!$B$12="Europe"," ",Programmation!$B$12="Sans taxe"," ")</f>
        <v>0</v>
      </c>
      <c r="G483" s="423">
        <f t="shared" si="1"/>
        <v>0</v>
      </c>
      <c r="K483" s="90"/>
    </row>
    <row r="484" spans="1:11" ht="12.75" customHeight="1">
      <c r="A484" s="415"/>
      <c r="B484" s="415"/>
      <c r="C484" s="415"/>
      <c r="D484" s="422"/>
      <c r="E484" s="423">
        <f>_xlfn.IFS(Programmation!$B$12="Québec",(D484*Programmation!$F$23),Programmation!$B$12="Ontario",(D484*Programmation!$F$24),Programmation!$B$12="Europe",(D484*Programmation!$F$25),Programmation!$B$12="Sans taxe"," ")</f>
        <v>0</v>
      </c>
      <c r="F484" s="423">
        <f>_xlfn.IFS(Programmation!$B$12="Québec",(D484*Programmation!$G$23),Programmation!$B$12="Ontario"," ",Programmation!$B$12="Europe"," ",Programmation!$B$12="Sans taxe"," ")</f>
        <v>0</v>
      </c>
      <c r="G484" s="423">
        <f t="shared" si="1"/>
        <v>0</v>
      </c>
      <c r="K484" s="90"/>
    </row>
    <row r="485" spans="1:11" ht="12.75" customHeight="1">
      <c r="A485" s="415"/>
      <c r="B485" s="415"/>
      <c r="C485" s="415"/>
      <c r="D485" s="422"/>
      <c r="E485" s="423">
        <f>_xlfn.IFS(Programmation!$B$12="Québec",(D485*Programmation!$F$23),Programmation!$B$12="Ontario",(D485*Programmation!$F$24),Programmation!$B$12="Europe",(D485*Programmation!$F$25),Programmation!$B$12="Sans taxe"," ")</f>
        <v>0</v>
      </c>
      <c r="F485" s="423">
        <f>_xlfn.IFS(Programmation!$B$12="Québec",(D485*Programmation!$G$23),Programmation!$B$12="Ontario"," ",Programmation!$B$12="Europe"," ",Programmation!$B$12="Sans taxe"," ")</f>
        <v>0</v>
      </c>
      <c r="G485" s="423">
        <f t="shared" si="1"/>
        <v>0</v>
      </c>
      <c r="K485" s="90"/>
    </row>
    <row r="486" spans="1:11" ht="12.75" customHeight="1">
      <c r="A486" s="415"/>
      <c r="B486" s="415"/>
      <c r="C486" s="415"/>
      <c r="D486" s="422"/>
      <c r="E486" s="423">
        <f>_xlfn.IFS(Programmation!$B$12="Québec",(D486*Programmation!$F$23),Programmation!$B$12="Ontario",(D486*Programmation!$F$24),Programmation!$B$12="Europe",(D486*Programmation!$F$25),Programmation!$B$12="Sans taxe"," ")</f>
        <v>0</v>
      </c>
      <c r="F486" s="423">
        <f>_xlfn.IFS(Programmation!$B$12="Québec",(D486*Programmation!$G$23),Programmation!$B$12="Ontario"," ",Programmation!$B$12="Europe"," ",Programmation!$B$12="Sans taxe"," ")</f>
        <v>0</v>
      </c>
      <c r="G486" s="423">
        <f t="shared" si="1"/>
        <v>0</v>
      </c>
      <c r="K486" s="90"/>
    </row>
    <row r="487" spans="1:11" ht="12.75" customHeight="1">
      <c r="A487" s="415"/>
      <c r="B487" s="415"/>
      <c r="C487" s="415"/>
      <c r="D487" s="422"/>
      <c r="E487" s="423">
        <f>_xlfn.IFS(Programmation!$B$12="Québec",(D487*Programmation!$F$23),Programmation!$B$12="Ontario",(D487*Programmation!$F$24),Programmation!$B$12="Europe",(D487*Programmation!$F$25),Programmation!$B$12="Sans taxe"," ")</f>
        <v>0</v>
      </c>
      <c r="F487" s="423">
        <f>_xlfn.IFS(Programmation!$B$12="Québec",(D487*Programmation!$G$23),Programmation!$B$12="Ontario"," ",Programmation!$B$12="Europe"," ",Programmation!$B$12="Sans taxe"," ")</f>
        <v>0</v>
      </c>
      <c r="G487" s="423">
        <f t="shared" si="1"/>
        <v>0</v>
      </c>
      <c r="K487" s="90"/>
    </row>
    <row r="488" spans="1:11" ht="12.75" customHeight="1">
      <c r="A488" s="415"/>
      <c r="B488" s="415"/>
      <c r="C488" s="415"/>
      <c r="D488" s="422"/>
      <c r="E488" s="423">
        <f>_xlfn.IFS(Programmation!$B$12="Québec",(D488*Programmation!$F$23),Programmation!$B$12="Ontario",(D488*Programmation!$F$24),Programmation!$B$12="Europe",(D488*Programmation!$F$25),Programmation!$B$12="Sans taxe"," ")</f>
        <v>0</v>
      </c>
      <c r="F488" s="423">
        <f>_xlfn.IFS(Programmation!$B$12="Québec",(D488*Programmation!$G$23),Programmation!$B$12="Ontario"," ",Programmation!$B$12="Europe"," ",Programmation!$B$12="Sans taxe"," ")</f>
        <v>0</v>
      </c>
      <c r="G488" s="423">
        <f t="shared" si="1"/>
        <v>0</v>
      </c>
      <c r="K488" s="90"/>
    </row>
    <row r="489" spans="1:11" ht="12.75" customHeight="1">
      <c r="A489" s="415"/>
      <c r="B489" s="415"/>
      <c r="C489" s="415"/>
      <c r="D489" s="422"/>
      <c r="E489" s="423">
        <f>_xlfn.IFS(Programmation!$B$12="Québec",(D489*Programmation!$F$23),Programmation!$B$12="Ontario",(D489*Programmation!$F$24),Programmation!$B$12="Europe",(D489*Programmation!$F$25),Programmation!$B$12="Sans taxe"," ")</f>
        <v>0</v>
      </c>
      <c r="F489" s="423">
        <f>_xlfn.IFS(Programmation!$B$12="Québec",(D489*Programmation!$G$23),Programmation!$B$12="Ontario"," ",Programmation!$B$12="Europe"," ",Programmation!$B$12="Sans taxe"," ")</f>
        <v>0</v>
      </c>
      <c r="G489" s="423">
        <f t="shared" si="1"/>
        <v>0</v>
      </c>
      <c r="K489" s="90"/>
    </row>
    <row r="490" spans="1:11" ht="12.75" customHeight="1">
      <c r="A490" s="415"/>
      <c r="B490" s="415"/>
      <c r="C490" s="415"/>
      <c r="D490" s="422"/>
      <c r="E490" s="423">
        <f>_xlfn.IFS(Programmation!$B$12="Québec",(D490*Programmation!$F$23),Programmation!$B$12="Ontario",(D490*Programmation!$F$24),Programmation!$B$12="Europe",(D490*Programmation!$F$25),Programmation!$B$12="Sans taxe"," ")</f>
        <v>0</v>
      </c>
      <c r="F490" s="423">
        <f>_xlfn.IFS(Programmation!$B$12="Québec",(D490*Programmation!$G$23),Programmation!$B$12="Ontario"," ",Programmation!$B$12="Europe"," ",Programmation!$B$12="Sans taxe"," ")</f>
        <v>0</v>
      </c>
      <c r="G490" s="423">
        <f t="shared" si="1"/>
        <v>0</v>
      </c>
      <c r="K490" s="90"/>
    </row>
    <row r="491" spans="1:11" ht="12.75" customHeight="1">
      <c r="A491" s="415"/>
      <c r="B491" s="415"/>
      <c r="C491" s="415"/>
      <c r="D491" s="422"/>
      <c r="E491" s="423">
        <f>_xlfn.IFS(Programmation!$B$12="Québec",(D491*Programmation!$F$23),Programmation!$B$12="Ontario",(D491*Programmation!$F$24),Programmation!$B$12="Europe",(D491*Programmation!$F$25),Programmation!$B$12="Sans taxe"," ")</f>
        <v>0</v>
      </c>
      <c r="F491" s="423">
        <f>_xlfn.IFS(Programmation!$B$12="Québec",(D491*Programmation!$G$23),Programmation!$B$12="Ontario"," ",Programmation!$B$12="Europe"," ",Programmation!$B$12="Sans taxe"," ")</f>
        <v>0</v>
      </c>
      <c r="G491" s="423">
        <f t="shared" si="1"/>
        <v>0</v>
      </c>
      <c r="K491" s="90"/>
    </row>
    <row r="492" spans="1:11" ht="12.75" customHeight="1">
      <c r="A492" s="415"/>
      <c r="B492" s="415"/>
      <c r="C492" s="415"/>
      <c r="D492" s="422"/>
      <c r="E492" s="423">
        <f>_xlfn.IFS(Programmation!$B$12="Québec",(D492*Programmation!$F$23),Programmation!$B$12="Ontario",(D492*Programmation!$F$24),Programmation!$B$12="Europe",(D492*Programmation!$F$25),Programmation!$B$12="Sans taxe"," ")</f>
        <v>0</v>
      </c>
      <c r="F492" s="423">
        <f>_xlfn.IFS(Programmation!$B$12="Québec",(D492*Programmation!$G$23),Programmation!$B$12="Ontario"," ",Programmation!$B$12="Europe"," ",Programmation!$B$12="Sans taxe"," ")</f>
        <v>0</v>
      </c>
      <c r="G492" s="423">
        <f t="shared" si="1"/>
        <v>0</v>
      </c>
      <c r="K492" s="90"/>
    </row>
    <row r="493" spans="1:11" ht="12.75" customHeight="1">
      <c r="A493" s="415"/>
      <c r="B493" s="415"/>
      <c r="C493" s="415"/>
      <c r="D493" s="422"/>
      <c r="E493" s="423">
        <f>_xlfn.IFS(Programmation!$B$12="Québec",(D493*Programmation!$F$23),Programmation!$B$12="Ontario",(D493*Programmation!$F$24),Programmation!$B$12="Europe",(D493*Programmation!$F$25),Programmation!$B$12="Sans taxe"," ")</f>
        <v>0</v>
      </c>
      <c r="F493" s="423">
        <f>_xlfn.IFS(Programmation!$B$12="Québec",(D493*Programmation!$G$23),Programmation!$B$12="Ontario"," ",Programmation!$B$12="Europe"," ",Programmation!$B$12="Sans taxe"," ")</f>
        <v>0</v>
      </c>
      <c r="G493" s="423">
        <f t="shared" si="1"/>
        <v>0</v>
      </c>
      <c r="K493" s="90"/>
    </row>
    <row r="494" spans="1:11" ht="12.75" customHeight="1">
      <c r="A494" s="415"/>
      <c r="B494" s="415"/>
      <c r="C494" s="415"/>
      <c r="D494" s="422"/>
      <c r="E494" s="423">
        <f>_xlfn.IFS(Programmation!$B$12="Québec",(D494*Programmation!$F$23),Programmation!$B$12="Ontario",(D494*Programmation!$F$24),Programmation!$B$12="Europe",(D494*Programmation!$F$25),Programmation!$B$12="Sans taxe"," ")</f>
        <v>0</v>
      </c>
      <c r="F494" s="423">
        <f>_xlfn.IFS(Programmation!$B$12="Québec",(D494*Programmation!$G$23),Programmation!$B$12="Ontario"," ",Programmation!$B$12="Europe"," ",Programmation!$B$12="Sans taxe"," ")</f>
        <v>0</v>
      </c>
      <c r="G494" s="423">
        <f t="shared" si="1"/>
        <v>0</v>
      </c>
      <c r="K494" s="90"/>
    </row>
    <row r="495" spans="1:11" ht="12.75" customHeight="1">
      <c r="A495" s="415"/>
      <c r="B495" s="415"/>
      <c r="C495" s="415"/>
      <c r="D495" s="422"/>
      <c r="E495" s="423">
        <f>_xlfn.IFS(Programmation!$B$12="Québec",(D495*Programmation!$F$23),Programmation!$B$12="Ontario",(D495*Programmation!$F$24),Programmation!$B$12="Europe",(D495*Programmation!$F$25),Programmation!$B$12="Sans taxe"," ")</f>
        <v>0</v>
      </c>
      <c r="F495" s="423">
        <f>_xlfn.IFS(Programmation!$B$12="Québec",(D495*Programmation!$G$23),Programmation!$B$12="Ontario"," ",Programmation!$B$12="Europe"," ",Programmation!$B$12="Sans taxe"," ")</f>
        <v>0</v>
      </c>
      <c r="G495" s="423">
        <f t="shared" si="1"/>
        <v>0</v>
      </c>
      <c r="K495" s="90"/>
    </row>
    <row r="496" spans="1:11" ht="12.75" customHeight="1">
      <c r="A496" s="415"/>
      <c r="B496" s="415"/>
      <c r="C496" s="415"/>
      <c r="D496" s="422"/>
      <c r="E496" s="423">
        <f>_xlfn.IFS(Programmation!$B$12="Québec",(D496*Programmation!$F$23),Programmation!$B$12="Ontario",(D496*Programmation!$F$24),Programmation!$B$12="Europe",(D496*Programmation!$F$25),Programmation!$B$12="Sans taxe"," ")</f>
        <v>0</v>
      </c>
      <c r="F496" s="423">
        <f>_xlfn.IFS(Programmation!$B$12="Québec",(D496*Programmation!$G$23),Programmation!$B$12="Ontario"," ",Programmation!$B$12="Europe"," ",Programmation!$B$12="Sans taxe"," ")</f>
        <v>0</v>
      </c>
      <c r="G496" s="423">
        <f t="shared" si="1"/>
        <v>0</v>
      </c>
      <c r="K496" s="90"/>
    </row>
    <row r="497" spans="1:11" ht="12.75" customHeight="1">
      <c r="A497" s="415"/>
      <c r="B497" s="415"/>
      <c r="C497" s="415"/>
      <c r="D497" s="422"/>
      <c r="E497" s="423">
        <f>_xlfn.IFS(Programmation!$B$12="Québec",(D497*Programmation!$F$23),Programmation!$B$12="Ontario",(D497*Programmation!$F$24),Programmation!$B$12="Europe",(D497*Programmation!$F$25),Programmation!$B$12="Sans taxe"," ")</f>
        <v>0</v>
      </c>
      <c r="F497" s="423">
        <f>_xlfn.IFS(Programmation!$B$12="Québec",(D497*Programmation!$G$23),Programmation!$B$12="Ontario"," ",Programmation!$B$12="Europe"," ",Programmation!$B$12="Sans taxe"," ")</f>
        <v>0</v>
      </c>
      <c r="G497" s="423">
        <f t="shared" si="1"/>
        <v>0</v>
      </c>
      <c r="K497" s="90"/>
    </row>
    <row r="498" spans="1:11" ht="12.75" customHeight="1">
      <c r="A498" s="415"/>
      <c r="B498" s="415"/>
      <c r="C498" s="415"/>
      <c r="D498" s="422"/>
      <c r="E498" s="423">
        <f>_xlfn.IFS(Programmation!$B$12="Québec",(D498*Programmation!$F$23),Programmation!$B$12="Ontario",(D498*Programmation!$F$24),Programmation!$B$12="Europe",(D498*Programmation!$F$25),Programmation!$B$12="Sans taxe"," ")</f>
        <v>0</v>
      </c>
      <c r="F498" s="423">
        <f>_xlfn.IFS(Programmation!$B$12="Québec",(D498*Programmation!$G$23),Programmation!$B$12="Ontario"," ",Programmation!$B$12="Europe"," ",Programmation!$B$12="Sans taxe"," ")</f>
        <v>0</v>
      </c>
      <c r="G498" s="423">
        <f t="shared" si="1"/>
        <v>0</v>
      </c>
      <c r="K498" s="90"/>
    </row>
    <row r="499" spans="1:11" ht="12.75" customHeight="1">
      <c r="A499" s="415"/>
      <c r="B499" s="415"/>
      <c r="C499" s="415"/>
      <c r="D499" s="422"/>
      <c r="E499" s="423">
        <f>_xlfn.IFS(Programmation!$B$12="Québec",(D499*Programmation!$F$23),Programmation!$B$12="Ontario",(D499*Programmation!$F$24),Programmation!$B$12="Europe",(D499*Programmation!$F$25),Programmation!$B$12="Sans taxe"," ")</f>
        <v>0</v>
      </c>
      <c r="F499" s="423">
        <f>_xlfn.IFS(Programmation!$B$12="Québec",(D499*Programmation!$G$23),Programmation!$B$12="Ontario"," ",Programmation!$B$12="Europe"," ",Programmation!$B$12="Sans taxe"," ")</f>
        <v>0</v>
      </c>
      <c r="G499" s="423">
        <f t="shared" si="1"/>
        <v>0</v>
      </c>
      <c r="K499" s="90"/>
    </row>
    <row r="500" spans="1:11" ht="12.75" customHeight="1">
      <c r="A500" s="415"/>
      <c r="B500" s="415"/>
      <c r="C500" s="415"/>
      <c r="D500" s="422"/>
      <c r="E500" s="423">
        <f>_xlfn.IFS(Programmation!$B$12="Québec",(D500*Programmation!$F$23),Programmation!$B$12="Ontario",(D500*Programmation!$F$24),Programmation!$B$12="Europe",(D500*Programmation!$F$25),Programmation!$B$12="Sans taxe"," ")</f>
        <v>0</v>
      </c>
      <c r="F500" s="423">
        <f>_xlfn.IFS(Programmation!$B$12="Québec",(D500*Programmation!$G$23),Programmation!$B$12="Ontario"," ",Programmation!$B$12="Europe"," ",Programmation!$B$12="Sans taxe"," ")</f>
        <v>0</v>
      </c>
      <c r="G500" s="423">
        <f t="shared" si="1"/>
        <v>0</v>
      </c>
      <c r="K500" s="90"/>
    </row>
    <row r="501" spans="1:11" ht="12.75" customHeight="1">
      <c r="A501" s="415"/>
      <c r="B501" s="415"/>
      <c r="C501" s="415"/>
      <c r="D501" s="422"/>
      <c r="E501" s="423">
        <f>_xlfn.IFS(Programmation!$B$12="Québec",(D501*Programmation!$F$23),Programmation!$B$12="Ontario",(D501*Programmation!$F$24),Programmation!$B$12="Europe",(D501*Programmation!$F$25),Programmation!$B$12="Sans taxe"," ")</f>
        <v>0</v>
      </c>
      <c r="F501" s="423">
        <f>_xlfn.IFS(Programmation!$B$12="Québec",(D501*Programmation!$G$23),Programmation!$B$12="Ontario"," ",Programmation!$B$12="Europe"," ",Programmation!$B$12="Sans taxe"," ")</f>
        <v>0</v>
      </c>
      <c r="G501" s="423">
        <f t="shared" si="1"/>
        <v>0</v>
      </c>
      <c r="K501" s="90"/>
    </row>
    <row r="502" spans="1:11" ht="12.75" customHeight="1">
      <c r="A502" s="415"/>
      <c r="B502" s="415"/>
      <c r="C502" s="415"/>
      <c r="D502" s="422"/>
      <c r="E502" s="423">
        <f>_xlfn.IFS(Programmation!$B$12="Québec",(D502*Programmation!$F$23),Programmation!$B$12="Ontario",(D502*Programmation!$F$24),Programmation!$B$12="Europe",(D502*Programmation!$F$25),Programmation!$B$12="Sans taxe"," ")</f>
        <v>0</v>
      </c>
      <c r="F502" s="423">
        <f>_xlfn.IFS(Programmation!$B$12="Québec",(D502*Programmation!$G$23),Programmation!$B$12="Ontario"," ",Programmation!$B$12="Europe"," ",Programmation!$B$12="Sans taxe"," ")</f>
        <v>0</v>
      </c>
      <c r="G502" s="423">
        <f t="shared" si="1"/>
        <v>0</v>
      </c>
      <c r="K502" s="90"/>
    </row>
    <row r="503" spans="1:11" ht="12.75" customHeight="1">
      <c r="A503" s="415"/>
      <c r="B503" s="415"/>
      <c r="C503" s="415"/>
      <c r="D503" s="422"/>
      <c r="E503" s="423">
        <f>_xlfn.IFS(Programmation!$B$12="Québec",(D503*Programmation!$F$23),Programmation!$B$12="Ontario",(D503*Programmation!$F$24),Programmation!$B$12="Europe",(D503*Programmation!$F$25),Programmation!$B$12="Sans taxe"," ")</f>
        <v>0</v>
      </c>
      <c r="F503" s="423">
        <f>_xlfn.IFS(Programmation!$B$12="Québec",(D503*Programmation!$G$23),Programmation!$B$12="Ontario"," ",Programmation!$B$12="Europe"," ",Programmation!$B$12="Sans taxe"," ")</f>
        <v>0</v>
      </c>
      <c r="G503" s="423">
        <f t="shared" si="1"/>
        <v>0</v>
      </c>
      <c r="K503" s="90"/>
    </row>
    <row r="504" spans="1:11" ht="12.75" customHeight="1">
      <c r="A504" s="415"/>
      <c r="B504" s="415"/>
      <c r="C504" s="415"/>
      <c r="D504" s="422"/>
      <c r="E504" s="423">
        <f>_xlfn.IFS(Programmation!$B$12="Québec",(D504*Programmation!$F$23),Programmation!$B$12="Ontario",(D504*Programmation!$F$24),Programmation!$B$12="Europe",(D504*Programmation!$F$25),Programmation!$B$12="Sans taxe"," ")</f>
        <v>0</v>
      </c>
      <c r="F504" s="423">
        <f>_xlfn.IFS(Programmation!$B$12="Québec",(D504*Programmation!$G$23),Programmation!$B$12="Ontario"," ",Programmation!$B$12="Europe"," ",Programmation!$B$12="Sans taxe"," ")</f>
        <v>0</v>
      </c>
      <c r="G504" s="423">
        <f t="shared" si="1"/>
        <v>0</v>
      </c>
      <c r="K504" s="90"/>
    </row>
    <row r="505" spans="1:11" ht="12.75" customHeight="1">
      <c r="A505" s="415"/>
      <c r="B505" s="415"/>
      <c r="C505" s="415"/>
      <c r="D505" s="422"/>
      <c r="E505" s="423">
        <f>_xlfn.IFS(Programmation!$B$12="Québec",(D505*Programmation!$F$23),Programmation!$B$12="Ontario",(D505*Programmation!$F$24),Programmation!$B$12="Europe",(D505*Programmation!$F$25),Programmation!$B$12="Sans taxe"," ")</f>
        <v>0</v>
      </c>
      <c r="F505" s="423">
        <f>_xlfn.IFS(Programmation!$B$12="Québec",(D505*Programmation!$G$23),Programmation!$B$12="Ontario"," ",Programmation!$B$12="Europe"," ",Programmation!$B$12="Sans taxe"," ")</f>
        <v>0</v>
      </c>
      <c r="G505" s="423">
        <f t="shared" si="1"/>
        <v>0</v>
      </c>
      <c r="K505" s="90"/>
    </row>
    <row r="506" spans="1:11" ht="12.75" customHeight="1">
      <c r="A506" s="415"/>
      <c r="B506" s="415"/>
      <c r="C506" s="415"/>
      <c r="D506" s="422"/>
      <c r="E506" s="423">
        <f>_xlfn.IFS(Programmation!$B$12="Québec",(D506*Programmation!$F$23),Programmation!$B$12="Ontario",(D506*Programmation!$F$24),Programmation!$B$12="Europe",(D506*Programmation!$F$25),Programmation!$B$12="Sans taxe"," ")</f>
        <v>0</v>
      </c>
      <c r="F506" s="423">
        <f>_xlfn.IFS(Programmation!$B$12="Québec",(D506*Programmation!$G$23),Programmation!$B$12="Ontario"," ",Programmation!$B$12="Europe"," ",Programmation!$B$12="Sans taxe"," ")</f>
        <v>0</v>
      </c>
      <c r="G506" s="423">
        <f t="shared" si="1"/>
        <v>0</v>
      </c>
      <c r="K506" s="90"/>
    </row>
    <row r="507" spans="1:11" ht="12.75" customHeight="1">
      <c r="A507" s="415"/>
      <c r="B507" s="415"/>
      <c r="C507" s="415"/>
      <c r="D507" s="422"/>
      <c r="E507" s="423">
        <f>_xlfn.IFS(Programmation!$B$12="Québec",(D507*Programmation!$F$23),Programmation!$B$12="Ontario",(D507*Programmation!$F$24),Programmation!$B$12="Europe",(D507*Programmation!$F$25),Programmation!$B$12="Sans taxe"," ")</f>
        <v>0</v>
      </c>
      <c r="F507" s="423">
        <f>_xlfn.IFS(Programmation!$B$12="Québec",(D507*Programmation!$G$23),Programmation!$B$12="Ontario"," ",Programmation!$B$12="Europe"," ",Programmation!$B$12="Sans taxe"," ")</f>
        <v>0</v>
      </c>
      <c r="G507" s="423">
        <f t="shared" si="1"/>
        <v>0</v>
      </c>
      <c r="K507" s="90"/>
    </row>
    <row r="508" spans="1:11" ht="12.75" customHeight="1">
      <c r="A508" s="415"/>
      <c r="B508" s="415"/>
      <c r="C508" s="415"/>
      <c r="D508" s="422"/>
      <c r="E508" s="423">
        <f>_xlfn.IFS(Programmation!$B$12="Québec",(D508*Programmation!$F$23),Programmation!$B$12="Ontario",(D508*Programmation!$F$24),Programmation!$B$12="Europe",(D508*Programmation!$F$25),Programmation!$B$12="Sans taxe"," ")</f>
        <v>0</v>
      </c>
      <c r="F508" s="423">
        <f>_xlfn.IFS(Programmation!$B$12="Québec",(D508*Programmation!$G$23),Programmation!$B$12="Ontario"," ",Programmation!$B$12="Europe"," ",Programmation!$B$12="Sans taxe"," ")</f>
        <v>0</v>
      </c>
      <c r="G508" s="423">
        <f t="shared" si="1"/>
        <v>0</v>
      </c>
      <c r="K508" s="90"/>
    </row>
    <row r="509" spans="1:11" ht="12.75" customHeight="1">
      <c r="A509" s="415"/>
      <c r="B509" s="415"/>
      <c r="C509" s="415"/>
      <c r="D509" s="422"/>
      <c r="E509" s="423">
        <f>_xlfn.IFS(Programmation!$B$12="Québec",(D509*Programmation!$F$23),Programmation!$B$12="Ontario",(D509*Programmation!$F$24),Programmation!$B$12="Europe",(D509*Programmation!$F$25),Programmation!$B$12="Sans taxe"," ")</f>
        <v>0</v>
      </c>
      <c r="F509" s="423">
        <f>_xlfn.IFS(Programmation!$B$12="Québec",(D509*Programmation!$G$23),Programmation!$B$12="Ontario"," ",Programmation!$B$12="Europe"," ",Programmation!$B$12="Sans taxe"," ")</f>
        <v>0</v>
      </c>
      <c r="G509" s="423">
        <f t="shared" si="1"/>
        <v>0</v>
      </c>
      <c r="K509" s="90"/>
    </row>
    <row r="510" spans="1:11" ht="12.75" customHeight="1">
      <c r="A510" s="415"/>
      <c r="B510" s="415"/>
      <c r="C510" s="415"/>
      <c r="D510" s="422"/>
      <c r="E510" s="423">
        <f>_xlfn.IFS(Programmation!$B$12="Québec",(D510*Programmation!$F$23),Programmation!$B$12="Ontario",(D510*Programmation!$F$24),Programmation!$B$12="Europe",(D510*Programmation!$F$25),Programmation!$B$12="Sans taxe"," ")</f>
        <v>0</v>
      </c>
      <c r="F510" s="423">
        <f>_xlfn.IFS(Programmation!$B$12="Québec",(D510*Programmation!$G$23),Programmation!$B$12="Ontario"," ",Programmation!$B$12="Europe"," ",Programmation!$B$12="Sans taxe"," ")</f>
        <v>0</v>
      </c>
      <c r="G510" s="423">
        <f t="shared" si="1"/>
        <v>0</v>
      </c>
      <c r="K510" s="90"/>
    </row>
    <row r="511" spans="1:11" ht="12.75" customHeight="1">
      <c r="A511" s="415"/>
      <c r="B511" s="415"/>
      <c r="C511" s="415"/>
      <c r="D511" s="422"/>
      <c r="E511" s="423">
        <f>_xlfn.IFS(Programmation!$B$12="Québec",(D511*Programmation!$F$23),Programmation!$B$12="Ontario",(D511*Programmation!$F$24),Programmation!$B$12="Europe",(D511*Programmation!$F$25),Programmation!$B$12="Sans taxe"," ")</f>
        <v>0</v>
      </c>
      <c r="F511" s="423">
        <f>_xlfn.IFS(Programmation!$B$12="Québec",(D511*Programmation!$G$23),Programmation!$B$12="Ontario"," ",Programmation!$B$12="Europe"," ",Programmation!$B$12="Sans taxe"," ")</f>
        <v>0</v>
      </c>
      <c r="G511" s="423">
        <f t="shared" si="1"/>
        <v>0</v>
      </c>
      <c r="K511" s="90"/>
    </row>
    <row r="512" spans="1:11" ht="12.75" customHeight="1">
      <c r="A512" s="415"/>
      <c r="B512" s="415"/>
      <c r="C512" s="415"/>
      <c r="D512" s="422"/>
      <c r="E512" s="423">
        <f>_xlfn.IFS(Programmation!$B$12="Québec",(D512*Programmation!$F$23),Programmation!$B$12="Ontario",(D512*Programmation!$F$24),Programmation!$B$12="Europe",(D512*Programmation!$F$25),Programmation!$B$12="Sans taxe"," ")</f>
        <v>0</v>
      </c>
      <c r="F512" s="423">
        <f>_xlfn.IFS(Programmation!$B$12="Québec",(D512*Programmation!$G$23),Programmation!$B$12="Ontario"," ",Programmation!$B$12="Europe"," ",Programmation!$B$12="Sans taxe"," ")</f>
        <v>0</v>
      </c>
      <c r="G512" s="423">
        <f t="shared" si="1"/>
        <v>0</v>
      </c>
      <c r="K512" s="90"/>
    </row>
    <row r="513" spans="1:11" ht="12.75" customHeight="1">
      <c r="A513" s="415"/>
      <c r="B513" s="415"/>
      <c r="C513" s="415"/>
      <c r="D513" s="422"/>
      <c r="E513" s="423">
        <f>_xlfn.IFS(Programmation!$B$12="Québec",(D513*Programmation!$F$23),Programmation!$B$12="Ontario",(D513*Programmation!$F$24),Programmation!$B$12="Europe",(D513*Programmation!$F$25),Programmation!$B$12="Sans taxe"," ")</f>
        <v>0</v>
      </c>
      <c r="F513" s="423">
        <f>_xlfn.IFS(Programmation!$B$12="Québec",(D513*Programmation!$G$23),Programmation!$B$12="Ontario"," ",Programmation!$B$12="Europe"," ",Programmation!$B$12="Sans taxe"," ")</f>
        <v>0</v>
      </c>
      <c r="G513" s="423">
        <f t="shared" si="1"/>
        <v>0</v>
      </c>
      <c r="K513" s="90"/>
    </row>
    <row r="514" spans="1:11" ht="12.75" customHeight="1">
      <c r="A514" s="415"/>
      <c r="B514" s="415"/>
      <c r="C514" s="415"/>
      <c r="D514" s="422"/>
      <c r="E514" s="423">
        <f>_xlfn.IFS(Programmation!$B$12="Québec",(D514*Programmation!$F$23),Programmation!$B$12="Ontario",(D514*Programmation!$F$24),Programmation!$B$12="Europe",(D514*Programmation!$F$25),Programmation!$B$12="Sans taxe"," ")</f>
        <v>0</v>
      </c>
      <c r="F514" s="423">
        <f>_xlfn.IFS(Programmation!$B$12="Québec",(D514*Programmation!$G$23),Programmation!$B$12="Ontario"," ",Programmation!$B$12="Europe"," ",Programmation!$B$12="Sans taxe"," ")</f>
        <v>0</v>
      </c>
      <c r="G514" s="423">
        <f t="shared" si="1"/>
        <v>0</v>
      </c>
      <c r="K514" s="90"/>
    </row>
    <row r="515" spans="1:11" ht="12.75" customHeight="1">
      <c r="A515" s="415"/>
      <c r="B515" s="415"/>
      <c r="C515" s="415"/>
      <c r="D515" s="422"/>
      <c r="E515" s="423">
        <f>_xlfn.IFS(Programmation!$B$12="Québec",(D515*Programmation!$F$23),Programmation!$B$12="Ontario",(D515*Programmation!$F$24),Programmation!$B$12="Europe",(D515*Programmation!$F$25),Programmation!$B$12="Sans taxe"," ")</f>
        <v>0</v>
      </c>
      <c r="F515" s="423">
        <f>_xlfn.IFS(Programmation!$B$12="Québec",(D515*Programmation!$G$23),Programmation!$B$12="Ontario"," ",Programmation!$B$12="Europe"," ",Programmation!$B$12="Sans taxe"," ")</f>
        <v>0</v>
      </c>
      <c r="G515" s="423">
        <f t="shared" si="1"/>
        <v>0</v>
      </c>
      <c r="K515" s="90"/>
    </row>
    <row r="516" spans="1:11" ht="12.75" customHeight="1">
      <c r="A516" s="415"/>
      <c r="B516" s="415"/>
      <c r="C516" s="415"/>
      <c r="D516" s="422"/>
      <c r="E516" s="423">
        <f>_xlfn.IFS(Programmation!$B$12="Québec",(D516*Programmation!$F$23),Programmation!$B$12="Ontario",(D516*Programmation!$F$24),Programmation!$B$12="Europe",(D516*Programmation!$F$25),Programmation!$B$12="Sans taxe"," ")</f>
        <v>0</v>
      </c>
      <c r="F516" s="423">
        <f>_xlfn.IFS(Programmation!$B$12="Québec",(D516*Programmation!$G$23),Programmation!$B$12="Ontario"," ",Programmation!$B$12="Europe"," ",Programmation!$B$12="Sans taxe"," ")</f>
        <v>0</v>
      </c>
      <c r="G516" s="423">
        <f t="shared" si="1"/>
        <v>0</v>
      </c>
      <c r="K516" s="90"/>
    </row>
    <row r="517" spans="1:11" ht="12.75" customHeight="1">
      <c r="A517" s="415"/>
      <c r="B517" s="415"/>
      <c r="C517" s="415"/>
      <c r="D517" s="422"/>
      <c r="E517" s="423">
        <f>_xlfn.IFS(Programmation!$B$12="Québec",(D517*Programmation!$F$23),Programmation!$B$12="Ontario",(D517*Programmation!$F$24),Programmation!$B$12="Europe",(D517*Programmation!$F$25),Programmation!$B$12="Sans taxe"," ")</f>
        <v>0</v>
      </c>
      <c r="F517" s="423">
        <f>_xlfn.IFS(Programmation!$B$12="Québec",(D517*Programmation!$G$23),Programmation!$B$12="Ontario"," ",Programmation!$B$12="Europe"," ",Programmation!$B$12="Sans taxe"," ")</f>
        <v>0</v>
      </c>
      <c r="G517" s="423">
        <f t="shared" si="1"/>
        <v>0</v>
      </c>
      <c r="K517" s="90"/>
    </row>
    <row r="518" spans="1:11" ht="12.75" customHeight="1">
      <c r="A518" s="415"/>
      <c r="B518" s="415"/>
      <c r="C518" s="415"/>
      <c r="D518" s="422"/>
      <c r="E518" s="423">
        <f>_xlfn.IFS(Programmation!$B$12="Québec",(D518*Programmation!$F$23),Programmation!$B$12="Ontario",(D518*Programmation!$F$24),Programmation!$B$12="Europe",(D518*Programmation!$F$25),Programmation!$B$12="Sans taxe"," ")</f>
        <v>0</v>
      </c>
      <c r="F518" s="423">
        <f>_xlfn.IFS(Programmation!$B$12="Québec",(D518*Programmation!$G$23),Programmation!$B$12="Ontario"," ",Programmation!$B$12="Europe"," ",Programmation!$B$12="Sans taxe"," ")</f>
        <v>0</v>
      </c>
      <c r="G518" s="423">
        <f t="shared" si="1"/>
        <v>0</v>
      </c>
      <c r="K518" s="90"/>
    </row>
    <row r="519" spans="1:11" ht="12.75" customHeight="1">
      <c r="A519" s="415"/>
      <c r="B519" s="415"/>
      <c r="C519" s="415"/>
      <c r="D519" s="422"/>
      <c r="E519" s="423">
        <f>_xlfn.IFS(Programmation!$B$12="Québec",(D519*Programmation!$F$23),Programmation!$B$12="Ontario",(D519*Programmation!$F$24),Programmation!$B$12="Europe",(D519*Programmation!$F$25),Programmation!$B$12="Sans taxe"," ")</f>
        <v>0</v>
      </c>
      <c r="F519" s="423">
        <f>_xlfn.IFS(Programmation!$B$12="Québec",(D519*Programmation!$G$23),Programmation!$B$12="Ontario"," ",Programmation!$B$12="Europe"," ",Programmation!$B$12="Sans taxe"," ")</f>
        <v>0</v>
      </c>
      <c r="G519" s="423">
        <f t="shared" si="1"/>
        <v>0</v>
      </c>
      <c r="K519" s="90"/>
    </row>
    <row r="520" spans="1:11" ht="12.75" customHeight="1">
      <c r="A520" s="415"/>
      <c r="B520" s="415"/>
      <c r="C520" s="415"/>
      <c r="D520" s="422"/>
      <c r="E520" s="423">
        <f>_xlfn.IFS(Programmation!$B$12="Québec",(D520*Programmation!$F$23),Programmation!$B$12="Ontario",(D520*Programmation!$F$24),Programmation!$B$12="Europe",(D520*Programmation!$F$25),Programmation!$B$12="Sans taxe"," ")</f>
        <v>0</v>
      </c>
      <c r="F520" s="423">
        <f>_xlfn.IFS(Programmation!$B$12="Québec",(D520*Programmation!$G$23),Programmation!$B$12="Ontario"," ",Programmation!$B$12="Europe"," ",Programmation!$B$12="Sans taxe"," ")</f>
        <v>0</v>
      </c>
      <c r="G520" s="423">
        <f t="shared" ref="G520:G774" si="2">D520*1.14975</f>
        <v>0</v>
      </c>
      <c r="K520" s="90"/>
    </row>
    <row r="521" spans="1:11" ht="12.75" customHeight="1">
      <c r="A521" s="415"/>
      <c r="B521" s="415"/>
      <c r="C521" s="415"/>
      <c r="D521" s="422"/>
      <c r="E521" s="423">
        <f>_xlfn.IFS(Programmation!$B$12="Québec",(D521*Programmation!$F$23),Programmation!$B$12="Ontario",(D521*Programmation!$F$24),Programmation!$B$12="Europe",(D521*Programmation!$F$25),Programmation!$B$12="Sans taxe"," ")</f>
        <v>0</v>
      </c>
      <c r="F521" s="423">
        <f>_xlfn.IFS(Programmation!$B$12="Québec",(D521*Programmation!$G$23),Programmation!$B$12="Ontario"," ",Programmation!$B$12="Europe"," ",Programmation!$B$12="Sans taxe"," ")</f>
        <v>0</v>
      </c>
      <c r="G521" s="423">
        <f t="shared" si="2"/>
        <v>0</v>
      </c>
      <c r="K521" s="90"/>
    </row>
    <row r="522" spans="1:11" ht="12.75" customHeight="1">
      <c r="A522" s="415"/>
      <c r="B522" s="415"/>
      <c r="C522" s="415"/>
      <c r="D522" s="422"/>
      <c r="E522" s="423">
        <f>_xlfn.IFS(Programmation!$B$12="Québec",(D522*Programmation!$F$23),Programmation!$B$12="Ontario",(D522*Programmation!$F$24),Programmation!$B$12="Europe",(D522*Programmation!$F$25),Programmation!$B$12="Sans taxe"," ")</f>
        <v>0</v>
      </c>
      <c r="F522" s="423">
        <f>_xlfn.IFS(Programmation!$B$12="Québec",(D522*Programmation!$G$23),Programmation!$B$12="Ontario"," ",Programmation!$B$12="Europe"," ",Programmation!$B$12="Sans taxe"," ")</f>
        <v>0</v>
      </c>
      <c r="G522" s="423">
        <f t="shared" si="2"/>
        <v>0</v>
      </c>
      <c r="K522" s="90"/>
    </row>
    <row r="523" spans="1:11" ht="12.75" customHeight="1">
      <c r="A523" s="415"/>
      <c r="B523" s="415"/>
      <c r="C523" s="415"/>
      <c r="D523" s="422"/>
      <c r="E523" s="423">
        <f>_xlfn.IFS(Programmation!$B$12="Québec",(D523*Programmation!$F$23),Programmation!$B$12="Ontario",(D523*Programmation!$F$24),Programmation!$B$12="Europe",(D523*Programmation!$F$25),Programmation!$B$12="Sans taxe"," ")</f>
        <v>0</v>
      </c>
      <c r="F523" s="423">
        <f>_xlfn.IFS(Programmation!$B$12="Québec",(D523*Programmation!$G$23),Programmation!$B$12="Ontario"," ",Programmation!$B$12="Europe"," ",Programmation!$B$12="Sans taxe"," ")</f>
        <v>0</v>
      </c>
      <c r="G523" s="423">
        <f t="shared" si="2"/>
        <v>0</v>
      </c>
      <c r="K523" s="90"/>
    </row>
    <row r="524" spans="1:11" ht="12.75" customHeight="1">
      <c r="A524" s="415"/>
      <c r="B524" s="415"/>
      <c r="C524" s="415"/>
      <c r="D524" s="422"/>
      <c r="E524" s="423">
        <f>_xlfn.IFS(Programmation!$B$12="Québec",(D524*Programmation!$F$23),Programmation!$B$12="Ontario",(D524*Programmation!$F$24),Programmation!$B$12="Europe",(D524*Programmation!$F$25),Programmation!$B$12="Sans taxe"," ")</f>
        <v>0</v>
      </c>
      <c r="F524" s="423">
        <f>_xlfn.IFS(Programmation!$B$12="Québec",(D524*Programmation!$G$23),Programmation!$B$12="Ontario"," ",Programmation!$B$12="Europe"," ",Programmation!$B$12="Sans taxe"," ")</f>
        <v>0</v>
      </c>
      <c r="G524" s="423">
        <f t="shared" si="2"/>
        <v>0</v>
      </c>
      <c r="K524" s="90"/>
    </row>
    <row r="525" spans="1:11" ht="12.75" customHeight="1">
      <c r="A525" s="415"/>
      <c r="B525" s="415"/>
      <c r="C525" s="415"/>
      <c r="D525" s="422"/>
      <c r="E525" s="423">
        <f>_xlfn.IFS(Programmation!$B$12="Québec",(D525*Programmation!$F$23),Programmation!$B$12="Ontario",(D525*Programmation!$F$24),Programmation!$B$12="Europe",(D525*Programmation!$F$25),Programmation!$B$12="Sans taxe"," ")</f>
        <v>0</v>
      </c>
      <c r="F525" s="423">
        <f>_xlfn.IFS(Programmation!$B$12="Québec",(D525*Programmation!$G$23),Programmation!$B$12="Ontario"," ",Programmation!$B$12="Europe"," ",Programmation!$B$12="Sans taxe"," ")</f>
        <v>0</v>
      </c>
      <c r="G525" s="423">
        <f t="shared" si="2"/>
        <v>0</v>
      </c>
      <c r="K525" s="90"/>
    </row>
    <row r="526" spans="1:11" ht="12.75" customHeight="1">
      <c r="A526" s="415"/>
      <c r="B526" s="415"/>
      <c r="C526" s="415"/>
      <c r="D526" s="422"/>
      <c r="E526" s="423">
        <f>_xlfn.IFS(Programmation!$B$12="Québec",(D526*Programmation!$F$23),Programmation!$B$12="Ontario",(D526*Programmation!$F$24),Programmation!$B$12="Europe",(D526*Programmation!$F$25),Programmation!$B$12="Sans taxe"," ")</f>
        <v>0</v>
      </c>
      <c r="F526" s="423">
        <f>_xlfn.IFS(Programmation!$B$12="Québec",(D526*Programmation!$G$23),Programmation!$B$12="Ontario"," ",Programmation!$B$12="Europe"," ",Programmation!$B$12="Sans taxe"," ")</f>
        <v>0</v>
      </c>
      <c r="G526" s="423">
        <f t="shared" si="2"/>
        <v>0</v>
      </c>
      <c r="K526" s="90"/>
    </row>
    <row r="527" spans="1:11" ht="12.75" customHeight="1">
      <c r="A527" s="415"/>
      <c r="B527" s="415"/>
      <c r="C527" s="415"/>
      <c r="D527" s="422"/>
      <c r="E527" s="423">
        <f>_xlfn.IFS(Programmation!$B$12="Québec",(D527*Programmation!$F$23),Programmation!$B$12="Ontario",(D527*Programmation!$F$24),Programmation!$B$12="Europe",(D527*Programmation!$F$25),Programmation!$B$12="Sans taxe"," ")</f>
        <v>0</v>
      </c>
      <c r="F527" s="423">
        <f>_xlfn.IFS(Programmation!$B$12="Québec",(D527*Programmation!$G$23),Programmation!$B$12="Ontario"," ",Programmation!$B$12="Europe"," ",Programmation!$B$12="Sans taxe"," ")</f>
        <v>0</v>
      </c>
      <c r="G527" s="423">
        <f t="shared" si="2"/>
        <v>0</v>
      </c>
      <c r="K527" s="90"/>
    </row>
    <row r="528" spans="1:11" ht="12.75" customHeight="1">
      <c r="A528" s="415"/>
      <c r="B528" s="415"/>
      <c r="C528" s="415"/>
      <c r="D528" s="422"/>
      <c r="E528" s="423">
        <f>_xlfn.IFS(Programmation!$B$12="Québec",(D528*Programmation!$F$23),Programmation!$B$12="Ontario",(D528*Programmation!$F$24),Programmation!$B$12="Europe",(D528*Programmation!$F$25),Programmation!$B$12="Sans taxe"," ")</f>
        <v>0</v>
      </c>
      <c r="F528" s="423">
        <f>_xlfn.IFS(Programmation!$B$12="Québec",(D528*Programmation!$G$23),Programmation!$B$12="Ontario"," ",Programmation!$B$12="Europe"," ",Programmation!$B$12="Sans taxe"," ")</f>
        <v>0</v>
      </c>
      <c r="G528" s="423">
        <f t="shared" si="2"/>
        <v>0</v>
      </c>
      <c r="K528" s="90"/>
    </row>
    <row r="529" spans="1:11" ht="12.75" customHeight="1">
      <c r="A529" s="415"/>
      <c r="B529" s="415"/>
      <c r="C529" s="415"/>
      <c r="D529" s="422"/>
      <c r="E529" s="423">
        <f>_xlfn.IFS(Programmation!$B$12="Québec",(D529*Programmation!$F$23),Programmation!$B$12="Ontario",(D529*Programmation!$F$24),Programmation!$B$12="Europe",(D529*Programmation!$F$25),Programmation!$B$12="Sans taxe"," ")</f>
        <v>0</v>
      </c>
      <c r="F529" s="423">
        <f>_xlfn.IFS(Programmation!$B$12="Québec",(D529*Programmation!$G$23),Programmation!$B$12="Ontario"," ",Programmation!$B$12="Europe"," ",Programmation!$B$12="Sans taxe"," ")</f>
        <v>0</v>
      </c>
      <c r="G529" s="423">
        <f t="shared" si="2"/>
        <v>0</v>
      </c>
      <c r="K529" s="90"/>
    </row>
    <row r="530" spans="1:11" ht="12.75" customHeight="1">
      <c r="A530" s="415"/>
      <c r="B530" s="415"/>
      <c r="C530" s="415"/>
      <c r="D530" s="422"/>
      <c r="E530" s="423">
        <f>_xlfn.IFS(Programmation!$B$12="Québec",(D530*Programmation!$F$23),Programmation!$B$12="Ontario",(D530*Programmation!$F$24),Programmation!$B$12="Europe",(D530*Programmation!$F$25),Programmation!$B$12="Sans taxe"," ")</f>
        <v>0</v>
      </c>
      <c r="F530" s="423">
        <f>_xlfn.IFS(Programmation!$B$12="Québec",(D530*Programmation!$G$23),Programmation!$B$12="Ontario"," ",Programmation!$B$12="Europe"," ",Programmation!$B$12="Sans taxe"," ")</f>
        <v>0</v>
      </c>
      <c r="G530" s="423">
        <f t="shared" si="2"/>
        <v>0</v>
      </c>
      <c r="K530" s="90"/>
    </row>
    <row r="531" spans="1:11" ht="12.75" customHeight="1">
      <c r="A531" s="415"/>
      <c r="B531" s="415"/>
      <c r="C531" s="415"/>
      <c r="D531" s="422"/>
      <c r="E531" s="423">
        <f>_xlfn.IFS(Programmation!$B$12="Québec",(D531*Programmation!$F$23),Programmation!$B$12="Ontario",(D531*Programmation!$F$24),Programmation!$B$12="Europe",(D531*Programmation!$F$25),Programmation!$B$12="Sans taxe"," ")</f>
        <v>0</v>
      </c>
      <c r="F531" s="423">
        <f>_xlfn.IFS(Programmation!$B$12="Québec",(D531*Programmation!$G$23),Programmation!$B$12="Ontario"," ",Programmation!$B$12="Europe"," ",Programmation!$B$12="Sans taxe"," ")</f>
        <v>0</v>
      </c>
      <c r="G531" s="423">
        <f t="shared" si="2"/>
        <v>0</v>
      </c>
      <c r="K531" s="90"/>
    </row>
    <row r="532" spans="1:11" ht="12.75" customHeight="1">
      <c r="A532" s="415"/>
      <c r="B532" s="415"/>
      <c r="C532" s="415"/>
      <c r="D532" s="422"/>
      <c r="E532" s="423">
        <f>_xlfn.IFS(Programmation!$B$12="Québec",(D532*Programmation!$F$23),Programmation!$B$12="Ontario",(D532*Programmation!$F$24),Programmation!$B$12="Europe",(D532*Programmation!$F$25),Programmation!$B$12="Sans taxe"," ")</f>
        <v>0</v>
      </c>
      <c r="F532" s="423">
        <f>_xlfn.IFS(Programmation!$B$12="Québec",(D532*Programmation!$G$23),Programmation!$B$12="Ontario"," ",Programmation!$B$12="Europe"," ",Programmation!$B$12="Sans taxe"," ")</f>
        <v>0</v>
      </c>
      <c r="G532" s="423">
        <f t="shared" si="2"/>
        <v>0</v>
      </c>
      <c r="K532" s="90"/>
    </row>
    <row r="533" spans="1:11" ht="12.75" customHeight="1">
      <c r="A533" s="415"/>
      <c r="B533" s="415"/>
      <c r="C533" s="415"/>
      <c r="D533" s="422"/>
      <c r="E533" s="423">
        <f>_xlfn.IFS(Programmation!$B$12="Québec",(D533*Programmation!$F$23),Programmation!$B$12="Ontario",(D533*Programmation!$F$24),Programmation!$B$12="Europe",(D533*Programmation!$F$25),Programmation!$B$12="Sans taxe"," ")</f>
        <v>0</v>
      </c>
      <c r="F533" s="423">
        <f>_xlfn.IFS(Programmation!$B$12="Québec",(D533*Programmation!$G$23),Programmation!$B$12="Ontario"," ",Programmation!$B$12="Europe"," ",Programmation!$B$12="Sans taxe"," ")</f>
        <v>0</v>
      </c>
      <c r="G533" s="423">
        <f t="shared" si="2"/>
        <v>0</v>
      </c>
      <c r="K533" s="90"/>
    </row>
    <row r="534" spans="1:11" ht="12.75" customHeight="1">
      <c r="A534" s="415"/>
      <c r="B534" s="415"/>
      <c r="C534" s="415"/>
      <c r="D534" s="422"/>
      <c r="E534" s="423">
        <f>_xlfn.IFS(Programmation!$B$12="Québec",(D534*Programmation!$F$23),Programmation!$B$12="Ontario",(D534*Programmation!$F$24),Programmation!$B$12="Europe",(D534*Programmation!$F$25),Programmation!$B$12="Sans taxe"," ")</f>
        <v>0</v>
      </c>
      <c r="F534" s="423">
        <f>_xlfn.IFS(Programmation!$B$12="Québec",(D534*Programmation!$G$23),Programmation!$B$12="Ontario"," ",Programmation!$B$12="Europe"," ",Programmation!$B$12="Sans taxe"," ")</f>
        <v>0</v>
      </c>
      <c r="G534" s="423">
        <f t="shared" si="2"/>
        <v>0</v>
      </c>
      <c r="K534" s="90"/>
    </row>
    <row r="535" spans="1:11" ht="12.75" customHeight="1">
      <c r="A535" s="415"/>
      <c r="B535" s="415"/>
      <c r="C535" s="415"/>
      <c r="D535" s="422"/>
      <c r="E535" s="423">
        <f>_xlfn.IFS(Programmation!$B$12="Québec",(D535*Programmation!$F$23),Programmation!$B$12="Ontario",(D535*Programmation!$F$24),Programmation!$B$12="Europe",(D535*Programmation!$F$25),Programmation!$B$12="Sans taxe"," ")</f>
        <v>0</v>
      </c>
      <c r="F535" s="423">
        <f>_xlfn.IFS(Programmation!$B$12="Québec",(D535*Programmation!$G$23),Programmation!$B$12="Ontario"," ",Programmation!$B$12="Europe"," ",Programmation!$B$12="Sans taxe"," ")</f>
        <v>0</v>
      </c>
      <c r="G535" s="423">
        <f t="shared" si="2"/>
        <v>0</v>
      </c>
      <c r="K535" s="90"/>
    </row>
    <row r="536" spans="1:11" ht="12.75" customHeight="1">
      <c r="A536" s="415"/>
      <c r="B536" s="415"/>
      <c r="C536" s="415"/>
      <c r="D536" s="422"/>
      <c r="E536" s="423">
        <f>_xlfn.IFS(Programmation!$B$12="Québec",(D536*Programmation!$F$23),Programmation!$B$12="Ontario",(D536*Programmation!$F$24),Programmation!$B$12="Europe",(D536*Programmation!$F$25),Programmation!$B$12="Sans taxe"," ")</f>
        <v>0</v>
      </c>
      <c r="F536" s="423">
        <f>_xlfn.IFS(Programmation!$B$12="Québec",(D536*Programmation!$G$23),Programmation!$B$12="Ontario"," ",Programmation!$B$12="Europe"," ",Programmation!$B$12="Sans taxe"," ")</f>
        <v>0</v>
      </c>
      <c r="G536" s="423">
        <f t="shared" si="2"/>
        <v>0</v>
      </c>
      <c r="K536" s="90"/>
    </row>
    <row r="537" spans="1:11" ht="12.75" customHeight="1">
      <c r="A537" s="415"/>
      <c r="B537" s="415"/>
      <c r="C537" s="415"/>
      <c r="D537" s="422"/>
      <c r="E537" s="423">
        <f>_xlfn.IFS(Programmation!$B$12="Québec",(D537*Programmation!$F$23),Programmation!$B$12="Ontario",(D537*Programmation!$F$24),Programmation!$B$12="Europe",(D537*Programmation!$F$25),Programmation!$B$12="Sans taxe"," ")</f>
        <v>0</v>
      </c>
      <c r="F537" s="423">
        <f>_xlfn.IFS(Programmation!$B$12="Québec",(D537*Programmation!$G$23),Programmation!$B$12="Ontario"," ",Programmation!$B$12="Europe"," ",Programmation!$B$12="Sans taxe"," ")</f>
        <v>0</v>
      </c>
      <c r="G537" s="423">
        <f t="shared" si="2"/>
        <v>0</v>
      </c>
      <c r="K537" s="90"/>
    </row>
    <row r="538" spans="1:11" ht="12.75" customHeight="1">
      <c r="A538" s="415"/>
      <c r="B538" s="415"/>
      <c r="C538" s="415"/>
      <c r="D538" s="422"/>
      <c r="E538" s="423">
        <f>_xlfn.IFS(Programmation!$B$12="Québec",(D538*Programmation!$F$23),Programmation!$B$12="Ontario",(D538*Programmation!$F$24),Programmation!$B$12="Europe",(D538*Programmation!$F$25),Programmation!$B$12="Sans taxe"," ")</f>
        <v>0</v>
      </c>
      <c r="F538" s="423">
        <f>_xlfn.IFS(Programmation!$B$12="Québec",(D538*Programmation!$G$23),Programmation!$B$12="Ontario"," ",Programmation!$B$12="Europe"," ",Programmation!$B$12="Sans taxe"," ")</f>
        <v>0</v>
      </c>
      <c r="G538" s="423">
        <f t="shared" si="2"/>
        <v>0</v>
      </c>
      <c r="K538" s="90"/>
    </row>
    <row r="539" spans="1:11" ht="12.75" customHeight="1">
      <c r="A539" s="415"/>
      <c r="B539" s="415"/>
      <c r="C539" s="415"/>
      <c r="D539" s="422"/>
      <c r="E539" s="423">
        <f>_xlfn.IFS(Programmation!$B$12="Québec",(D539*Programmation!$F$23),Programmation!$B$12="Ontario",(D539*Programmation!$F$24),Programmation!$B$12="Europe",(D539*Programmation!$F$25),Programmation!$B$12="Sans taxe"," ")</f>
        <v>0</v>
      </c>
      <c r="F539" s="423">
        <f>_xlfn.IFS(Programmation!$B$12="Québec",(D539*Programmation!$G$23),Programmation!$B$12="Ontario"," ",Programmation!$B$12="Europe"," ",Programmation!$B$12="Sans taxe"," ")</f>
        <v>0</v>
      </c>
      <c r="G539" s="423">
        <f t="shared" si="2"/>
        <v>0</v>
      </c>
      <c r="K539" s="90"/>
    </row>
    <row r="540" spans="1:11" ht="12.75" customHeight="1">
      <c r="A540" s="415"/>
      <c r="B540" s="415"/>
      <c r="C540" s="415"/>
      <c r="D540" s="422"/>
      <c r="E540" s="423">
        <f>_xlfn.IFS(Programmation!$B$12="Québec",(D540*Programmation!$F$23),Programmation!$B$12="Ontario",(D540*Programmation!$F$24),Programmation!$B$12="Europe",(D540*Programmation!$F$25),Programmation!$B$12="Sans taxe"," ")</f>
        <v>0</v>
      </c>
      <c r="F540" s="423">
        <f>_xlfn.IFS(Programmation!$B$12="Québec",(D540*Programmation!$G$23),Programmation!$B$12="Ontario"," ",Programmation!$B$12="Europe"," ",Programmation!$B$12="Sans taxe"," ")</f>
        <v>0</v>
      </c>
      <c r="G540" s="423">
        <f t="shared" si="2"/>
        <v>0</v>
      </c>
      <c r="K540" s="90"/>
    </row>
    <row r="541" spans="1:11" ht="12.75" customHeight="1">
      <c r="A541" s="415"/>
      <c r="B541" s="415"/>
      <c r="C541" s="415"/>
      <c r="D541" s="422"/>
      <c r="E541" s="423">
        <f>_xlfn.IFS(Programmation!$B$12="Québec",(D541*Programmation!$F$23),Programmation!$B$12="Ontario",(D541*Programmation!$F$24),Programmation!$B$12="Europe",(D541*Programmation!$F$25),Programmation!$B$12="Sans taxe"," ")</f>
        <v>0</v>
      </c>
      <c r="F541" s="423">
        <f>_xlfn.IFS(Programmation!$B$12="Québec",(D541*Programmation!$G$23),Programmation!$B$12="Ontario"," ",Programmation!$B$12="Europe"," ",Programmation!$B$12="Sans taxe"," ")</f>
        <v>0</v>
      </c>
      <c r="G541" s="423">
        <f t="shared" si="2"/>
        <v>0</v>
      </c>
      <c r="K541" s="90"/>
    </row>
    <row r="542" spans="1:11" ht="12.75" customHeight="1">
      <c r="A542" s="415"/>
      <c r="B542" s="415"/>
      <c r="C542" s="415"/>
      <c r="D542" s="422"/>
      <c r="E542" s="423">
        <f>_xlfn.IFS(Programmation!$B$12="Québec",(D542*Programmation!$F$23),Programmation!$B$12="Ontario",(D542*Programmation!$F$24),Programmation!$B$12="Europe",(D542*Programmation!$F$25),Programmation!$B$12="Sans taxe"," ")</f>
        <v>0</v>
      </c>
      <c r="F542" s="423">
        <f>_xlfn.IFS(Programmation!$B$12="Québec",(D542*Programmation!$G$23),Programmation!$B$12="Ontario"," ",Programmation!$B$12="Europe"," ",Programmation!$B$12="Sans taxe"," ")</f>
        <v>0</v>
      </c>
      <c r="G542" s="423">
        <f t="shared" si="2"/>
        <v>0</v>
      </c>
      <c r="K542" s="90"/>
    </row>
    <row r="543" spans="1:11" ht="12.75" customHeight="1">
      <c r="A543" s="415"/>
      <c r="B543" s="415"/>
      <c r="C543" s="415"/>
      <c r="D543" s="422"/>
      <c r="E543" s="423">
        <f>_xlfn.IFS(Programmation!$B$12="Québec",(D543*Programmation!$F$23),Programmation!$B$12="Ontario",(D543*Programmation!$F$24),Programmation!$B$12="Europe",(D543*Programmation!$F$25),Programmation!$B$12="Sans taxe"," ")</f>
        <v>0</v>
      </c>
      <c r="F543" s="423">
        <f>_xlfn.IFS(Programmation!$B$12="Québec",(D543*Programmation!$G$23),Programmation!$B$12="Ontario"," ",Programmation!$B$12="Europe"," ",Programmation!$B$12="Sans taxe"," ")</f>
        <v>0</v>
      </c>
      <c r="G543" s="423">
        <f t="shared" si="2"/>
        <v>0</v>
      </c>
      <c r="K543" s="90"/>
    </row>
    <row r="544" spans="1:11" ht="12.75" customHeight="1">
      <c r="A544" s="415"/>
      <c r="B544" s="415"/>
      <c r="C544" s="415"/>
      <c r="D544" s="422"/>
      <c r="E544" s="423">
        <f>_xlfn.IFS(Programmation!$B$12="Québec",(D544*Programmation!$F$23),Programmation!$B$12="Ontario",(D544*Programmation!$F$24),Programmation!$B$12="Europe",(D544*Programmation!$F$25),Programmation!$B$12="Sans taxe"," ")</f>
        <v>0</v>
      </c>
      <c r="F544" s="423">
        <f>_xlfn.IFS(Programmation!$B$12="Québec",(D544*Programmation!$G$23),Programmation!$B$12="Ontario"," ",Programmation!$B$12="Europe"," ",Programmation!$B$12="Sans taxe"," ")</f>
        <v>0</v>
      </c>
      <c r="G544" s="423">
        <f t="shared" si="2"/>
        <v>0</v>
      </c>
      <c r="K544" s="90"/>
    </row>
    <row r="545" spans="1:11" ht="12.75" customHeight="1">
      <c r="A545" s="415"/>
      <c r="B545" s="415"/>
      <c r="C545" s="415"/>
      <c r="D545" s="422"/>
      <c r="E545" s="423">
        <f>_xlfn.IFS(Programmation!$B$12="Québec",(D545*Programmation!$F$23),Programmation!$B$12="Ontario",(D545*Programmation!$F$24),Programmation!$B$12="Europe",(D545*Programmation!$F$25),Programmation!$B$12="Sans taxe"," ")</f>
        <v>0</v>
      </c>
      <c r="F545" s="423">
        <f>_xlfn.IFS(Programmation!$B$12="Québec",(D545*Programmation!$G$23),Programmation!$B$12="Ontario"," ",Programmation!$B$12="Europe"," ",Programmation!$B$12="Sans taxe"," ")</f>
        <v>0</v>
      </c>
      <c r="G545" s="423">
        <f t="shared" si="2"/>
        <v>0</v>
      </c>
      <c r="K545" s="90"/>
    </row>
    <row r="546" spans="1:11" ht="12.75" customHeight="1">
      <c r="A546" s="415"/>
      <c r="B546" s="415"/>
      <c r="C546" s="415"/>
      <c r="D546" s="422"/>
      <c r="E546" s="423">
        <f>_xlfn.IFS(Programmation!$B$12="Québec",(D546*Programmation!$F$23),Programmation!$B$12="Ontario",(D546*Programmation!$F$24),Programmation!$B$12="Europe",(D546*Programmation!$F$25),Programmation!$B$12="Sans taxe"," ")</f>
        <v>0</v>
      </c>
      <c r="F546" s="423">
        <f>_xlfn.IFS(Programmation!$B$12="Québec",(D546*Programmation!$G$23),Programmation!$B$12="Ontario"," ",Programmation!$B$12="Europe"," ",Programmation!$B$12="Sans taxe"," ")</f>
        <v>0</v>
      </c>
      <c r="G546" s="423">
        <f t="shared" si="2"/>
        <v>0</v>
      </c>
      <c r="K546" s="90"/>
    </row>
    <row r="547" spans="1:11" ht="12.75" customHeight="1">
      <c r="A547" s="415"/>
      <c r="B547" s="415"/>
      <c r="C547" s="415"/>
      <c r="D547" s="422"/>
      <c r="E547" s="423">
        <f>_xlfn.IFS(Programmation!$B$12="Québec",(D547*Programmation!$F$23),Programmation!$B$12="Ontario",(D547*Programmation!$F$24),Programmation!$B$12="Europe",(D547*Programmation!$F$25),Programmation!$B$12="Sans taxe"," ")</f>
        <v>0</v>
      </c>
      <c r="F547" s="423">
        <f>_xlfn.IFS(Programmation!$B$12="Québec",(D547*Programmation!$G$23),Programmation!$B$12="Ontario"," ",Programmation!$B$12="Europe"," ",Programmation!$B$12="Sans taxe"," ")</f>
        <v>0</v>
      </c>
      <c r="G547" s="423">
        <f t="shared" si="2"/>
        <v>0</v>
      </c>
      <c r="K547" s="90"/>
    </row>
    <row r="548" spans="1:11" ht="12.75" customHeight="1">
      <c r="A548" s="415"/>
      <c r="B548" s="415"/>
      <c r="C548" s="415"/>
      <c r="D548" s="422"/>
      <c r="E548" s="423">
        <f>_xlfn.IFS(Programmation!$B$12="Québec",(D548*Programmation!$F$23),Programmation!$B$12="Ontario",(D548*Programmation!$F$24),Programmation!$B$12="Europe",(D548*Programmation!$F$25),Programmation!$B$12="Sans taxe"," ")</f>
        <v>0</v>
      </c>
      <c r="F548" s="423">
        <f>_xlfn.IFS(Programmation!$B$12="Québec",(D548*Programmation!$G$23),Programmation!$B$12="Ontario"," ",Programmation!$B$12="Europe"," ",Programmation!$B$12="Sans taxe"," ")</f>
        <v>0</v>
      </c>
      <c r="G548" s="423">
        <f t="shared" si="2"/>
        <v>0</v>
      </c>
      <c r="K548" s="90"/>
    </row>
    <row r="549" spans="1:11" ht="12.75" customHeight="1">
      <c r="A549" s="415"/>
      <c r="B549" s="415"/>
      <c r="C549" s="415"/>
      <c r="D549" s="422"/>
      <c r="E549" s="423">
        <f>_xlfn.IFS(Programmation!$B$12="Québec",(D549*Programmation!$F$23),Programmation!$B$12="Ontario",(D549*Programmation!$F$24),Programmation!$B$12="Europe",(D549*Programmation!$F$25),Programmation!$B$12="Sans taxe"," ")</f>
        <v>0</v>
      </c>
      <c r="F549" s="423">
        <f>_xlfn.IFS(Programmation!$B$12="Québec",(D549*Programmation!$G$23),Programmation!$B$12="Ontario"," ",Programmation!$B$12="Europe"," ",Programmation!$B$12="Sans taxe"," ")</f>
        <v>0</v>
      </c>
      <c r="G549" s="423">
        <f t="shared" si="2"/>
        <v>0</v>
      </c>
      <c r="K549" s="90"/>
    </row>
    <row r="550" spans="1:11" ht="12.75" customHeight="1">
      <c r="A550" s="415"/>
      <c r="B550" s="415"/>
      <c r="C550" s="415"/>
      <c r="D550" s="422"/>
      <c r="E550" s="423">
        <f>_xlfn.IFS(Programmation!$B$12="Québec",(D550*Programmation!$F$23),Programmation!$B$12="Ontario",(D550*Programmation!$F$24),Programmation!$B$12="Europe",(D550*Programmation!$F$25),Programmation!$B$12="Sans taxe"," ")</f>
        <v>0</v>
      </c>
      <c r="F550" s="423">
        <f>_xlfn.IFS(Programmation!$B$12="Québec",(D550*Programmation!$G$23),Programmation!$B$12="Ontario"," ",Programmation!$B$12="Europe"," ",Programmation!$B$12="Sans taxe"," ")</f>
        <v>0</v>
      </c>
      <c r="G550" s="423">
        <f t="shared" si="2"/>
        <v>0</v>
      </c>
      <c r="K550" s="90"/>
    </row>
    <row r="551" spans="1:11" ht="12.75" customHeight="1">
      <c r="A551" s="415"/>
      <c r="B551" s="415"/>
      <c r="C551" s="415"/>
      <c r="D551" s="422"/>
      <c r="E551" s="423">
        <f>_xlfn.IFS(Programmation!$B$12="Québec",(D551*Programmation!$F$23),Programmation!$B$12="Ontario",(D551*Programmation!$F$24),Programmation!$B$12="Europe",(D551*Programmation!$F$25),Programmation!$B$12="Sans taxe"," ")</f>
        <v>0</v>
      </c>
      <c r="F551" s="423">
        <f>_xlfn.IFS(Programmation!$B$12="Québec",(D551*Programmation!$G$23),Programmation!$B$12="Ontario"," ",Programmation!$B$12="Europe"," ",Programmation!$B$12="Sans taxe"," ")</f>
        <v>0</v>
      </c>
      <c r="G551" s="423">
        <f t="shared" si="2"/>
        <v>0</v>
      </c>
      <c r="K551" s="90"/>
    </row>
    <row r="552" spans="1:11" ht="12.75" customHeight="1">
      <c r="A552" s="415"/>
      <c r="B552" s="415"/>
      <c r="C552" s="415"/>
      <c r="D552" s="422"/>
      <c r="E552" s="423">
        <f>_xlfn.IFS(Programmation!$B$12="Québec",(D552*Programmation!$F$23),Programmation!$B$12="Ontario",(D552*Programmation!$F$24),Programmation!$B$12="Europe",(D552*Programmation!$F$25),Programmation!$B$12="Sans taxe"," ")</f>
        <v>0</v>
      </c>
      <c r="F552" s="423">
        <f>_xlfn.IFS(Programmation!$B$12="Québec",(D552*Programmation!$G$23),Programmation!$B$12="Ontario"," ",Programmation!$B$12="Europe"," ",Programmation!$B$12="Sans taxe"," ")</f>
        <v>0</v>
      </c>
      <c r="G552" s="423">
        <f t="shared" si="2"/>
        <v>0</v>
      </c>
      <c r="K552" s="90"/>
    </row>
    <row r="553" spans="1:11" ht="12.75" customHeight="1">
      <c r="A553" s="415"/>
      <c r="B553" s="415"/>
      <c r="C553" s="415"/>
      <c r="D553" s="422"/>
      <c r="E553" s="423">
        <f>_xlfn.IFS(Programmation!$B$12="Québec",(D553*Programmation!$F$23),Programmation!$B$12="Ontario",(D553*Programmation!$F$24),Programmation!$B$12="Europe",(D553*Programmation!$F$25),Programmation!$B$12="Sans taxe"," ")</f>
        <v>0</v>
      </c>
      <c r="F553" s="423">
        <f>_xlfn.IFS(Programmation!$B$12="Québec",(D553*Programmation!$G$23),Programmation!$B$12="Ontario"," ",Programmation!$B$12="Europe"," ",Programmation!$B$12="Sans taxe"," ")</f>
        <v>0</v>
      </c>
      <c r="G553" s="423">
        <f t="shared" si="2"/>
        <v>0</v>
      </c>
      <c r="K553" s="90"/>
    </row>
    <row r="554" spans="1:11" ht="12.75" customHeight="1">
      <c r="A554" s="415"/>
      <c r="B554" s="415"/>
      <c r="C554" s="415"/>
      <c r="D554" s="422"/>
      <c r="E554" s="423">
        <f>_xlfn.IFS(Programmation!$B$12="Québec",(D554*Programmation!$F$23),Programmation!$B$12="Ontario",(D554*Programmation!$F$24),Programmation!$B$12="Europe",(D554*Programmation!$F$25),Programmation!$B$12="Sans taxe"," ")</f>
        <v>0</v>
      </c>
      <c r="F554" s="423">
        <f>_xlfn.IFS(Programmation!$B$12="Québec",(D554*Programmation!$G$23),Programmation!$B$12="Ontario"," ",Programmation!$B$12="Europe"," ",Programmation!$B$12="Sans taxe"," ")</f>
        <v>0</v>
      </c>
      <c r="G554" s="423">
        <f t="shared" si="2"/>
        <v>0</v>
      </c>
      <c r="K554" s="90"/>
    </row>
    <row r="555" spans="1:11" ht="12.75" customHeight="1">
      <c r="A555" s="415"/>
      <c r="B555" s="415"/>
      <c r="C555" s="415"/>
      <c r="D555" s="422"/>
      <c r="E555" s="423">
        <f>_xlfn.IFS(Programmation!$B$12="Québec",(D555*Programmation!$F$23),Programmation!$B$12="Ontario",(D555*Programmation!$F$24),Programmation!$B$12="Europe",(D555*Programmation!$F$25),Programmation!$B$12="Sans taxe"," ")</f>
        <v>0</v>
      </c>
      <c r="F555" s="423">
        <f>_xlfn.IFS(Programmation!$B$12="Québec",(D555*Programmation!$G$23),Programmation!$B$12="Ontario"," ",Programmation!$B$12="Europe"," ",Programmation!$B$12="Sans taxe"," ")</f>
        <v>0</v>
      </c>
      <c r="G555" s="423">
        <f t="shared" si="2"/>
        <v>0</v>
      </c>
      <c r="K555" s="90"/>
    </row>
    <row r="556" spans="1:11" ht="12.75" customHeight="1">
      <c r="A556" s="415"/>
      <c r="B556" s="415"/>
      <c r="C556" s="415"/>
      <c r="D556" s="422"/>
      <c r="E556" s="423">
        <f>_xlfn.IFS(Programmation!$B$12="Québec",(D556*Programmation!$F$23),Programmation!$B$12="Ontario",(D556*Programmation!$F$24),Programmation!$B$12="Europe",(D556*Programmation!$F$25),Programmation!$B$12="Sans taxe"," ")</f>
        <v>0</v>
      </c>
      <c r="F556" s="423">
        <f>_xlfn.IFS(Programmation!$B$12="Québec",(D556*Programmation!$G$23),Programmation!$B$12="Ontario"," ",Programmation!$B$12="Europe"," ",Programmation!$B$12="Sans taxe"," ")</f>
        <v>0</v>
      </c>
      <c r="G556" s="423">
        <f t="shared" si="2"/>
        <v>0</v>
      </c>
      <c r="K556" s="90"/>
    </row>
    <row r="557" spans="1:11" ht="12.75" customHeight="1">
      <c r="A557" s="415"/>
      <c r="B557" s="415"/>
      <c r="C557" s="415"/>
      <c r="D557" s="422"/>
      <c r="E557" s="423">
        <f>_xlfn.IFS(Programmation!$B$12="Québec",(D557*Programmation!$F$23),Programmation!$B$12="Ontario",(D557*Programmation!$F$24),Programmation!$B$12="Europe",(D557*Programmation!$F$25),Programmation!$B$12="Sans taxe"," ")</f>
        <v>0</v>
      </c>
      <c r="F557" s="423">
        <f>_xlfn.IFS(Programmation!$B$12="Québec",(D557*Programmation!$G$23),Programmation!$B$12="Ontario"," ",Programmation!$B$12="Europe"," ",Programmation!$B$12="Sans taxe"," ")</f>
        <v>0</v>
      </c>
      <c r="G557" s="423">
        <f t="shared" si="2"/>
        <v>0</v>
      </c>
      <c r="K557" s="90"/>
    </row>
    <row r="558" spans="1:11" ht="12.75" customHeight="1">
      <c r="A558" s="415"/>
      <c r="B558" s="415"/>
      <c r="C558" s="415"/>
      <c r="D558" s="422"/>
      <c r="E558" s="423">
        <f>_xlfn.IFS(Programmation!$B$12="Québec",(D558*Programmation!$F$23),Programmation!$B$12="Ontario",(D558*Programmation!$F$24),Programmation!$B$12="Europe",(D558*Programmation!$F$25),Programmation!$B$12="Sans taxe"," ")</f>
        <v>0</v>
      </c>
      <c r="F558" s="423">
        <f>_xlfn.IFS(Programmation!$B$12="Québec",(D558*Programmation!$G$23),Programmation!$B$12="Ontario"," ",Programmation!$B$12="Europe"," ",Programmation!$B$12="Sans taxe"," ")</f>
        <v>0</v>
      </c>
      <c r="G558" s="423">
        <f t="shared" si="2"/>
        <v>0</v>
      </c>
      <c r="K558" s="90"/>
    </row>
    <row r="559" spans="1:11" ht="12.75" customHeight="1">
      <c r="A559" s="415"/>
      <c r="B559" s="415"/>
      <c r="C559" s="415"/>
      <c r="D559" s="422"/>
      <c r="E559" s="423">
        <f>_xlfn.IFS(Programmation!$B$12="Québec",(D559*Programmation!$F$23),Programmation!$B$12="Ontario",(D559*Programmation!$F$24),Programmation!$B$12="Europe",(D559*Programmation!$F$25),Programmation!$B$12="Sans taxe"," ")</f>
        <v>0</v>
      </c>
      <c r="F559" s="423">
        <f>_xlfn.IFS(Programmation!$B$12="Québec",(D559*Programmation!$G$23),Programmation!$B$12="Ontario"," ",Programmation!$B$12="Europe"," ",Programmation!$B$12="Sans taxe"," ")</f>
        <v>0</v>
      </c>
      <c r="G559" s="423">
        <f t="shared" si="2"/>
        <v>0</v>
      </c>
      <c r="K559" s="90"/>
    </row>
    <row r="560" spans="1:11" ht="12.75" customHeight="1">
      <c r="A560" s="415"/>
      <c r="B560" s="415"/>
      <c r="C560" s="415"/>
      <c r="D560" s="422"/>
      <c r="E560" s="423">
        <f>_xlfn.IFS(Programmation!$B$12="Québec",(D560*Programmation!$F$23),Programmation!$B$12="Ontario",(D560*Programmation!$F$24),Programmation!$B$12="Europe",(D560*Programmation!$F$25),Programmation!$B$12="Sans taxe"," ")</f>
        <v>0</v>
      </c>
      <c r="F560" s="423">
        <f>_xlfn.IFS(Programmation!$B$12="Québec",(D560*Programmation!$G$23),Programmation!$B$12="Ontario"," ",Programmation!$B$12="Europe"," ",Programmation!$B$12="Sans taxe"," ")</f>
        <v>0</v>
      </c>
      <c r="G560" s="423">
        <f t="shared" si="2"/>
        <v>0</v>
      </c>
      <c r="K560" s="90"/>
    </row>
    <row r="561" spans="1:11" ht="12.75" customHeight="1">
      <c r="A561" s="415"/>
      <c r="B561" s="415"/>
      <c r="C561" s="415"/>
      <c r="D561" s="422"/>
      <c r="E561" s="423">
        <f>_xlfn.IFS(Programmation!$B$12="Québec",(D561*Programmation!$F$23),Programmation!$B$12="Ontario",(D561*Programmation!$F$24),Programmation!$B$12="Europe",(D561*Programmation!$F$25),Programmation!$B$12="Sans taxe"," ")</f>
        <v>0</v>
      </c>
      <c r="F561" s="423">
        <f>_xlfn.IFS(Programmation!$B$12="Québec",(D561*Programmation!$G$23),Programmation!$B$12="Ontario"," ",Programmation!$B$12="Europe"," ",Programmation!$B$12="Sans taxe"," ")</f>
        <v>0</v>
      </c>
      <c r="G561" s="423">
        <f t="shared" si="2"/>
        <v>0</v>
      </c>
      <c r="K561" s="90"/>
    </row>
    <row r="562" spans="1:11" ht="12.75" customHeight="1">
      <c r="A562" s="415"/>
      <c r="B562" s="415"/>
      <c r="C562" s="415"/>
      <c r="D562" s="422"/>
      <c r="E562" s="423">
        <f>_xlfn.IFS(Programmation!$B$12="Québec",(D562*Programmation!$F$23),Programmation!$B$12="Ontario",(D562*Programmation!$F$24),Programmation!$B$12="Europe",(D562*Programmation!$F$25),Programmation!$B$12="Sans taxe"," ")</f>
        <v>0</v>
      </c>
      <c r="F562" s="423">
        <f>_xlfn.IFS(Programmation!$B$12="Québec",(D562*Programmation!$G$23),Programmation!$B$12="Ontario"," ",Programmation!$B$12="Europe"," ",Programmation!$B$12="Sans taxe"," ")</f>
        <v>0</v>
      </c>
      <c r="G562" s="423">
        <f t="shared" si="2"/>
        <v>0</v>
      </c>
      <c r="K562" s="90"/>
    </row>
    <row r="563" spans="1:11" ht="12.75" customHeight="1">
      <c r="A563" s="415"/>
      <c r="B563" s="415"/>
      <c r="C563" s="415"/>
      <c r="D563" s="422"/>
      <c r="E563" s="423">
        <f>_xlfn.IFS(Programmation!$B$12="Québec",(D563*Programmation!$F$23),Programmation!$B$12="Ontario",(D563*Programmation!$F$24),Programmation!$B$12="Europe",(D563*Programmation!$F$25),Programmation!$B$12="Sans taxe"," ")</f>
        <v>0</v>
      </c>
      <c r="F563" s="423">
        <f>_xlfn.IFS(Programmation!$B$12="Québec",(D563*Programmation!$G$23),Programmation!$B$12="Ontario"," ",Programmation!$B$12="Europe"," ",Programmation!$B$12="Sans taxe"," ")</f>
        <v>0</v>
      </c>
      <c r="G563" s="423">
        <f t="shared" si="2"/>
        <v>0</v>
      </c>
      <c r="K563" s="90"/>
    </row>
    <row r="564" spans="1:11" ht="12.75" customHeight="1">
      <c r="A564" s="415"/>
      <c r="B564" s="415"/>
      <c r="C564" s="415"/>
      <c r="D564" s="422"/>
      <c r="E564" s="423">
        <f>_xlfn.IFS(Programmation!$B$12="Québec",(D564*Programmation!$F$23),Programmation!$B$12="Ontario",(D564*Programmation!$F$24),Programmation!$B$12="Europe",(D564*Programmation!$F$25),Programmation!$B$12="Sans taxe"," ")</f>
        <v>0</v>
      </c>
      <c r="F564" s="423">
        <f>_xlfn.IFS(Programmation!$B$12="Québec",(D564*Programmation!$G$23),Programmation!$B$12="Ontario"," ",Programmation!$B$12="Europe"," ",Programmation!$B$12="Sans taxe"," ")</f>
        <v>0</v>
      </c>
      <c r="G564" s="423">
        <f t="shared" si="2"/>
        <v>0</v>
      </c>
      <c r="K564" s="90"/>
    </row>
    <row r="565" spans="1:11" ht="12.75" customHeight="1">
      <c r="A565" s="415"/>
      <c r="B565" s="415"/>
      <c r="C565" s="415"/>
      <c r="D565" s="422"/>
      <c r="E565" s="423">
        <f>_xlfn.IFS(Programmation!$B$12="Québec",(D565*Programmation!$F$23),Programmation!$B$12="Ontario",(D565*Programmation!$F$24),Programmation!$B$12="Europe",(D565*Programmation!$F$25),Programmation!$B$12="Sans taxe"," ")</f>
        <v>0</v>
      </c>
      <c r="F565" s="423">
        <f>_xlfn.IFS(Programmation!$B$12="Québec",(D565*Programmation!$G$23),Programmation!$B$12="Ontario"," ",Programmation!$B$12="Europe"," ",Programmation!$B$12="Sans taxe"," ")</f>
        <v>0</v>
      </c>
      <c r="G565" s="423">
        <f t="shared" si="2"/>
        <v>0</v>
      </c>
      <c r="K565" s="90"/>
    </row>
    <row r="566" spans="1:11" ht="12.75" customHeight="1">
      <c r="A566" s="415"/>
      <c r="B566" s="415"/>
      <c r="C566" s="415"/>
      <c r="D566" s="422"/>
      <c r="E566" s="423">
        <f>_xlfn.IFS(Programmation!$B$12="Québec",(D566*Programmation!$F$23),Programmation!$B$12="Ontario",(D566*Programmation!$F$24),Programmation!$B$12="Europe",(D566*Programmation!$F$25),Programmation!$B$12="Sans taxe"," ")</f>
        <v>0</v>
      </c>
      <c r="F566" s="423">
        <f>_xlfn.IFS(Programmation!$B$12="Québec",(D566*Programmation!$G$23),Programmation!$B$12="Ontario"," ",Programmation!$B$12="Europe"," ",Programmation!$B$12="Sans taxe"," ")</f>
        <v>0</v>
      </c>
      <c r="G566" s="423">
        <f t="shared" si="2"/>
        <v>0</v>
      </c>
      <c r="K566" s="90"/>
    </row>
    <row r="567" spans="1:11" ht="12.75" customHeight="1">
      <c r="A567" s="415"/>
      <c r="B567" s="415"/>
      <c r="C567" s="415"/>
      <c r="D567" s="422"/>
      <c r="E567" s="423">
        <f>_xlfn.IFS(Programmation!$B$12="Québec",(D567*Programmation!$F$23),Programmation!$B$12="Ontario",(D567*Programmation!$F$24),Programmation!$B$12="Europe",(D567*Programmation!$F$25),Programmation!$B$12="Sans taxe"," ")</f>
        <v>0</v>
      </c>
      <c r="F567" s="423">
        <f>_xlfn.IFS(Programmation!$B$12="Québec",(D567*Programmation!$G$23),Programmation!$B$12="Ontario"," ",Programmation!$B$12="Europe"," ",Programmation!$B$12="Sans taxe"," ")</f>
        <v>0</v>
      </c>
      <c r="G567" s="423">
        <f t="shared" si="2"/>
        <v>0</v>
      </c>
      <c r="K567" s="90"/>
    </row>
    <row r="568" spans="1:11" ht="12.75" customHeight="1">
      <c r="A568" s="415"/>
      <c r="B568" s="415"/>
      <c r="C568" s="415"/>
      <c r="D568" s="422"/>
      <c r="E568" s="423">
        <f>_xlfn.IFS(Programmation!$B$12="Québec",(D568*Programmation!$F$23),Programmation!$B$12="Ontario",(D568*Programmation!$F$24),Programmation!$B$12="Europe",(D568*Programmation!$F$25),Programmation!$B$12="Sans taxe"," ")</f>
        <v>0</v>
      </c>
      <c r="F568" s="423">
        <f>_xlfn.IFS(Programmation!$B$12="Québec",(D568*Programmation!$G$23),Programmation!$B$12="Ontario"," ",Programmation!$B$12="Europe"," ",Programmation!$B$12="Sans taxe"," ")</f>
        <v>0</v>
      </c>
      <c r="G568" s="423">
        <f t="shared" si="2"/>
        <v>0</v>
      </c>
      <c r="K568" s="90"/>
    </row>
    <row r="569" spans="1:11" ht="12.75" customHeight="1">
      <c r="A569" s="415"/>
      <c r="B569" s="415"/>
      <c r="C569" s="415"/>
      <c r="D569" s="422"/>
      <c r="E569" s="423">
        <f>_xlfn.IFS(Programmation!$B$12="Québec",(D569*Programmation!$F$23),Programmation!$B$12="Ontario",(D569*Programmation!$F$24),Programmation!$B$12="Europe",(D569*Programmation!$F$25),Programmation!$B$12="Sans taxe"," ")</f>
        <v>0</v>
      </c>
      <c r="F569" s="423">
        <f>_xlfn.IFS(Programmation!$B$12="Québec",(D569*Programmation!$G$23),Programmation!$B$12="Ontario"," ",Programmation!$B$12="Europe"," ",Programmation!$B$12="Sans taxe"," ")</f>
        <v>0</v>
      </c>
      <c r="G569" s="423">
        <f t="shared" si="2"/>
        <v>0</v>
      </c>
      <c r="K569" s="90"/>
    </row>
    <row r="570" spans="1:11" ht="12.75" customHeight="1">
      <c r="A570" s="415"/>
      <c r="B570" s="415"/>
      <c r="C570" s="415"/>
      <c r="D570" s="422"/>
      <c r="E570" s="423">
        <f>_xlfn.IFS(Programmation!$B$12="Québec",(D570*Programmation!$F$23),Programmation!$B$12="Ontario",(D570*Programmation!$F$24),Programmation!$B$12="Europe",(D570*Programmation!$F$25),Programmation!$B$12="Sans taxe"," ")</f>
        <v>0</v>
      </c>
      <c r="F570" s="423">
        <f>_xlfn.IFS(Programmation!$B$12="Québec",(D570*Programmation!$G$23),Programmation!$B$12="Ontario"," ",Programmation!$B$12="Europe"," ",Programmation!$B$12="Sans taxe"," ")</f>
        <v>0</v>
      </c>
      <c r="G570" s="423">
        <f t="shared" si="2"/>
        <v>0</v>
      </c>
      <c r="K570" s="90"/>
    </row>
    <row r="571" spans="1:11" ht="12.75" customHeight="1">
      <c r="A571" s="415"/>
      <c r="B571" s="415"/>
      <c r="C571" s="415"/>
      <c r="D571" s="422"/>
      <c r="E571" s="423">
        <f>_xlfn.IFS(Programmation!$B$12="Québec",(D571*Programmation!$F$23),Programmation!$B$12="Ontario",(D571*Programmation!$F$24),Programmation!$B$12="Europe",(D571*Programmation!$F$25),Programmation!$B$12="Sans taxe"," ")</f>
        <v>0</v>
      </c>
      <c r="F571" s="423">
        <f>_xlfn.IFS(Programmation!$B$12="Québec",(D571*Programmation!$G$23),Programmation!$B$12="Ontario"," ",Programmation!$B$12="Europe"," ",Programmation!$B$12="Sans taxe"," ")</f>
        <v>0</v>
      </c>
      <c r="G571" s="423">
        <f t="shared" si="2"/>
        <v>0</v>
      </c>
      <c r="K571" s="90"/>
    </row>
    <row r="572" spans="1:11" ht="12.75" customHeight="1">
      <c r="A572" s="415"/>
      <c r="B572" s="415"/>
      <c r="C572" s="415"/>
      <c r="D572" s="422"/>
      <c r="E572" s="423">
        <f>_xlfn.IFS(Programmation!$B$12="Québec",(D572*Programmation!$F$23),Programmation!$B$12="Ontario",(D572*Programmation!$F$24),Programmation!$B$12="Europe",(D572*Programmation!$F$25),Programmation!$B$12="Sans taxe"," ")</f>
        <v>0</v>
      </c>
      <c r="F572" s="423">
        <f>_xlfn.IFS(Programmation!$B$12="Québec",(D572*Programmation!$G$23),Programmation!$B$12="Ontario"," ",Programmation!$B$12="Europe"," ",Programmation!$B$12="Sans taxe"," ")</f>
        <v>0</v>
      </c>
      <c r="G572" s="423">
        <f t="shared" si="2"/>
        <v>0</v>
      </c>
      <c r="K572" s="90"/>
    </row>
    <row r="573" spans="1:11" ht="12.75" customHeight="1">
      <c r="A573" s="415"/>
      <c r="B573" s="415"/>
      <c r="C573" s="415"/>
      <c r="D573" s="422"/>
      <c r="E573" s="423">
        <f>_xlfn.IFS(Programmation!$B$12="Québec",(D573*Programmation!$F$23),Programmation!$B$12="Ontario",(D573*Programmation!$F$24),Programmation!$B$12="Europe",(D573*Programmation!$F$25),Programmation!$B$12="Sans taxe"," ")</f>
        <v>0</v>
      </c>
      <c r="F573" s="423">
        <f>_xlfn.IFS(Programmation!$B$12="Québec",(D573*Programmation!$G$23),Programmation!$B$12="Ontario"," ",Programmation!$B$12="Europe"," ",Programmation!$B$12="Sans taxe"," ")</f>
        <v>0</v>
      </c>
      <c r="G573" s="423">
        <f t="shared" si="2"/>
        <v>0</v>
      </c>
      <c r="K573" s="90"/>
    </row>
    <row r="574" spans="1:11" ht="12.75" customHeight="1">
      <c r="A574" s="415"/>
      <c r="B574" s="415"/>
      <c r="C574" s="415"/>
      <c r="D574" s="422"/>
      <c r="E574" s="423">
        <f>_xlfn.IFS(Programmation!$B$12="Québec",(D574*Programmation!$F$23),Programmation!$B$12="Ontario",(D574*Programmation!$F$24),Programmation!$B$12="Europe",(D574*Programmation!$F$25),Programmation!$B$12="Sans taxe"," ")</f>
        <v>0</v>
      </c>
      <c r="F574" s="423">
        <f>_xlfn.IFS(Programmation!$B$12="Québec",(D574*Programmation!$G$23),Programmation!$B$12="Ontario"," ",Programmation!$B$12="Europe"," ",Programmation!$B$12="Sans taxe"," ")</f>
        <v>0</v>
      </c>
      <c r="G574" s="423">
        <f t="shared" si="2"/>
        <v>0</v>
      </c>
      <c r="K574" s="90"/>
    </row>
    <row r="575" spans="1:11" ht="12.75" customHeight="1">
      <c r="A575" s="415"/>
      <c r="B575" s="415"/>
      <c r="C575" s="415"/>
      <c r="D575" s="422"/>
      <c r="E575" s="423">
        <f>_xlfn.IFS(Programmation!$B$12="Québec",(D575*Programmation!$F$23),Programmation!$B$12="Ontario",(D575*Programmation!$F$24),Programmation!$B$12="Europe",(D575*Programmation!$F$25),Programmation!$B$12="Sans taxe"," ")</f>
        <v>0</v>
      </c>
      <c r="F575" s="423">
        <f>_xlfn.IFS(Programmation!$B$12="Québec",(D575*Programmation!$G$23),Programmation!$B$12="Ontario"," ",Programmation!$B$12="Europe"," ",Programmation!$B$12="Sans taxe"," ")</f>
        <v>0</v>
      </c>
      <c r="G575" s="423">
        <f t="shared" si="2"/>
        <v>0</v>
      </c>
      <c r="K575" s="90"/>
    </row>
    <row r="576" spans="1:11" ht="12.75" customHeight="1">
      <c r="A576" s="415"/>
      <c r="B576" s="415"/>
      <c r="C576" s="415"/>
      <c r="D576" s="422"/>
      <c r="E576" s="423">
        <f>_xlfn.IFS(Programmation!$B$12="Québec",(D576*Programmation!$F$23),Programmation!$B$12="Ontario",(D576*Programmation!$F$24),Programmation!$B$12="Europe",(D576*Programmation!$F$25),Programmation!$B$12="Sans taxe"," ")</f>
        <v>0</v>
      </c>
      <c r="F576" s="423">
        <f>_xlfn.IFS(Programmation!$B$12="Québec",(D576*Programmation!$G$23),Programmation!$B$12="Ontario"," ",Programmation!$B$12="Europe"," ",Programmation!$B$12="Sans taxe"," ")</f>
        <v>0</v>
      </c>
      <c r="G576" s="423">
        <f t="shared" si="2"/>
        <v>0</v>
      </c>
      <c r="K576" s="90"/>
    </row>
    <row r="577" spans="1:11" ht="12.75" customHeight="1">
      <c r="A577" s="415"/>
      <c r="B577" s="415"/>
      <c r="C577" s="415"/>
      <c r="D577" s="422"/>
      <c r="E577" s="423">
        <f>_xlfn.IFS(Programmation!$B$12="Québec",(D577*Programmation!$F$23),Programmation!$B$12="Ontario",(D577*Programmation!$F$24),Programmation!$B$12="Europe",(D577*Programmation!$F$25),Programmation!$B$12="Sans taxe"," ")</f>
        <v>0</v>
      </c>
      <c r="F577" s="423">
        <f>_xlfn.IFS(Programmation!$B$12="Québec",(D577*Programmation!$G$23),Programmation!$B$12="Ontario"," ",Programmation!$B$12="Europe"," ",Programmation!$B$12="Sans taxe"," ")</f>
        <v>0</v>
      </c>
      <c r="G577" s="423">
        <f t="shared" si="2"/>
        <v>0</v>
      </c>
      <c r="K577" s="90"/>
    </row>
    <row r="578" spans="1:11" ht="12.75" customHeight="1">
      <c r="A578" s="415"/>
      <c r="B578" s="415"/>
      <c r="C578" s="415"/>
      <c r="D578" s="422"/>
      <c r="E578" s="423">
        <f>_xlfn.IFS(Programmation!$B$12="Québec",(D578*Programmation!$F$23),Programmation!$B$12="Ontario",(D578*Programmation!$F$24),Programmation!$B$12="Europe",(D578*Programmation!$F$25),Programmation!$B$12="Sans taxe"," ")</f>
        <v>0</v>
      </c>
      <c r="F578" s="423">
        <f>_xlfn.IFS(Programmation!$B$12="Québec",(D578*Programmation!$G$23),Programmation!$B$12="Ontario"," ",Programmation!$B$12="Europe"," ",Programmation!$B$12="Sans taxe"," ")</f>
        <v>0</v>
      </c>
      <c r="G578" s="423">
        <f t="shared" si="2"/>
        <v>0</v>
      </c>
      <c r="K578" s="90"/>
    </row>
    <row r="579" spans="1:11" ht="12.75" customHeight="1">
      <c r="A579" s="415"/>
      <c r="B579" s="415"/>
      <c r="C579" s="415"/>
      <c r="D579" s="422"/>
      <c r="E579" s="423">
        <f>_xlfn.IFS(Programmation!$B$12="Québec",(D579*Programmation!$F$23),Programmation!$B$12="Ontario",(D579*Programmation!$F$24),Programmation!$B$12="Europe",(D579*Programmation!$F$25),Programmation!$B$12="Sans taxe"," ")</f>
        <v>0</v>
      </c>
      <c r="F579" s="423">
        <f>_xlfn.IFS(Programmation!$B$12="Québec",(D579*Programmation!$G$23),Programmation!$B$12="Ontario"," ",Programmation!$B$12="Europe"," ",Programmation!$B$12="Sans taxe"," ")</f>
        <v>0</v>
      </c>
      <c r="G579" s="423">
        <f t="shared" si="2"/>
        <v>0</v>
      </c>
      <c r="K579" s="90"/>
    </row>
    <row r="580" spans="1:11" ht="12.75" customHeight="1">
      <c r="A580" s="415"/>
      <c r="B580" s="415"/>
      <c r="C580" s="415"/>
      <c r="D580" s="422"/>
      <c r="E580" s="423">
        <f>_xlfn.IFS(Programmation!$B$12="Québec",(D580*Programmation!$F$23),Programmation!$B$12="Ontario",(D580*Programmation!$F$24),Programmation!$B$12="Europe",(D580*Programmation!$F$25),Programmation!$B$12="Sans taxe"," ")</f>
        <v>0</v>
      </c>
      <c r="F580" s="423">
        <f>_xlfn.IFS(Programmation!$B$12="Québec",(D580*Programmation!$G$23),Programmation!$B$12="Ontario"," ",Programmation!$B$12="Europe"," ",Programmation!$B$12="Sans taxe"," ")</f>
        <v>0</v>
      </c>
      <c r="G580" s="423">
        <f t="shared" si="2"/>
        <v>0</v>
      </c>
      <c r="K580" s="90"/>
    </row>
    <row r="581" spans="1:11" ht="12.75" customHeight="1">
      <c r="A581" s="415"/>
      <c r="B581" s="415"/>
      <c r="C581" s="415"/>
      <c r="D581" s="422"/>
      <c r="E581" s="423">
        <f>_xlfn.IFS(Programmation!$B$12="Québec",(D581*Programmation!$F$23),Programmation!$B$12="Ontario",(D581*Programmation!$F$24),Programmation!$B$12="Europe",(D581*Programmation!$F$25),Programmation!$B$12="Sans taxe"," ")</f>
        <v>0</v>
      </c>
      <c r="F581" s="423">
        <f>_xlfn.IFS(Programmation!$B$12="Québec",(D581*Programmation!$G$23),Programmation!$B$12="Ontario"," ",Programmation!$B$12="Europe"," ",Programmation!$B$12="Sans taxe"," ")</f>
        <v>0</v>
      </c>
      <c r="G581" s="423">
        <f t="shared" si="2"/>
        <v>0</v>
      </c>
      <c r="K581" s="90"/>
    </row>
    <row r="582" spans="1:11" ht="12.75" customHeight="1">
      <c r="A582" s="415"/>
      <c r="B582" s="415"/>
      <c r="C582" s="415"/>
      <c r="D582" s="422"/>
      <c r="E582" s="423">
        <f>_xlfn.IFS(Programmation!$B$12="Québec",(D582*Programmation!$F$23),Programmation!$B$12="Ontario",(D582*Programmation!$F$24),Programmation!$B$12="Europe",(D582*Programmation!$F$25),Programmation!$B$12="Sans taxe"," ")</f>
        <v>0</v>
      </c>
      <c r="F582" s="423">
        <f>_xlfn.IFS(Programmation!$B$12="Québec",(D582*Programmation!$G$23),Programmation!$B$12="Ontario"," ",Programmation!$B$12="Europe"," ",Programmation!$B$12="Sans taxe"," ")</f>
        <v>0</v>
      </c>
      <c r="G582" s="423">
        <f t="shared" si="2"/>
        <v>0</v>
      </c>
      <c r="K582" s="90"/>
    </row>
    <row r="583" spans="1:11" ht="12.75" customHeight="1">
      <c r="A583" s="415"/>
      <c r="B583" s="415"/>
      <c r="C583" s="415"/>
      <c r="D583" s="422"/>
      <c r="E583" s="423">
        <f>_xlfn.IFS(Programmation!$B$12="Québec",(D583*Programmation!$F$23),Programmation!$B$12="Ontario",(D583*Programmation!$F$24),Programmation!$B$12="Europe",(D583*Programmation!$F$25),Programmation!$B$12="Sans taxe"," ")</f>
        <v>0</v>
      </c>
      <c r="F583" s="423">
        <f>_xlfn.IFS(Programmation!$B$12="Québec",(D583*Programmation!$G$23),Programmation!$B$12="Ontario"," ",Programmation!$B$12="Europe"," ",Programmation!$B$12="Sans taxe"," ")</f>
        <v>0</v>
      </c>
      <c r="G583" s="423">
        <f t="shared" si="2"/>
        <v>0</v>
      </c>
      <c r="K583" s="90"/>
    </row>
    <row r="584" spans="1:11" ht="12.75" customHeight="1">
      <c r="A584" s="415"/>
      <c r="B584" s="415"/>
      <c r="C584" s="415"/>
      <c r="D584" s="422"/>
      <c r="E584" s="423">
        <f>_xlfn.IFS(Programmation!$B$12="Québec",(D584*Programmation!$F$23),Programmation!$B$12="Ontario",(D584*Programmation!$F$24),Programmation!$B$12="Europe",(D584*Programmation!$F$25),Programmation!$B$12="Sans taxe"," ")</f>
        <v>0</v>
      </c>
      <c r="F584" s="423">
        <f>_xlfn.IFS(Programmation!$B$12="Québec",(D584*Programmation!$G$23),Programmation!$B$12="Ontario"," ",Programmation!$B$12="Europe"," ",Programmation!$B$12="Sans taxe"," ")</f>
        <v>0</v>
      </c>
      <c r="G584" s="423">
        <f t="shared" si="2"/>
        <v>0</v>
      </c>
      <c r="K584" s="90"/>
    </row>
    <row r="585" spans="1:11" ht="12.75" customHeight="1">
      <c r="A585" s="415"/>
      <c r="B585" s="415"/>
      <c r="C585" s="415"/>
      <c r="D585" s="422"/>
      <c r="E585" s="423">
        <f>_xlfn.IFS(Programmation!$B$12="Québec",(D585*Programmation!$F$23),Programmation!$B$12="Ontario",(D585*Programmation!$F$24),Programmation!$B$12="Europe",(D585*Programmation!$F$25),Programmation!$B$12="Sans taxe"," ")</f>
        <v>0</v>
      </c>
      <c r="F585" s="423">
        <f>_xlfn.IFS(Programmation!$B$12="Québec",(D585*Programmation!$G$23),Programmation!$B$12="Ontario"," ",Programmation!$B$12="Europe"," ",Programmation!$B$12="Sans taxe"," ")</f>
        <v>0</v>
      </c>
      <c r="G585" s="423">
        <f t="shared" si="2"/>
        <v>0</v>
      </c>
      <c r="K585" s="90"/>
    </row>
    <row r="586" spans="1:11" ht="12.75" customHeight="1">
      <c r="A586" s="415"/>
      <c r="B586" s="415"/>
      <c r="C586" s="415"/>
      <c r="D586" s="422"/>
      <c r="E586" s="423">
        <f>_xlfn.IFS(Programmation!$B$12="Québec",(D586*Programmation!$F$23),Programmation!$B$12="Ontario",(D586*Programmation!$F$24),Programmation!$B$12="Europe",(D586*Programmation!$F$25),Programmation!$B$12="Sans taxe"," ")</f>
        <v>0</v>
      </c>
      <c r="F586" s="423">
        <f>_xlfn.IFS(Programmation!$B$12="Québec",(D586*Programmation!$G$23),Programmation!$B$12="Ontario"," ",Programmation!$B$12="Europe"," ",Programmation!$B$12="Sans taxe"," ")</f>
        <v>0</v>
      </c>
      <c r="G586" s="423">
        <f t="shared" si="2"/>
        <v>0</v>
      </c>
      <c r="K586" s="90"/>
    </row>
    <row r="587" spans="1:11" ht="12.75" customHeight="1">
      <c r="A587" s="415"/>
      <c r="B587" s="415"/>
      <c r="C587" s="415"/>
      <c r="D587" s="422"/>
      <c r="E587" s="423">
        <f>_xlfn.IFS(Programmation!$B$12="Québec",(D587*Programmation!$F$23),Programmation!$B$12="Ontario",(D587*Programmation!$F$24),Programmation!$B$12="Europe",(D587*Programmation!$F$25),Programmation!$B$12="Sans taxe"," ")</f>
        <v>0</v>
      </c>
      <c r="F587" s="423">
        <f>_xlfn.IFS(Programmation!$B$12="Québec",(D587*Programmation!$G$23),Programmation!$B$12="Ontario"," ",Programmation!$B$12="Europe"," ",Programmation!$B$12="Sans taxe"," ")</f>
        <v>0</v>
      </c>
      <c r="G587" s="423">
        <f t="shared" si="2"/>
        <v>0</v>
      </c>
      <c r="K587" s="90"/>
    </row>
    <row r="588" spans="1:11" ht="12.75" customHeight="1">
      <c r="A588" s="415"/>
      <c r="B588" s="415"/>
      <c r="C588" s="415"/>
      <c r="D588" s="422"/>
      <c r="E588" s="423">
        <f>_xlfn.IFS(Programmation!$B$12="Québec",(D588*Programmation!$F$23),Programmation!$B$12="Ontario",(D588*Programmation!$F$24),Programmation!$B$12="Europe",(D588*Programmation!$F$25),Programmation!$B$12="Sans taxe"," ")</f>
        <v>0</v>
      </c>
      <c r="F588" s="423">
        <f>_xlfn.IFS(Programmation!$B$12="Québec",(D588*Programmation!$G$23),Programmation!$B$12="Ontario"," ",Programmation!$B$12="Europe"," ",Programmation!$B$12="Sans taxe"," ")</f>
        <v>0</v>
      </c>
      <c r="G588" s="423">
        <f t="shared" si="2"/>
        <v>0</v>
      </c>
      <c r="K588" s="90"/>
    </row>
    <row r="589" spans="1:11" ht="12.75" customHeight="1">
      <c r="A589" s="415"/>
      <c r="B589" s="415"/>
      <c r="C589" s="415"/>
      <c r="D589" s="422"/>
      <c r="E589" s="423">
        <f>_xlfn.IFS(Programmation!$B$12="Québec",(D589*Programmation!$F$23),Programmation!$B$12="Ontario",(D589*Programmation!$F$24),Programmation!$B$12="Europe",(D589*Programmation!$F$25),Programmation!$B$12="Sans taxe"," ")</f>
        <v>0</v>
      </c>
      <c r="F589" s="423">
        <f>_xlfn.IFS(Programmation!$B$12="Québec",(D589*Programmation!$G$23),Programmation!$B$12="Ontario"," ",Programmation!$B$12="Europe"," ",Programmation!$B$12="Sans taxe"," ")</f>
        <v>0</v>
      </c>
      <c r="G589" s="423">
        <f t="shared" si="2"/>
        <v>0</v>
      </c>
      <c r="K589" s="90"/>
    </row>
    <row r="590" spans="1:11" ht="12.75" customHeight="1">
      <c r="A590" s="415"/>
      <c r="B590" s="415"/>
      <c r="C590" s="415"/>
      <c r="D590" s="422"/>
      <c r="E590" s="423">
        <f>_xlfn.IFS(Programmation!$B$12="Québec",(D590*Programmation!$F$23),Programmation!$B$12="Ontario",(D590*Programmation!$F$24),Programmation!$B$12="Europe",(D590*Programmation!$F$25),Programmation!$B$12="Sans taxe"," ")</f>
        <v>0</v>
      </c>
      <c r="F590" s="423">
        <f>_xlfn.IFS(Programmation!$B$12="Québec",(D590*Programmation!$G$23),Programmation!$B$12="Ontario"," ",Programmation!$B$12="Europe"," ",Programmation!$B$12="Sans taxe"," ")</f>
        <v>0</v>
      </c>
      <c r="G590" s="423">
        <f t="shared" si="2"/>
        <v>0</v>
      </c>
      <c r="K590" s="90"/>
    </row>
    <row r="591" spans="1:11" ht="12.75" customHeight="1">
      <c r="A591" s="415"/>
      <c r="B591" s="415"/>
      <c r="C591" s="415"/>
      <c r="D591" s="422"/>
      <c r="E591" s="423">
        <f>_xlfn.IFS(Programmation!$B$12="Québec",(D591*Programmation!$F$23),Programmation!$B$12="Ontario",(D591*Programmation!$F$24),Programmation!$B$12="Europe",(D591*Programmation!$F$25),Programmation!$B$12="Sans taxe"," ")</f>
        <v>0</v>
      </c>
      <c r="F591" s="423">
        <f>_xlfn.IFS(Programmation!$B$12="Québec",(D591*Programmation!$G$23),Programmation!$B$12="Ontario"," ",Programmation!$B$12="Europe"," ",Programmation!$B$12="Sans taxe"," ")</f>
        <v>0</v>
      </c>
      <c r="G591" s="423">
        <f t="shared" si="2"/>
        <v>0</v>
      </c>
      <c r="K591" s="90"/>
    </row>
    <row r="592" spans="1:11" ht="12.75" customHeight="1">
      <c r="A592" s="415"/>
      <c r="B592" s="415"/>
      <c r="C592" s="415"/>
      <c r="D592" s="422"/>
      <c r="E592" s="423">
        <f>_xlfn.IFS(Programmation!$B$12="Québec",(D592*Programmation!$F$23),Programmation!$B$12="Ontario",(D592*Programmation!$F$24),Programmation!$B$12="Europe",(D592*Programmation!$F$25),Programmation!$B$12="Sans taxe"," ")</f>
        <v>0</v>
      </c>
      <c r="F592" s="423">
        <f>_xlfn.IFS(Programmation!$B$12="Québec",(D592*Programmation!$G$23),Programmation!$B$12="Ontario"," ",Programmation!$B$12="Europe"," ",Programmation!$B$12="Sans taxe"," ")</f>
        <v>0</v>
      </c>
      <c r="G592" s="423">
        <f t="shared" si="2"/>
        <v>0</v>
      </c>
      <c r="K592" s="90"/>
    </row>
    <row r="593" spans="1:11" ht="12.75" customHeight="1">
      <c r="A593" s="415"/>
      <c r="B593" s="415"/>
      <c r="C593" s="415"/>
      <c r="D593" s="422"/>
      <c r="E593" s="423">
        <f>_xlfn.IFS(Programmation!$B$12="Québec",(D593*Programmation!$F$23),Programmation!$B$12="Ontario",(D593*Programmation!$F$24),Programmation!$B$12="Europe",(D593*Programmation!$F$25),Programmation!$B$12="Sans taxe"," ")</f>
        <v>0</v>
      </c>
      <c r="F593" s="423">
        <f>_xlfn.IFS(Programmation!$B$12="Québec",(D593*Programmation!$G$23),Programmation!$B$12="Ontario"," ",Programmation!$B$12="Europe"," ",Programmation!$B$12="Sans taxe"," ")</f>
        <v>0</v>
      </c>
      <c r="G593" s="423">
        <f t="shared" si="2"/>
        <v>0</v>
      </c>
      <c r="K593" s="90"/>
    </row>
    <row r="594" spans="1:11" ht="12.75" customHeight="1">
      <c r="A594" s="415"/>
      <c r="B594" s="415"/>
      <c r="C594" s="415"/>
      <c r="D594" s="422"/>
      <c r="E594" s="423">
        <f>_xlfn.IFS(Programmation!$B$12="Québec",(D594*Programmation!$F$23),Programmation!$B$12="Ontario",(D594*Programmation!$F$24),Programmation!$B$12="Europe",(D594*Programmation!$F$25),Programmation!$B$12="Sans taxe"," ")</f>
        <v>0</v>
      </c>
      <c r="F594" s="423">
        <f>_xlfn.IFS(Programmation!$B$12="Québec",(D594*Programmation!$G$23),Programmation!$B$12="Ontario"," ",Programmation!$B$12="Europe"," ",Programmation!$B$12="Sans taxe"," ")</f>
        <v>0</v>
      </c>
      <c r="G594" s="423">
        <f t="shared" si="2"/>
        <v>0</v>
      </c>
      <c r="K594" s="90"/>
    </row>
    <row r="595" spans="1:11" ht="12.75" customHeight="1">
      <c r="A595" s="415"/>
      <c r="B595" s="415"/>
      <c r="C595" s="415"/>
      <c r="D595" s="422"/>
      <c r="E595" s="423">
        <f>_xlfn.IFS(Programmation!$B$12="Québec",(D595*Programmation!$F$23),Programmation!$B$12="Ontario",(D595*Programmation!$F$24),Programmation!$B$12="Europe",(D595*Programmation!$F$25),Programmation!$B$12="Sans taxe"," ")</f>
        <v>0</v>
      </c>
      <c r="F595" s="423">
        <f>_xlfn.IFS(Programmation!$B$12="Québec",(D595*Programmation!$G$23),Programmation!$B$12="Ontario"," ",Programmation!$B$12="Europe"," ",Programmation!$B$12="Sans taxe"," ")</f>
        <v>0</v>
      </c>
      <c r="G595" s="423">
        <f t="shared" si="2"/>
        <v>0</v>
      </c>
      <c r="K595" s="90"/>
    </row>
    <row r="596" spans="1:11" ht="12.75" customHeight="1">
      <c r="A596" s="415"/>
      <c r="B596" s="415"/>
      <c r="C596" s="415"/>
      <c r="D596" s="422"/>
      <c r="E596" s="423">
        <f>_xlfn.IFS(Programmation!$B$12="Québec",(D596*Programmation!$F$23),Programmation!$B$12="Ontario",(D596*Programmation!$F$24),Programmation!$B$12="Europe",(D596*Programmation!$F$25),Programmation!$B$12="Sans taxe"," ")</f>
        <v>0</v>
      </c>
      <c r="F596" s="423">
        <f>_xlfn.IFS(Programmation!$B$12="Québec",(D596*Programmation!$G$23),Programmation!$B$12="Ontario"," ",Programmation!$B$12="Europe"," ",Programmation!$B$12="Sans taxe"," ")</f>
        <v>0</v>
      </c>
      <c r="G596" s="423">
        <f t="shared" si="2"/>
        <v>0</v>
      </c>
      <c r="K596" s="90"/>
    </row>
    <row r="597" spans="1:11" ht="12.75" customHeight="1">
      <c r="A597" s="415"/>
      <c r="B597" s="415"/>
      <c r="C597" s="415"/>
      <c r="D597" s="422"/>
      <c r="E597" s="423">
        <f>_xlfn.IFS(Programmation!$B$12="Québec",(D597*Programmation!$F$23),Programmation!$B$12="Ontario",(D597*Programmation!$F$24),Programmation!$B$12="Europe",(D597*Programmation!$F$25),Programmation!$B$12="Sans taxe"," ")</f>
        <v>0</v>
      </c>
      <c r="F597" s="423">
        <f>_xlfn.IFS(Programmation!$B$12="Québec",(D597*Programmation!$G$23),Programmation!$B$12="Ontario"," ",Programmation!$B$12="Europe"," ",Programmation!$B$12="Sans taxe"," ")</f>
        <v>0</v>
      </c>
      <c r="G597" s="423">
        <f t="shared" si="2"/>
        <v>0</v>
      </c>
      <c r="K597" s="90"/>
    </row>
    <row r="598" spans="1:11" ht="12.75" customHeight="1">
      <c r="A598" s="415"/>
      <c r="B598" s="415"/>
      <c r="C598" s="415"/>
      <c r="D598" s="422"/>
      <c r="E598" s="423">
        <f>_xlfn.IFS(Programmation!$B$12="Québec",(D598*Programmation!$F$23),Programmation!$B$12="Ontario",(D598*Programmation!$F$24),Programmation!$B$12="Europe",(D598*Programmation!$F$25),Programmation!$B$12="Sans taxe"," ")</f>
        <v>0</v>
      </c>
      <c r="F598" s="423">
        <f>_xlfn.IFS(Programmation!$B$12="Québec",(D598*Programmation!$G$23),Programmation!$B$12="Ontario"," ",Programmation!$B$12="Europe"," ",Programmation!$B$12="Sans taxe"," ")</f>
        <v>0</v>
      </c>
      <c r="G598" s="423">
        <f t="shared" si="2"/>
        <v>0</v>
      </c>
      <c r="K598" s="90"/>
    </row>
    <row r="599" spans="1:11" ht="12.75" customHeight="1">
      <c r="A599" s="415"/>
      <c r="B599" s="415"/>
      <c r="C599" s="415"/>
      <c r="D599" s="422"/>
      <c r="E599" s="423">
        <f>_xlfn.IFS(Programmation!$B$12="Québec",(D599*Programmation!$F$23),Programmation!$B$12="Ontario",(D599*Programmation!$F$24),Programmation!$B$12="Europe",(D599*Programmation!$F$25),Programmation!$B$12="Sans taxe"," ")</f>
        <v>0</v>
      </c>
      <c r="F599" s="423">
        <f>_xlfn.IFS(Programmation!$B$12="Québec",(D599*Programmation!$G$23),Programmation!$B$12="Ontario"," ",Programmation!$B$12="Europe"," ",Programmation!$B$12="Sans taxe"," ")</f>
        <v>0</v>
      </c>
      <c r="G599" s="423">
        <f t="shared" si="2"/>
        <v>0</v>
      </c>
      <c r="K599" s="90"/>
    </row>
    <row r="600" spans="1:11" ht="12.75" customHeight="1">
      <c r="A600" s="415"/>
      <c r="B600" s="415"/>
      <c r="C600" s="415"/>
      <c r="D600" s="422"/>
      <c r="E600" s="423">
        <f>_xlfn.IFS(Programmation!$B$12="Québec",(D600*Programmation!$F$23),Programmation!$B$12="Ontario",(D600*Programmation!$F$24),Programmation!$B$12="Europe",(D600*Programmation!$F$25),Programmation!$B$12="Sans taxe"," ")</f>
        <v>0</v>
      </c>
      <c r="F600" s="423">
        <f>_xlfn.IFS(Programmation!$B$12="Québec",(D600*Programmation!$G$23),Programmation!$B$12="Ontario"," ",Programmation!$B$12="Europe"," ",Programmation!$B$12="Sans taxe"," ")</f>
        <v>0</v>
      </c>
      <c r="G600" s="423">
        <f t="shared" si="2"/>
        <v>0</v>
      </c>
      <c r="K600" s="90"/>
    </row>
    <row r="601" spans="1:11" ht="12.75" customHeight="1">
      <c r="A601" s="415"/>
      <c r="B601" s="415"/>
      <c r="C601" s="415"/>
      <c r="D601" s="422"/>
      <c r="E601" s="423">
        <f>_xlfn.IFS(Programmation!$B$12="Québec",(D601*Programmation!$F$23),Programmation!$B$12="Ontario",(D601*Programmation!$F$24),Programmation!$B$12="Europe",(D601*Programmation!$F$25),Programmation!$B$12="Sans taxe"," ")</f>
        <v>0</v>
      </c>
      <c r="F601" s="423">
        <f>_xlfn.IFS(Programmation!$B$12="Québec",(D601*Programmation!$G$23),Programmation!$B$12="Ontario"," ",Programmation!$B$12="Europe"," ",Programmation!$B$12="Sans taxe"," ")</f>
        <v>0</v>
      </c>
      <c r="G601" s="423">
        <f t="shared" si="2"/>
        <v>0</v>
      </c>
      <c r="K601" s="90"/>
    </row>
    <row r="602" spans="1:11" ht="12.75" customHeight="1">
      <c r="A602" s="415"/>
      <c r="B602" s="415"/>
      <c r="C602" s="415"/>
      <c r="D602" s="422"/>
      <c r="E602" s="423">
        <f>_xlfn.IFS(Programmation!$B$12="Québec",(D602*Programmation!$F$23),Programmation!$B$12="Ontario",(D602*Programmation!$F$24),Programmation!$B$12="Europe",(D602*Programmation!$F$25),Programmation!$B$12="Sans taxe"," ")</f>
        <v>0</v>
      </c>
      <c r="F602" s="423">
        <f>_xlfn.IFS(Programmation!$B$12="Québec",(D602*Programmation!$G$23),Programmation!$B$12="Ontario"," ",Programmation!$B$12="Europe"," ",Programmation!$B$12="Sans taxe"," ")</f>
        <v>0</v>
      </c>
      <c r="G602" s="423">
        <f t="shared" si="2"/>
        <v>0</v>
      </c>
      <c r="K602" s="90"/>
    </row>
    <row r="603" spans="1:11" ht="12.75" customHeight="1">
      <c r="A603" s="415"/>
      <c r="B603" s="415"/>
      <c r="C603" s="415"/>
      <c r="D603" s="422"/>
      <c r="E603" s="423">
        <f>_xlfn.IFS(Programmation!$B$12="Québec",(D603*Programmation!$F$23),Programmation!$B$12="Ontario",(D603*Programmation!$F$24),Programmation!$B$12="Europe",(D603*Programmation!$F$25),Programmation!$B$12="Sans taxe"," ")</f>
        <v>0</v>
      </c>
      <c r="F603" s="423">
        <f>_xlfn.IFS(Programmation!$B$12="Québec",(D603*Programmation!$G$23),Programmation!$B$12="Ontario"," ",Programmation!$B$12="Europe"," ",Programmation!$B$12="Sans taxe"," ")</f>
        <v>0</v>
      </c>
      <c r="G603" s="423">
        <f t="shared" si="2"/>
        <v>0</v>
      </c>
      <c r="K603" s="90"/>
    </row>
    <row r="604" spans="1:11" ht="12.75" customHeight="1">
      <c r="A604" s="415"/>
      <c r="B604" s="415"/>
      <c r="C604" s="415"/>
      <c r="D604" s="422"/>
      <c r="E604" s="423">
        <f>_xlfn.IFS(Programmation!$B$12="Québec",(D604*Programmation!$F$23),Programmation!$B$12="Ontario",(D604*Programmation!$F$24),Programmation!$B$12="Europe",(D604*Programmation!$F$25),Programmation!$B$12="Sans taxe"," ")</f>
        <v>0</v>
      </c>
      <c r="F604" s="423">
        <f>_xlfn.IFS(Programmation!$B$12="Québec",(D604*Programmation!$G$23),Programmation!$B$12="Ontario"," ",Programmation!$B$12="Europe"," ",Programmation!$B$12="Sans taxe"," ")</f>
        <v>0</v>
      </c>
      <c r="G604" s="423">
        <f t="shared" si="2"/>
        <v>0</v>
      </c>
      <c r="K604" s="90"/>
    </row>
    <row r="605" spans="1:11" ht="12.75" customHeight="1">
      <c r="A605" s="415"/>
      <c r="B605" s="415"/>
      <c r="C605" s="415"/>
      <c r="D605" s="422"/>
      <c r="E605" s="423">
        <f>_xlfn.IFS(Programmation!$B$12="Québec",(D605*Programmation!$F$23),Programmation!$B$12="Ontario",(D605*Programmation!$F$24),Programmation!$B$12="Europe",(D605*Programmation!$F$25),Programmation!$B$12="Sans taxe"," ")</f>
        <v>0</v>
      </c>
      <c r="F605" s="423">
        <f>_xlfn.IFS(Programmation!$B$12="Québec",(D605*Programmation!$G$23),Programmation!$B$12="Ontario"," ",Programmation!$B$12="Europe"," ",Programmation!$B$12="Sans taxe"," ")</f>
        <v>0</v>
      </c>
      <c r="G605" s="423">
        <f t="shared" si="2"/>
        <v>0</v>
      </c>
      <c r="K605" s="90"/>
    </row>
    <row r="606" spans="1:11" ht="12.75" customHeight="1">
      <c r="A606" s="415"/>
      <c r="B606" s="415"/>
      <c r="C606" s="415"/>
      <c r="D606" s="422"/>
      <c r="E606" s="423">
        <f>_xlfn.IFS(Programmation!$B$12="Québec",(D606*Programmation!$F$23),Programmation!$B$12="Ontario",(D606*Programmation!$F$24),Programmation!$B$12="Europe",(D606*Programmation!$F$25),Programmation!$B$12="Sans taxe"," ")</f>
        <v>0</v>
      </c>
      <c r="F606" s="423">
        <f>_xlfn.IFS(Programmation!$B$12="Québec",(D606*Programmation!$G$23),Programmation!$B$12="Ontario"," ",Programmation!$B$12="Europe"," ",Programmation!$B$12="Sans taxe"," ")</f>
        <v>0</v>
      </c>
      <c r="G606" s="423">
        <f t="shared" si="2"/>
        <v>0</v>
      </c>
      <c r="K606" s="90"/>
    </row>
    <row r="607" spans="1:11" ht="12.75" customHeight="1">
      <c r="A607" s="415"/>
      <c r="B607" s="415"/>
      <c r="C607" s="415"/>
      <c r="D607" s="422"/>
      <c r="E607" s="423">
        <f>_xlfn.IFS(Programmation!$B$12="Québec",(D607*Programmation!$F$23),Programmation!$B$12="Ontario",(D607*Programmation!$F$24),Programmation!$B$12="Europe",(D607*Programmation!$F$25),Programmation!$B$12="Sans taxe"," ")</f>
        <v>0</v>
      </c>
      <c r="F607" s="423">
        <f>_xlfn.IFS(Programmation!$B$12="Québec",(D607*Programmation!$G$23),Programmation!$B$12="Ontario"," ",Programmation!$B$12="Europe"," ",Programmation!$B$12="Sans taxe"," ")</f>
        <v>0</v>
      </c>
      <c r="G607" s="423">
        <f t="shared" si="2"/>
        <v>0</v>
      </c>
      <c r="K607" s="90"/>
    </row>
    <row r="608" spans="1:11" ht="12.75" customHeight="1">
      <c r="A608" s="415"/>
      <c r="B608" s="415"/>
      <c r="C608" s="415"/>
      <c r="D608" s="422"/>
      <c r="E608" s="423">
        <f>_xlfn.IFS(Programmation!$B$12="Québec",(D608*Programmation!$F$23),Programmation!$B$12="Ontario",(D608*Programmation!$F$24),Programmation!$B$12="Europe",(D608*Programmation!$F$25),Programmation!$B$12="Sans taxe"," ")</f>
        <v>0</v>
      </c>
      <c r="F608" s="423">
        <f>_xlfn.IFS(Programmation!$B$12="Québec",(D608*Programmation!$G$23),Programmation!$B$12="Ontario"," ",Programmation!$B$12="Europe"," ",Programmation!$B$12="Sans taxe"," ")</f>
        <v>0</v>
      </c>
      <c r="G608" s="423">
        <f t="shared" si="2"/>
        <v>0</v>
      </c>
      <c r="K608" s="90"/>
    </row>
    <row r="609" spans="1:11" ht="12.75" customHeight="1">
      <c r="A609" s="415"/>
      <c r="B609" s="415"/>
      <c r="C609" s="415"/>
      <c r="D609" s="422"/>
      <c r="E609" s="423">
        <f>_xlfn.IFS(Programmation!$B$12="Québec",(D609*Programmation!$F$23),Programmation!$B$12="Ontario",(D609*Programmation!$F$24),Programmation!$B$12="Europe",(D609*Programmation!$F$25),Programmation!$B$12="Sans taxe"," ")</f>
        <v>0</v>
      </c>
      <c r="F609" s="423">
        <f>_xlfn.IFS(Programmation!$B$12="Québec",(D609*Programmation!$G$23),Programmation!$B$12="Ontario"," ",Programmation!$B$12="Europe"," ",Programmation!$B$12="Sans taxe"," ")</f>
        <v>0</v>
      </c>
      <c r="G609" s="423">
        <f t="shared" si="2"/>
        <v>0</v>
      </c>
      <c r="K609" s="90"/>
    </row>
    <row r="610" spans="1:11" ht="12.75" customHeight="1">
      <c r="A610" s="415"/>
      <c r="B610" s="415"/>
      <c r="C610" s="415"/>
      <c r="D610" s="422"/>
      <c r="E610" s="423">
        <f>_xlfn.IFS(Programmation!$B$12="Québec",(D610*Programmation!$F$23),Programmation!$B$12="Ontario",(D610*Programmation!$F$24),Programmation!$B$12="Europe",(D610*Programmation!$F$25),Programmation!$B$12="Sans taxe"," ")</f>
        <v>0</v>
      </c>
      <c r="F610" s="423">
        <f>_xlfn.IFS(Programmation!$B$12="Québec",(D610*Programmation!$G$23),Programmation!$B$12="Ontario"," ",Programmation!$B$12="Europe"," ",Programmation!$B$12="Sans taxe"," ")</f>
        <v>0</v>
      </c>
      <c r="G610" s="423">
        <f t="shared" si="2"/>
        <v>0</v>
      </c>
      <c r="K610" s="90"/>
    </row>
    <row r="611" spans="1:11" ht="12.75" customHeight="1">
      <c r="A611" s="415"/>
      <c r="B611" s="415"/>
      <c r="C611" s="415"/>
      <c r="D611" s="422"/>
      <c r="E611" s="423">
        <f>_xlfn.IFS(Programmation!$B$12="Québec",(D611*Programmation!$F$23),Programmation!$B$12="Ontario",(D611*Programmation!$F$24),Programmation!$B$12="Europe",(D611*Programmation!$F$25),Programmation!$B$12="Sans taxe"," ")</f>
        <v>0</v>
      </c>
      <c r="F611" s="423">
        <f>_xlfn.IFS(Programmation!$B$12="Québec",(D611*Programmation!$G$23),Programmation!$B$12="Ontario"," ",Programmation!$B$12="Europe"," ",Programmation!$B$12="Sans taxe"," ")</f>
        <v>0</v>
      </c>
      <c r="G611" s="423">
        <f t="shared" si="2"/>
        <v>0</v>
      </c>
      <c r="K611" s="90"/>
    </row>
    <row r="612" spans="1:11" ht="12.75" customHeight="1">
      <c r="A612" s="415"/>
      <c r="B612" s="415"/>
      <c r="C612" s="415"/>
      <c r="D612" s="422"/>
      <c r="E612" s="423">
        <f>_xlfn.IFS(Programmation!$B$12="Québec",(D612*Programmation!$F$23),Programmation!$B$12="Ontario",(D612*Programmation!$F$24),Programmation!$B$12="Europe",(D612*Programmation!$F$25),Programmation!$B$12="Sans taxe"," ")</f>
        <v>0</v>
      </c>
      <c r="F612" s="423">
        <f>_xlfn.IFS(Programmation!$B$12="Québec",(D612*Programmation!$G$23),Programmation!$B$12="Ontario"," ",Programmation!$B$12="Europe"," ",Programmation!$B$12="Sans taxe"," ")</f>
        <v>0</v>
      </c>
      <c r="G612" s="423">
        <f t="shared" si="2"/>
        <v>0</v>
      </c>
      <c r="K612" s="90"/>
    </row>
    <row r="613" spans="1:11" ht="12.75" customHeight="1">
      <c r="A613" s="415"/>
      <c r="B613" s="415"/>
      <c r="C613" s="415"/>
      <c r="D613" s="422"/>
      <c r="E613" s="423">
        <f>_xlfn.IFS(Programmation!$B$12="Québec",(D613*Programmation!$F$23),Programmation!$B$12="Ontario",(D613*Programmation!$F$24),Programmation!$B$12="Europe",(D613*Programmation!$F$25),Programmation!$B$12="Sans taxe"," ")</f>
        <v>0</v>
      </c>
      <c r="F613" s="423">
        <f>_xlfn.IFS(Programmation!$B$12="Québec",(D613*Programmation!$G$23),Programmation!$B$12="Ontario"," ",Programmation!$B$12="Europe"," ",Programmation!$B$12="Sans taxe"," ")</f>
        <v>0</v>
      </c>
      <c r="G613" s="423">
        <f t="shared" si="2"/>
        <v>0</v>
      </c>
      <c r="K613" s="90"/>
    </row>
    <row r="614" spans="1:11" ht="12.75" customHeight="1">
      <c r="A614" s="415"/>
      <c r="B614" s="415"/>
      <c r="C614" s="415"/>
      <c r="D614" s="422"/>
      <c r="E614" s="423">
        <f>_xlfn.IFS(Programmation!$B$12="Québec",(D614*Programmation!$F$23),Programmation!$B$12="Ontario",(D614*Programmation!$F$24),Programmation!$B$12="Europe",(D614*Programmation!$F$25),Programmation!$B$12="Sans taxe"," ")</f>
        <v>0</v>
      </c>
      <c r="F614" s="423">
        <f>_xlfn.IFS(Programmation!$B$12="Québec",(D614*Programmation!$G$23),Programmation!$B$12="Ontario"," ",Programmation!$B$12="Europe"," ",Programmation!$B$12="Sans taxe"," ")</f>
        <v>0</v>
      </c>
      <c r="G614" s="423">
        <f t="shared" si="2"/>
        <v>0</v>
      </c>
      <c r="K614" s="90"/>
    </row>
    <row r="615" spans="1:11" ht="12.75" customHeight="1">
      <c r="A615" s="415"/>
      <c r="B615" s="415"/>
      <c r="C615" s="415"/>
      <c r="D615" s="422"/>
      <c r="E615" s="423">
        <f>_xlfn.IFS(Programmation!$B$12="Québec",(D615*Programmation!$F$23),Programmation!$B$12="Ontario",(D615*Programmation!$F$24),Programmation!$B$12="Europe",(D615*Programmation!$F$25),Programmation!$B$12="Sans taxe"," ")</f>
        <v>0</v>
      </c>
      <c r="F615" s="423">
        <f>_xlfn.IFS(Programmation!$B$12="Québec",(D615*Programmation!$G$23),Programmation!$B$12="Ontario"," ",Programmation!$B$12="Europe"," ",Programmation!$B$12="Sans taxe"," ")</f>
        <v>0</v>
      </c>
      <c r="G615" s="423">
        <f t="shared" si="2"/>
        <v>0</v>
      </c>
      <c r="K615" s="90"/>
    </row>
    <row r="616" spans="1:11" ht="12.75" customHeight="1">
      <c r="A616" s="415"/>
      <c r="B616" s="415"/>
      <c r="C616" s="415"/>
      <c r="D616" s="422"/>
      <c r="E616" s="423">
        <f>_xlfn.IFS(Programmation!$B$12="Québec",(D616*Programmation!$F$23),Programmation!$B$12="Ontario",(D616*Programmation!$F$24),Programmation!$B$12="Europe",(D616*Programmation!$F$25),Programmation!$B$12="Sans taxe"," ")</f>
        <v>0</v>
      </c>
      <c r="F616" s="423">
        <f>_xlfn.IFS(Programmation!$B$12="Québec",(D616*Programmation!$G$23),Programmation!$B$12="Ontario"," ",Programmation!$B$12="Europe"," ",Programmation!$B$12="Sans taxe"," ")</f>
        <v>0</v>
      </c>
      <c r="G616" s="423">
        <f t="shared" si="2"/>
        <v>0</v>
      </c>
      <c r="K616" s="90"/>
    </row>
    <row r="617" spans="1:11" ht="12.75" customHeight="1">
      <c r="A617" s="415"/>
      <c r="B617" s="415"/>
      <c r="C617" s="415"/>
      <c r="D617" s="422"/>
      <c r="E617" s="423">
        <f>_xlfn.IFS(Programmation!$B$12="Québec",(D617*Programmation!$F$23),Programmation!$B$12="Ontario",(D617*Programmation!$F$24),Programmation!$B$12="Europe",(D617*Programmation!$F$25),Programmation!$B$12="Sans taxe"," ")</f>
        <v>0</v>
      </c>
      <c r="F617" s="423">
        <f>_xlfn.IFS(Programmation!$B$12="Québec",(D617*Programmation!$G$23),Programmation!$B$12="Ontario"," ",Programmation!$B$12="Europe"," ",Programmation!$B$12="Sans taxe"," ")</f>
        <v>0</v>
      </c>
      <c r="G617" s="423">
        <f t="shared" si="2"/>
        <v>0</v>
      </c>
      <c r="K617" s="90"/>
    </row>
    <row r="618" spans="1:11" ht="12.75" customHeight="1">
      <c r="A618" s="415"/>
      <c r="B618" s="415"/>
      <c r="C618" s="415"/>
      <c r="D618" s="422"/>
      <c r="E618" s="423">
        <f>_xlfn.IFS(Programmation!$B$12="Québec",(D618*Programmation!$F$23),Programmation!$B$12="Ontario",(D618*Programmation!$F$24),Programmation!$B$12="Europe",(D618*Programmation!$F$25),Programmation!$B$12="Sans taxe"," ")</f>
        <v>0</v>
      </c>
      <c r="F618" s="423">
        <f>_xlfn.IFS(Programmation!$B$12="Québec",(D618*Programmation!$G$23),Programmation!$B$12="Ontario"," ",Programmation!$B$12="Europe"," ",Programmation!$B$12="Sans taxe"," ")</f>
        <v>0</v>
      </c>
      <c r="G618" s="423">
        <f t="shared" si="2"/>
        <v>0</v>
      </c>
      <c r="K618" s="90"/>
    </row>
    <row r="619" spans="1:11" ht="12.75" customHeight="1">
      <c r="A619" s="415"/>
      <c r="B619" s="415"/>
      <c r="C619" s="415"/>
      <c r="D619" s="422"/>
      <c r="E619" s="423">
        <f>_xlfn.IFS(Programmation!$B$12="Québec",(D619*Programmation!$F$23),Programmation!$B$12="Ontario",(D619*Programmation!$F$24),Programmation!$B$12="Europe",(D619*Programmation!$F$25),Programmation!$B$12="Sans taxe"," ")</f>
        <v>0</v>
      </c>
      <c r="F619" s="423">
        <f>_xlfn.IFS(Programmation!$B$12="Québec",(D619*Programmation!$G$23),Programmation!$B$12="Ontario"," ",Programmation!$B$12="Europe"," ",Programmation!$B$12="Sans taxe"," ")</f>
        <v>0</v>
      </c>
      <c r="G619" s="423">
        <f t="shared" si="2"/>
        <v>0</v>
      </c>
      <c r="K619" s="90"/>
    </row>
    <row r="620" spans="1:11" ht="12.75" customHeight="1">
      <c r="A620" s="415"/>
      <c r="B620" s="415"/>
      <c r="C620" s="415"/>
      <c r="D620" s="422"/>
      <c r="E620" s="423">
        <f>_xlfn.IFS(Programmation!$B$12="Québec",(D620*Programmation!$F$23),Programmation!$B$12="Ontario",(D620*Programmation!$F$24),Programmation!$B$12="Europe",(D620*Programmation!$F$25),Programmation!$B$12="Sans taxe"," ")</f>
        <v>0</v>
      </c>
      <c r="F620" s="423">
        <f>_xlfn.IFS(Programmation!$B$12="Québec",(D620*Programmation!$G$23),Programmation!$B$12="Ontario"," ",Programmation!$B$12="Europe"," ",Programmation!$B$12="Sans taxe"," ")</f>
        <v>0</v>
      </c>
      <c r="G620" s="423">
        <f t="shared" si="2"/>
        <v>0</v>
      </c>
      <c r="K620" s="90"/>
    </row>
    <row r="621" spans="1:11" ht="12.75" customHeight="1">
      <c r="A621" s="415"/>
      <c r="B621" s="415"/>
      <c r="C621" s="415"/>
      <c r="D621" s="422"/>
      <c r="E621" s="423">
        <f>_xlfn.IFS(Programmation!$B$12="Québec",(D621*Programmation!$F$23),Programmation!$B$12="Ontario",(D621*Programmation!$F$24),Programmation!$B$12="Europe",(D621*Programmation!$F$25),Programmation!$B$12="Sans taxe"," ")</f>
        <v>0</v>
      </c>
      <c r="F621" s="423">
        <f>_xlfn.IFS(Programmation!$B$12="Québec",(D621*Programmation!$G$23),Programmation!$B$12="Ontario"," ",Programmation!$B$12="Europe"," ",Programmation!$B$12="Sans taxe"," ")</f>
        <v>0</v>
      </c>
      <c r="G621" s="423">
        <f t="shared" si="2"/>
        <v>0</v>
      </c>
      <c r="K621" s="90"/>
    </row>
    <row r="622" spans="1:11" ht="12.75" customHeight="1">
      <c r="A622" s="415"/>
      <c r="B622" s="415"/>
      <c r="C622" s="415"/>
      <c r="D622" s="422"/>
      <c r="E622" s="423">
        <f>_xlfn.IFS(Programmation!$B$12="Québec",(D622*Programmation!$F$23),Programmation!$B$12="Ontario",(D622*Programmation!$F$24),Programmation!$B$12="Europe",(D622*Programmation!$F$25),Programmation!$B$12="Sans taxe"," ")</f>
        <v>0</v>
      </c>
      <c r="F622" s="423">
        <f>_xlfn.IFS(Programmation!$B$12="Québec",(D622*Programmation!$G$23),Programmation!$B$12="Ontario"," ",Programmation!$B$12="Europe"," ",Programmation!$B$12="Sans taxe"," ")</f>
        <v>0</v>
      </c>
      <c r="G622" s="423">
        <f t="shared" si="2"/>
        <v>0</v>
      </c>
      <c r="K622" s="90"/>
    </row>
    <row r="623" spans="1:11" ht="12.75" customHeight="1">
      <c r="A623" s="415"/>
      <c r="B623" s="415"/>
      <c r="C623" s="415"/>
      <c r="D623" s="422"/>
      <c r="E623" s="423">
        <f>_xlfn.IFS(Programmation!$B$12="Québec",(D623*Programmation!$F$23),Programmation!$B$12="Ontario",(D623*Programmation!$F$24),Programmation!$B$12="Europe",(D623*Programmation!$F$25),Programmation!$B$12="Sans taxe"," ")</f>
        <v>0</v>
      </c>
      <c r="F623" s="423">
        <f>_xlfn.IFS(Programmation!$B$12="Québec",(D623*Programmation!$G$23),Programmation!$B$12="Ontario"," ",Programmation!$B$12="Europe"," ",Programmation!$B$12="Sans taxe"," ")</f>
        <v>0</v>
      </c>
      <c r="G623" s="423">
        <f t="shared" si="2"/>
        <v>0</v>
      </c>
      <c r="K623" s="90"/>
    </row>
    <row r="624" spans="1:11" ht="12.75" customHeight="1">
      <c r="A624" s="415"/>
      <c r="B624" s="415"/>
      <c r="C624" s="415"/>
      <c r="D624" s="422"/>
      <c r="E624" s="423">
        <f>_xlfn.IFS(Programmation!$B$12="Québec",(D624*Programmation!$F$23),Programmation!$B$12="Ontario",(D624*Programmation!$F$24),Programmation!$B$12="Europe",(D624*Programmation!$F$25),Programmation!$B$12="Sans taxe"," ")</f>
        <v>0</v>
      </c>
      <c r="F624" s="423">
        <f>_xlfn.IFS(Programmation!$B$12="Québec",(D624*Programmation!$G$23),Programmation!$B$12="Ontario"," ",Programmation!$B$12="Europe"," ",Programmation!$B$12="Sans taxe"," ")</f>
        <v>0</v>
      </c>
      <c r="G624" s="423">
        <f t="shared" si="2"/>
        <v>0</v>
      </c>
      <c r="K624" s="90"/>
    </row>
    <row r="625" spans="1:11" ht="12.75" customHeight="1">
      <c r="A625" s="415"/>
      <c r="B625" s="415"/>
      <c r="C625" s="415"/>
      <c r="D625" s="422"/>
      <c r="E625" s="423">
        <f>_xlfn.IFS(Programmation!$B$12="Québec",(D625*Programmation!$F$23),Programmation!$B$12="Ontario",(D625*Programmation!$F$24),Programmation!$B$12="Europe",(D625*Programmation!$F$25),Programmation!$B$12="Sans taxe"," ")</f>
        <v>0</v>
      </c>
      <c r="F625" s="423">
        <f>_xlfn.IFS(Programmation!$B$12="Québec",(D625*Programmation!$G$23),Programmation!$B$12="Ontario"," ",Programmation!$B$12="Europe"," ",Programmation!$B$12="Sans taxe"," ")</f>
        <v>0</v>
      </c>
      <c r="G625" s="423">
        <f t="shared" si="2"/>
        <v>0</v>
      </c>
      <c r="K625" s="90"/>
    </row>
    <row r="626" spans="1:11" ht="12.75" customHeight="1">
      <c r="A626" s="415"/>
      <c r="B626" s="415"/>
      <c r="C626" s="415"/>
      <c r="D626" s="422"/>
      <c r="E626" s="423">
        <f>_xlfn.IFS(Programmation!$B$12="Québec",(D626*Programmation!$F$23),Programmation!$B$12="Ontario",(D626*Programmation!$F$24),Programmation!$B$12="Europe",(D626*Programmation!$F$25),Programmation!$B$12="Sans taxe"," ")</f>
        <v>0</v>
      </c>
      <c r="F626" s="423">
        <f>_xlfn.IFS(Programmation!$B$12="Québec",(D626*Programmation!$G$23),Programmation!$B$12="Ontario"," ",Programmation!$B$12="Europe"," ",Programmation!$B$12="Sans taxe"," ")</f>
        <v>0</v>
      </c>
      <c r="G626" s="423">
        <f t="shared" si="2"/>
        <v>0</v>
      </c>
      <c r="K626" s="90"/>
    </row>
    <row r="627" spans="1:11" ht="12.75" customHeight="1">
      <c r="A627" s="415"/>
      <c r="B627" s="415"/>
      <c r="C627" s="415"/>
      <c r="D627" s="422"/>
      <c r="E627" s="423">
        <f>_xlfn.IFS(Programmation!$B$12="Québec",(D627*Programmation!$F$23),Programmation!$B$12="Ontario",(D627*Programmation!$F$24),Programmation!$B$12="Europe",(D627*Programmation!$F$25),Programmation!$B$12="Sans taxe"," ")</f>
        <v>0</v>
      </c>
      <c r="F627" s="423">
        <f>_xlfn.IFS(Programmation!$B$12="Québec",(D627*Programmation!$G$23),Programmation!$B$12="Ontario"," ",Programmation!$B$12="Europe"," ",Programmation!$B$12="Sans taxe"," ")</f>
        <v>0</v>
      </c>
      <c r="G627" s="423">
        <f t="shared" si="2"/>
        <v>0</v>
      </c>
      <c r="K627" s="90"/>
    </row>
    <row r="628" spans="1:11" ht="12.75" customHeight="1">
      <c r="A628" s="415"/>
      <c r="B628" s="415"/>
      <c r="C628" s="415"/>
      <c r="D628" s="422"/>
      <c r="E628" s="423">
        <f>_xlfn.IFS(Programmation!$B$12="Québec",(D628*Programmation!$F$23),Programmation!$B$12="Ontario",(D628*Programmation!$F$24),Programmation!$B$12="Europe",(D628*Programmation!$F$25),Programmation!$B$12="Sans taxe"," ")</f>
        <v>0</v>
      </c>
      <c r="F628" s="423">
        <f>_xlfn.IFS(Programmation!$B$12="Québec",(D628*Programmation!$G$23),Programmation!$B$12="Ontario"," ",Programmation!$B$12="Europe"," ",Programmation!$B$12="Sans taxe"," ")</f>
        <v>0</v>
      </c>
      <c r="G628" s="423">
        <f t="shared" si="2"/>
        <v>0</v>
      </c>
      <c r="K628" s="90"/>
    </row>
    <row r="629" spans="1:11" ht="12.75" customHeight="1">
      <c r="A629" s="415"/>
      <c r="B629" s="415"/>
      <c r="C629" s="415"/>
      <c r="D629" s="422"/>
      <c r="E629" s="423">
        <f>_xlfn.IFS(Programmation!$B$12="Québec",(D629*Programmation!$F$23),Programmation!$B$12="Ontario",(D629*Programmation!$F$24),Programmation!$B$12="Europe",(D629*Programmation!$F$25),Programmation!$B$12="Sans taxe"," ")</f>
        <v>0</v>
      </c>
      <c r="F629" s="423">
        <f>_xlfn.IFS(Programmation!$B$12="Québec",(D629*Programmation!$G$23),Programmation!$B$12="Ontario"," ",Programmation!$B$12="Europe"," ",Programmation!$B$12="Sans taxe"," ")</f>
        <v>0</v>
      </c>
      <c r="G629" s="423">
        <f t="shared" si="2"/>
        <v>0</v>
      </c>
      <c r="K629" s="90"/>
    </row>
    <row r="630" spans="1:11" ht="12.75" customHeight="1">
      <c r="A630" s="415"/>
      <c r="B630" s="415"/>
      <c r="C630" s="415"/>
      <c r="D630" s="422"/>
      <c r="E630" s="423">
        <f>_xlfn.IFS(Programmation!$B$12="Québec",(D630*Programmation!$F$23),Programmation!$B$12="Ontario",(D630*Programmation!$F$24),Programmation!$B$12="Europe",(D630*Programmation!$F$25),Programmation!$B$12="Sans taxe"," ")</f>
        <v>0</v>
      </c>
      <c r="F630" s="423">
        <f>_xlfn.IFS(Programmation!$B$12="Québec",(D630*Programmation!$G$23),Programmation!$B$12="Ontario"," ",Programmation!$B$12="Europe"," ",Programmation!$B$12="Sans taxe"," ")</f>
        <v>0</v>
      </c>
      <c r="G630" s="423">
        <f t="shared" si="2"/>
        <v>0</v>
      </c>
      <c r="K630" s="90"/>
    </row>
    <row r="631" spans="1:11" ht="12.75" customHeight="1">
      <c r="A631" s="415"/>
      <c r="B631" s="415"/>
      <c r="C631" s="415"/>
      <c r="D631" s="422"/>
      <c r="E631" s="423">
        <f>_xlfn.IFS(Programmation!$B$12="Québec",(D631*Programmation!$F$23),Programmation!$B$12="Ontario",(D631*Programmation!$F$24),Programmation!$B$12="Europe",(D631*Programmation!$F$25),Programmation!$B$12="Sans taxe"," ")</f>
        <v>0</v>
      </c>
      <c r="F631" s="423">
        <f>_xlfn.IFS(Programmation!$B$12="Québec",(D631*Programmation!$G$23),Programmation!$B$12="Ontario"," ",Programmation!$B$12="Europe"," ",Programmation!$B$12="Sans taxe"," ")</f>
        <v>0</v>
      </c>
      <c r="G631" s="423">
        <f t="shared" si="2"/>
        <v>0</v>
      </c>
      <c r="K631" s="90"/>
    </row>
    <row r="632" spans="1:11" ht="12.75" customHeight="1">
      <c r="A632" s="415"/>
      <c r="B632" s="415"/>
      <c r="C632" s="415"/>
      <c r="D632" s="422"/>
      <c r="E632" s="423">
        <f>_xlfn.IFS(Programmation!$B$12="Québec",(D632*Programmation!$F$23),Programmation!$B$12="Ontario",(D632*Programmation!$F$24),Programmation!$B$12="Europe",(D632*Programmation!$F$25),Programmation!$B$12="Sans taxe"," ")</f>
        <v>0</v>
      </c>
      <c r="F632" s="423">
        <f>_xlfn.IFS(Programmation!$B$12="Québec",(D632*Programmation!$G$23),Programmation!$B$12="Ontario"," ",Programmation!$B$12="Europe"," ",Programmation!$B$12="Sans taxe"," ")</f>
        <v>0</v>
      </c>
      <c r="G632" s="423">
        <f t="shared" si="2"/>
        <v>0</v>
      </c>
      <c r="K632" s="90"/>
    </row>
    <row r="633" spans="1:11" ht="12.75" customHeight="1">
      <c r="A633" s="415"/>
      <c r="B633" s="415"/>
      <c r="C633" s="415"/>
      <c r="D633" s="422"/>
      <c r="E633" s="423">
        <f>_xlfn.IFS(Programmation!$B$12="Québec",(D633*Programmation!$F$23),Programmation!$B$12="Ontario",(D633*Programmation!$F$24),Programmation!$B$12="Europe",(D633*Programmation!$F$25),Programmation!$B$12="Sans taxe"," ")</f>
        <v>0</v>
      </c>
      <c r="F633" s="423">
        <f>_xlfn.IFS(Programmation!$B$12="Québec",(D633*Programmation!$G$23),Programmation!$B$12="Ontario"," ",Programmation!$B$12="Europe"," ",Programmation!$B$12="Sans taxe"," ")</f>
        <v>0</v>
      </c>
      <c r="G633" s="423">
        <f t="shared" si="2"/>
        <v>0</v>
      </c>
      <c r="K633" s="90"/>
    </row>
    <row r="634" spans="1:11" ht="12.75" customHeight="1">
      <c r="A634" s="415"/>
      <c r="B634" s="415"/>
      <c r="C634" s="415"/>
      <c r="D634" s="422"/>
      <c r="E634" s="423">
        <f>_xlfn.IFS(Programmation!$B$12="Québec",(D634*Programmation!$F$23),Programmation!$B$12="Ontario",(D634*Programmation!$F$24),Programmation!$B$12="Europe",(D634*Programmation!$F$25),Programmation!$B$12="Sans taxe"," ")</f>
        <v>0</v>
      </c>
      <c r="F634" s="423">
        <f>_xlfn.IFS(Programmation!$B$12="Québec",(D634*Programmation!$G$23),Programmation!$B$12="Ontario"," ",Programmation!$B$12="Europe"," ",Programmation!$B$12="Sans taxe"," ")</f>
        <v>0</v>
      </c>
      <c r="G634" s="423">
        <f t="shared" si="2"/>
        <v>0</v>
      </c>
      <c r="K634" s="90"/>
    </row>
    <row r="635" spans="1:11" ht="12.75" customHeight="1">
      <c r="A635" s="415"/>
      <c r="B635" s="415"/>
      <c r="C635" s="415"/>
      <c r="D635" s="422"/>
      <c r="E635" s="423">
        <f>_xlfn.IFS(Programmation!$B$12="Québec",(D635*Programmation!$F$23),Programmation!$B$12="Ontario",(D635*Programmation!$F$24),Programmation!$B$12="Europe",(D635*Programmation!$F$25),Programmation!$B$12="Sans taxe"," ")</f>
        <v>0</v>
      </c>
      <c r="F635" s="423">
        <f>_xlfn.IFS(Programmation!$B$12="Québec",(D635*Programmation!$G$23),Programmation!$B$12="Ontario"," ",Programmation!$B$12="Europe"," ",Programmation!$B$12="Sans taxe"," ")</f>
        <v>0</v>
      </c>
      <c r="G635" s="423">
        <f t="shared" si="2"/>
        <v>0</v>
      </c>
      <c r="K635" s="90"/>
    </row>
    <row r="636" spans="1:11" ht="12.75" customHeight="1">
      <c r="A636" s="415"/>
      <c r="B636" s="415"/>
      <c r="C636" s="415"/>
      <c r="D636" s="422"/>
      <c r="E636" s="423">
        <f>_xlfn.IFS(Programmation!$B$12="Québec",(D636*Programmation!$F$23),Programmation!$B$12="Ontario",(D636*Programmation!$F$24),Programmation!$B$12="Europe",(D636*Programmation!$F$25),Programmation!$B$12="Sans taxe"," ")</f>
        <v>0</v>
      </c>
      <c r="F636" s="423">
        <f>_xlfn.IFS(Programmation!$B$12="Québec",(D636*Programmation!$G$23),Programmation!$B$12="Ontario"," ",Programmation!$B$12="Europe"," ",Programmation!$B$12="Sans taxe"," ")</f>
        <v>0</v>
      </c>
      <c r="G636" s="423">
        <f t="shared" si="2"/>
        <v>0</v>
      </c>
      <c r="K636" s="90"/>
    </row>
    <row r="637" spans="1:11" ht="12.75" customHeight="1">
      <c r="A637" s="415"/>
      <c r="B637" s="415"/>
      <c r="C637" s="415"/>
      <c r="D637" s="422"/>
      <c r="E637" s="423">
        <f>_xlfn.IFS(Programmation!$B$12="Québec",(D637*Programmation!$F$23),Programmation!$B$12="Ontario",(D637*Programmation!$F$24),Programmation!$B$12="Europe",(D637*Programmation!$F$25),Programmation!$B$12="Sans taxe"," ")</f>
        <v>0</v>
      </c>
      <c r="F637" s="423">
        <f>_xlfn.IFS(Programmation!$B$12="Québec",(D637*Programmation!$G$23),Programmation!$B$12="Ontario"," ",Programmation!$B$12="Europe"," ",Programmation!$B$12="Sans taxe"," ")</f>
        <v>0</v>
      </c>
      <c r="G637" s="423">
        <f t="shared" si="2"/>
        <v>0</v>
      </c>
      <c r="K637" s="90"/>
    </row>
    <row r="638" spans="1:11" ht="12.75" customHeight="1">
      <c r="A638" s="415"/>
      <c r="B638" s="415"/>
      <c r="C638" s="415"/>
      <c r="D638" s="422"/>
      <c r="E638" s="423">
        <f>_xlfn.IFS(Programmation!$B$12="Québec",(D638*Programmation!$F$23),Programmation!$B$12="Ontario",(D638*Programmation!$F$24),Programmation!$B$12="Europe",(D638*Programmation!$F$25),Programmation!$B$12="Sans taxe"," ")</f>
        <v>0</v>
      </c>
      <c r="F638" s="423">
        <f>_xlfn.IFS(Programmation!$B$12="Québec",(D638*Programmation!$G$23),Programmation!$B$12="Ontario"," ",Programmation!$B$12="Europe"," ",Programmation!$B$12="Sans taxe"," ")</f>
        <v>0</v>
      </c>
      <c r="G638" s="423">
        <f t="shared" si="2"/>
        <v>0</v>
      </c>
      <c r="K638" s="90"/>
    </row>
    <row r="639" spans="1:11" ht="12.75" customHeight="1">
      <c r="A639" s="415"/>
      <c r="B639" s="415"/>
      <c r="C639" s="415"/>
      <c r="D639" s="422"/>
      <c r="E639" s="423">
        <f>_xlfn.IFS(Programmation!$B$12="Québec",(D639*Programmation!$F$23),Programmation!$B$12="Ontario",(D639*Programmation!$F$24),Programmation!$B$12="Europe",(D639*Programmation!$F$25),Programmation!$B$12="Sans taxe"," ")</f>
        <v>0</v>
      </c>
      <c r="F639" s="423">
        <f>_xlfn.IFS(Programmation!$B$12="Québec",(D639*Programmation!$G$23),Programmation!$B$12="Ontario"," ",Programmation!$B$12="Europe"," ",Programmation!$B$12="Sans taxe"," ")</f>
        <v>0</v>
      </c>
      <c r="G639" s="423">
        <f t="shared" si="2"/>
        <v>0</v>
      </c>
      <c r="K639" s="90"/>
    </row>
    <row r="640" spans="1:11" ht="12.75" customHeight="1">
      <c r="A640" s="415"/>
      <c r="B640" s="415"/>
      <c r="C640" s="415"/>
      <c r="D640" s="422"/>
      <c r="E640" s="423">
        <f>_xlfn.IFS(Programmation!$B$12="Québec",(D640*Programmation!$F$23),Programmation!$B$12="Ontario",(D640*Programmation!$F$24),Programmation!$B$12="Europe",(D640*Programmation!$F$25),Programmation!$B$12="Sans taxe"," ")</f>
        <v>0</v>
      </c>
      <c r="F640" s="423">
        <f>_xlfn.IFS(Programmation!$B$12="Québec",(D640*Programmation!$G$23),Programmation!$B$12="Ontario"," ",Programmation!$B$12="Europe"," ",Programmation!$B$12="Sans taxe"," ")</f>
        <v>0</v>
      </c>
      <c r="G640" s="423">
        <f t="shared" si="2"/>
        <v>0</v>
      </c>
      <c r="K640" s="90"/>
    </row>
    <row r="641" spans="1:11" ht="12.75" customHeight="1">
      <c r="A641" s="415"/>
      <c r="B641" s="415"/>
      <c r="C641" s="415"/>
      <c r="D641" s="422"/>
      <c r="E641" s="423">
        <f>_xlfn.IFS(Programmation!$B$12="Québec",(D641*Programmation!$F$23),Programmation!$B$12="Ontario",(D641*Programmation!$F$24),Programmation!$B$12="Europe",(D641*Programmation!$F$25),Programmation!$B$12="Sans taxe"," ")</f>
        <v>0</v>
      </c>
      <c r="F641" s="423">
        <f>_xlfn.IFS(Programmation!$B$12="Québec",(D641*Programmation!$G$23),Programmation!$B$12="Ontario"," ",Programmation!$B$12="Europe"," ",Programmation!$B$12="Sans taxe"," ")</f>
        <v>0</v>
      </c>
      <c r="G641" s="423">
        <f t="shared" si="2"/>
        <v>0</v>
      </c>
      <c r="K641" s="90"/>
    </row>
    <row r="642" spans="1:11" ht="12.75" customHeight="1">
      <c r="A642" s="415"/>
      <c r="B642" s="415"/>
      <c r="C642" s="415"/>
      <c r="D642" s="422"/>
      <c r="E642" s="423">
        <f>_xlfn.IFS(Programmation!$B$12="Québec",(D642*Programmation!$F$23),Programmation!$B$12="Ontario",(D642*Programmation!$F$24),Programmation!$B$12="Europe",(D642*Programmation!$F$25),Programmation!$B$12="Sans taxe"," ")</f>
        <v>0</v>
      </c>
      <c r="F642" s="423">
        <f>_xlfn.IFS(Programmation!$B$12="Québec",(D642*Programmation!$G$23),Programmation!$B$12="Ontario"," ",Programmation!$B$12="Europe"," ",Programmation!$B$12="Sans taxe"," ")</f>
        <v>0</v>
      </c>
      <c r="G642" s="423">
        <f t="shared" si="2"/>
        <v>0</v>
      </c>
      <c r="K642" s="90"/>
    </row>
    <row r="643" spans="1:11" ht="12.75" customHeight="1">
      <c r="A643" s="415"/>
      <c r="B643" s="415"/>
      <c r="C643" s="415"/>
      <c r="D643" s="422"/>
      <c r="E643" s="423">
        <f>_xlfn.IFS(Programmation!$B$12="Québec",(D643*Programmation!$F$23),Programmation!$B$12="Ontario",(D643*Programmation!$F$24),Programmation!$B$12="Europe",(D643*Programmation!$F$25),Programmation!$B$12="Sans taxe"," ")</f>
        <v>0</v>
      </c>
      <c r="F643" s="423">
        <f>_xlfn.IFS(Programmation!$B$12="Québec",(D643*Programmation!$G$23),Programmation!$B$12="Ontario"," ",Programmation!$B$12="Europe"," ",Programmation!$B$12="Sans taxe"," ")</f>
        <v>0</v>
      </c>
      <c r="G643" s="423">
        <f t="shared" si="2"/>
        <v>0</v>
      </c>
      <c r="K643" s="90"/>
    </row>
    <row r="644" spans="1:11" ht="12.75" customHeight="1">
      <c r="A644" s="415"/>
      <c r="B644" s="415"/>
      <c r="C644" s="415"/>
      <c r="D644" s="422"/>
      <c r="E644" s="423">
        <f>_xlfn.IFS(Programmation!$B$12="Québec",(D644*Programmation!$F$23),Programmation!$B$12="Ontario",(D644*Programmation!$F$24),Programmation!$B$12="Europe",(D644*Programmation!$F$25),Programmation!$B$12="Sans taxe"," ")</f>
        <v>0</v>
      </c>
      <c r="F644" s="423">
        <f>_xlfn.IFS(Programmation!$B$12="Québec",(D644*Programmation!$G$23),Programmation!$B$12="Ontario"," ",Programmation!$B$12="Europe"," ",Programmation!$B$12="Sans taxe"," ")</f>
        <v>0</v>
      </c>
      <c r="G644" s="423">
        <f t="shared" si="2"/>
        <v>0</v>
      </c>
      <c r="K644" s="90"/>
    </row>
    <row r="645" spans="1:11" ht="12.75" customHeight="1">
      <c r="A645" s="415"/>
      <c r="B645" s="415"/>
      <c r="C645" s="415"/>
      <c r="D645" s="422"/>
      <c r="E645" s="423">
        <f>_xlfn.IFS(Programmation!$B$12="Québec",(D645*Programmation!$F$23),Programmation!$B$12="Ontario",(D645*Programmation!$F$24),Programmation!$B$12="Europe",(D645*Programmation!$F$25),Programmation!$B$12="Sans taxe"," ")</f>
        <v>0</v>
      </c>
      <c r="F645" s="423">
        <f>_xlfn.IFS(Programmation!$B$12="Québec",(D645*Programmation!$G$23),Programmation!$B$12="Ontario"," ",Programmation!$B$12="Europe"," ",Programmation!$B$12="Sans taxe"," ")</f>
        <v>0</v>
      </c>
      <c r="G645" s="423">
        <f t="shared" si="2"/>
        <v>0</v>
      </c>
      <c r="K645" s="90"/>
    </row>
    <row r="646" spans="1:11" ht="12.75" customHeight="1">
      <c r="A646" s="415"/>
      <c r="B646" s="415"/>
      <c r="C646" s="415"/>
      <c r="D646" s="422"/>
      <c r="E646" s="423">
        <f>_xlfn.IFS(Programmation!$B$12="Québec",(D646*Programmation!$F$23),Programmation!$B$12="Ontario",(D646*Programmation!$F$24),Programmation!$B$12="Europe",(D646*Programmation!$F$25),Programmation!$B$12="Sans taxe"," ")</f>
        <v>0</v>
      </c>
      <c r="F646" s="423">
        <f>_xlfn.IFS(Programmation!$B$12="Québec",(D646*Programmation!$G$23),Programmation!$B$12="Ontario"," ",Programmation!$B$12="Europe"," ",Programmation!$B$12="Sans taxe"," ")</f>
        <v>0</v>
      </c>
      <c r="G646" s="423">
        <f t="shared" si="2"/>
        <v>0</v>
      </c>
      <c r="K646" s="90"/>
    </row>
    <row r="647" spans="1:11" ht="12.75" customHeight="1">
      <c r="A647" s="415"/>
      <c r="B647" s="415"/>
      <c r="C647" s="415"/>
      <c r="D647" s="422"/>
      <c r="E647" s="423">
        <f>_xlfn.IFS(Programmation!$B$12="Québec",(D647*Programmation!$F$23),Programmation!$B$12="Ontario",(D647*Programmation!$F$24),Programmation!$B$12="Europe",(D647*Programmation!$F$25),Programmation!$B$12="Sans taxe"," ")</f>
        <v>0</v>
      </c>
      <c r="F647" s="423">
        <f>_xlfn.IFS(Programmation!$B$12="Québec",(D647*Programmation!$G$23),Programmation!$B$12="Ontario"," ",Programmation!$B$12="Europe"," ",Programmation!$B$12="Sans taxe"," ")</f>
        <v>0</v>
      </c>
      <c r="G647" s="423">
        <f t="shared" si="2"/>
        <v>0</v>
      </c>
      <c r="K647" s="90"/>
    </row>
    <row r="648" spans="1:11" ht="12.75" customHeight="1">
      <c r="A648" s="415"/>
      <c r="B648" s="415"/>
      <c r="C648" s="415"/>
      <c r="D648" s="422"/>
      <c r="E648" s="423">
        <f>_xlfn.IFS(Programmation!$B$12="Québec",(D648*Programmation!$F$23),Programmation!$B$12="Ontario",(D648*Programmation!$F$24),Programmation!$B$12="Europe",(D648*Programmation!$F$25),Programmation!$B$12="Sans taxe"," ")</f>
        <v>0</v>
      </c>
      <c r="F648" s="423">
        <f>_xlfn.IFS(Programmation!$B$12="Québec",(D648*Programmation!$G$23),Programmation!$B$12="Ontario"," ",Programmation!$B$12="Europe"," ",Programmation!$B$12="Sans taxe"," ")</f>
        <v>0</v>
      </c>
      <c r="G648" s="423">
        <f t="shared" si="2"/>
        <v>0</v>
      </c>
      <c r="K648" s="90"/>
    </row>
    <row r="649" spans="1:11" ht="12.75" customHeight="1">
      <c r="A649" s="415"/>
      <c r="B649" s="415"/>
      <c r="C649" s="415"/>
      <c r="D649" s="422"/>
      <c r="E649" s="423">
        <f>_xlfn.IFS(Programmation!$B$12="Québec",(D649*Programmation!$F$23),Programmation!$B$12="Ontario",(D649*Programmation!$F$24),Programmation!$B$12="Europe",(D649*Programmation!$F$25),Programmation!$B$12="Sans taxe"," ")</f>
        <v>0</v>
      </c>
      <c r="F649" s="423">
        <f>_xlfn.IFS(Programmation!$B$12="Québec",(D649*Programmation!$G$23),Programmation!$B$12="Ontario"," ",Programmation!$B$12="Europe"," ",Programmation!$B$12="Sans taxe"," ")</f>
        <v>0</v>
      </c>
      <c r="G649" s="423">
        <f t="shared" si="2"/>
        <v>0</v>
      </c>
      <c r="K649" s="90"/>
    </row>
    <row r="650" spans="1:11" ht="12.75" customHeight="1">
      <c r="A650" s="415"/>
      <c r="B650" s="415"/>
      <c r="C650" s="415"/>
      <c r="D650" s="422"/>
      <c r="E650" s="423">
        <f>_xlfn.IFS(Programmation!$B$12="Québec",(D650*Programmation!$F$23),Programmation!$B$12="Ontario",(D650*Programmation!$F$24),Programmation!$B$12="Europe",(D650*Programmation!$F$25),Programmation!$B$12="Sans taxe"," ")</f>
        <v>0</v>
      </c>
      <c r="F650" s="423">
        <f>_xlfn.IFS(Programmation!$B$12="Québec",(D650*Programmation!$G$23),Programmation!$B$12="Ontario"," ",Programmation!$B$12="Europe"," ",Programmation!$B$12="Sans taxe"," ")</f>
        <v>0</v>
      </c>
      <c r="G650" s="423">
        <f t="shared" si="2"/>
        <v>0</v>
      </c>
      <c r="K650" s="90"/>
    </row>
    <row r="651" spans="1:11" ht="12.75" customHeight="1">
      <c r="A651" s="415"/>
      <c r="B651" s="415"/>
      <c r="C651" s="415"/>
      <c r="D651" s="422"/>
      <c r="E651" s="423">
        <f>_xlfn.IFS(Programmation!$B$12="Québec",(D651*Programmation!$F$23),Programmation!$B$12="Ontario",(D651*Programmation!$F$24),Programmation!$B$12="Europe",(D651*Programmation!$F$25),Programmation!$B$12="Sans taxe"," ")</f>
        <v>0</v>
      </c>
      <c r="F651" s="423">
        <f>_xlfn.IFS(Programmation!$B$12="Québec",(D651*Programmation!$G$23),Programmation!$B$12="Ontario"," ",Programmation!$B$12="Europe"," ",Programmation!$B$12="Sans taxe"," ")</f>
        <v>0</v>
      </c>
      <c r="G651" s="423">
        <f t="shared" si="2"/>
        <v>0</v>
      </c>
      <c r="K651" s="90"/>
    </row>
    <row r="652" spans="1:11" ht="12.75" customHeight="1">
      <c r="A652" s="415"/>
      <c r="B652" s="415"/>
      <c r="C652" s="415"/>
      <c r="D652" s="422"/>
      <c r="E652" s="423">
        <f>_xlfn.IFS(Programmation!$B$12="Québec",(D652*Programmation!$F$23),Programmation!$B$12="Ontario",(D652*Programmation!$F$24),Programmation!$B$12="Europe",(D652*Programmation!$F$25),Programmation!$B$12="Sans taxe"," ")</f>
        <v>0</v>
      </c>
      <c r="F652" s="423">
        <f>_xlfn.IFS(Programmation!$B$12="Québec",(D652*Programmation!$G$23),Programmation!$B$12="Ontario"," ",Programmation!$B$12="Europe"," ",Programmation!$B$12="Sans taxe"," ")</f>
        <v>0</v>
      </c>
      <c r="G652" s="423">
        <f t="shared" si="2"/>
        <v>0</v>
      </c>
      <c r="K652" s="90"/>
    </row>
    <row r="653" spans="1:11" ht="12.75" customHeight="1">
      <c r="A653" s="415"/>
      <c r="B653" s="415"/>
      <c r="C653" s="415"/>
      <c r="D653" s="422"/>
      <c r="E653" s="423">
        <f>_xlfn.IFS(Programmation!$B$12="Québec",(D653*Programmation!$F$23),Programmation!$B$12="Ontario",(D653*Programmation!$F$24),Programmation!$B$12="Europe",(D653*Programmation!$F$25),Programmation!$B$12="Sans taxe"," ")</f>
        <v>0</v>
      </c>
      <c r="F653" s="423">
        <f>_xlfn.IFS(Programmation!$B$12="Québec",(D653*Programmation!$G$23),Programmation!$B$12="Ontario"," ",Programmation!$B$12="Europe"," ",Programmation!$B$12="Sans taxe"," ")</f>
        <v>0</v>
      </c>
      <c r="G653" s="423">
        <f t="shared" si="2"/>
        <v>0</v>
      </c>
      <c r="K653" s="90"/>
    </row>
    <row r="654" spans="1:11" ht="12.75" customHeight="1">
      <c r="A654" s="415"/>
      <c r="B654" s="415"/>
      <c r="C654" s="415"/>
      <c r="D654" s="422"/>
      <c r="E654" s="423">
        <f>_xlfn.IFS(Programmation!$B$12="Québec",(D654*Programmation!$F$23),Programmation!$B$12="Ontario",(D654*Programmation!$F$24),Programmation!$B$12="Europe",(D654*Programmation!$F$25),Programmation!$B$12="Sans taxe"," ")</f>
        <v>0</v>
      </c>
      <c r="F654" s="423">
        <f>_xlfn.IFS(Programmation!$B$12="Québec",(D654*Programmation!$G$23),Programmation!$B$12="Ontario"," ",Programmation!$B$12="Europe"," ",Programmation!$B$12="Sans taxe"," ")</f>
        <v>0</v>
      </c>
      <c r="G654" s="423">
        <f t="shared" si="2"/>
        <v>0</v>
      </c>
      <c r="K654" s="90"/>
    </row>
    <row r="655" spans="1:11" ht="12.75" customHeight="1">
      <c r="A655" s="415"/>
      <c r="B655" s="415"/>
      <c r="C655" s="415"/>
      <c r="D655" s="422"/>
      <c r="E655" s="423">
        <f>_xlfn.IFS(Programmation!$B$12="Québec",(D655*Programmation!$F$23),Programmation!$B$12="Ontario",(D655*Programmation!$F$24),Programmation!$B$12="Europe",(D655*Programmation!$F$25),Programmation!$B$12="Sans taxe"," ")</f>
        <v>0</v>
      </c>
      <c r="F655" s="423">
        <f>_xlfn.IFS(Programmation!$B$12="Québec",(D655*Programmation!$G$23),Programmation!$B$12="Ontario"," ",Programmation!$B$12="Europe"," ",Programmation!$B$12="Sans taxe"," ")</f>
        <v>0</v>
      </c>
      <c r="G655" s="423">
        <f t="shared" si="2"/>
        <v>0</v>
      </c>
      <c r="K655" s="90"/>
    </row>
    <row r="656" spans="1:11" ht="12.75" customHeight="1">
      <c r="A656" s="415"/>
      <c r="B656" s="415"/>
      <c r="C656" s="415"/>
      <c r="D656" s="422"/>
      <c r="E656" s="423">
        <f>_xlfn.IFS(Programmation!$B$12="Québec",(D656*Programmation!$F$23),Programmation!$B$12="Ontario",(D656*Programmation!$F$24),Programmation!$B$12="Europe",(D656*Programmation!$F$25),Programmation!$B$12="Sans taxe"," ")</f>
        <v>0</v>
      </c>
      <c r="F656" s="423">
        <f>_xlfn.IFS(Programmation!$B$12="Québec",(D656*Programmation!$G$23),Programmation!$B$12="Ontario"," ",Programmation!$B$12="Europe"," ",Programmation!$B$12="Sans taxe"," ")</f>
        <v>0</v>
      </c>
      <c r="G656" s="423">
        <f t="shared" si="2"/>
        <v>0</v>
      </c>
      <c r="K656" s="90"/>
    </row>
    <row r="657" spans="1:11" ht="12.75" customHeight="1">
      <c r="A657" s="415"/>
      <c r="B657" s="415"/>
      <c r="C657" s="415"/>
      <c r="D657" s="422"/>
      <c r="E657" s="423">
        <f>_xlfn.IFS(Programmation!$B$12="Québec",(D657*Programmation!$F$23),Programmation!$B$12="Ontario",(D657*Programmation!$F$24),Programmation!$B$12="Europe",(D657*Programmation!$F$25),Programmation!$B$12="Sans taxe"," ")</f>
        <v>0</v>
      </c>
      <c r="F657" s="423">
        <f>_xlfn.IFS(Programmation!$B$12="Québec",(D657*Programmation!$G$23),Programmation!$B$12="Ontario"," ",Programmation!$B$12="Europe"," ",Programmation!$B$12="Sans taxe"," ")</f>
        <v>0</v>
      </c>
      <c r="G657" s="423">
        <f t="shared" si="2"/>
        <v>0</v>
      </c>
      <c r="K657" s="90"/>
    </row>
    <row r="658" spans="1:11" ht="12.75" customHeight="1">
      <c r="A658" s="415"/>
      <c r="B658" s="415"/>
      <c r="C658" s="415"/>
      <c r="D658" s="422"/>
      <c r="E658" s="423">
        <f>_xlfn.IFS(Programmation!$B$12="Québec",(D658*Programmation!$F$23),Programmation!$B$12="Ontario",(D658*Programmation!$F$24),Programmation!$B$12="Europe",(D658*Programmation!$F$25),Programmation!$B$12="Sans taxe"," ")</f>
        <v>0</v>
      </c>
      <c r="F658" s="423">
        <f>_xlfn.IFS(Programmation!$B$12="Québec",(D658*Programmation!$G$23),Programmation!$B$12="Ontario"," ",Programmation!$B$12="Europe"," ",Programmation!$B$12="Sans taxe"," ")</f>
        <v>0</v>
      </c>
      <c r="G658" s="423">
        <f t="shared" si="2"/>
        <v>0</v>
      </c>
      <c r="K658" s="90"/>
    </row>
    <row r="659" spans="1:11" ht="12.75" customHeight="1">
      <c r="A659" s="415"/>
      <c r="B659" s="415"/>
      <c r="C659" s="415"/>
      <c r="D659" s="422"/>
      <c r="E659" s="423">
        <f>_xlfn.IFS(Programmation!$B$12="Québec",(D659*Programmation!$F$23),Programmation!$B$12="Ontario",(D659*Programmation!$F$24),Programmation!$B$12="Europe",(D659*Programmation!$F$25),Programmation!$B$12="Sans taxe"," ")</f>
        <v>0</v>
      </c>
      <c r="F659" s="423">
        <f>_xlfn.IFS(Programmation!$B$12="Québec",(D659*Programmation!$G$23),Programmation!$B$12="Ontario"," ",Programmation!$B$12="Europe"," ",Programmation!$B$12="Sans taxe"," ")</f>
        <v>0</v>
      </c>
      <c r="G659" s="423">
        <f t="shared" si="2"/>
        <v>0</v>
      </c>
      <c r="K659" s="90"/>
    </row>
    <row r="660" spans="1:11" ht="12.75" customHeight="1">
      <c r="A660" s="415"/>
      <c r="B660" s="415"/>
      <c r="C660" s="415"/>
      <c r="D660" s="422"/>
      <c r="E660" s="423">
        <f>_xlfn.IFS(Programmation!$B$12="Québec",(D660*Programmation!$F$23),Programmation!$B$12="Ontario",(D660*Programmation!$F$24),Programmation!$B$12="Europe",(D660*Programmation!$F$25),Programmation!$B$12="Sans taxe"," ")</f>
        <v>0</v>
      </c>
      <c r="F660" s="423">
        <f>_xlfn.IFS(Programmation!$B$12="Québec",(D660*Programmation!$G$23),Programmation!$B$12="Ontario"," ",Programmation!$B$12="Europe"," ",Programmation!$B$12="Sans taxe"," ")</f>
        <v>0</v>
      </c>
      <c r="G660" s="423">
        <f t="shared" si="2"/>
        <v>0</v>
      </c>
      <c r="K660" s="90"/>
    </row>
    <row r="661" spans="1:11" ht="12.75" customHeight="1">
      <c r="A661" s="415"/>
      <c r="B661" s="415"/>
      <c r="C661" s="415"/>
      <c r="D661" s="422"/>
      <c r="E661" s="423">
        <f>_xlfn.IFS(Programmation!$B$12="Québec",(D661*Programmation!$F$23),Programmation!$B$12="Ontario",(D661*Programmation!$F$24),Programmation!$B$12="Europe",(D661*Programmation!$F$25),Programmation!$B$12="Sans taxe"," ")</f>
        <v>0</v>
      </c>
      <c r="F661" s="423">
        <f>_xlfn.IFS(Programmation!$B$12="Québec",(D661*Programmation!$G$23),Programmation!$B$12="Ontario"," ",Programmation!$B$12="Europe"," ",Programmation!$B$12="Sans taxe"," ")</f>
        <v>0</v>
      </c>
      <c r="G661" s="423">
        <f t="shared" si="2"/>
        <v>0</v>
      </c>
      <c r="K661" s="90"/>
    </row>
    <row r="662" spans="1:11" ht="12.75" customHeight="1">
      <c r="A662" s="415"/>
      <c r="B662" s="415"/>
      <c r="C662" s="415"/>
      <c r="D662" s="422"/>
      <c r="E662" s="423">
        <f>_xlfn.IFS(Programmation!$B$12="Québec",(D662*Programmation!$F$23),Programmation!$B$12="Ontario",(D662*Programmation!$F$24),Programmation!$B$12="Europe",(D662*Programmation!$F$25),Programmation!$B$12="Sans taxe"," ")</f>
        <v>0</v>
      </c>
      <c r="F662" s="423">
        <f>_xlfn.IFS(Programmation!$B$12="Québec",(D662*Programmation!$G$23),Programmation!$B$12="Ontario"," ",Programmation!$B$12="Europe"," ",Programmation!$B$12="Sans taxe"," ")</f>
        <v>0</v>
      </c>
      <c r="G662" s="423">
        <f t="shared" si="2"/>
        <v>0</v>
      </c>
      <c r="K662" s="90"/>
    </row>
    <row r="663" spans="1:11" ht="12.75" customHeight="1">
      <c r="A663" s="415"/>
      <c r="B663" s="415"/>
      <c r="C663" s="415"/>
      <c r="D663" s="422"/>
      <c r="E663" s="423">
        <f>_xlfn.IFS(Programmation!$B$12="Québec",(D663*Programmation!$F$23),Programmation!$B$12="Ontario",(D663*Programmation!$F$24),Programmation!$B$12="Europe",(D663*Programmation!$F$25),Programmation!$B$12="Sans taxe"," ")</f>
        <v>0</v>
      </c>
      <c r="F663" s="423">
        <f>_xlfn.IFS(Programmation!$B$12="Québec",(D663*Programmation!$G$23),Programmation!$B$12="Ontario"," ",Programmation!$B$12="Europe"," ",Programmation!$B$12="Sans taxe"," ")</f>
        <v>0</v>
      </c>
      <c r="G663" s="423">
        <f t="shared" si="2"/>
        <v>0</v>
      </c>
      <c r="K663" s="90"/>
    </row>
    <row r="664" spans="1:11" ht="12.75" customHeight="1">
      <c r="A664" s="415"/>
      <c r="B664" s="415"/>
      <c r="C664" s="415"/>
      <c r="D664" s="422"/>
      <c r="E664" s="423">
        <f>_xlfn.IFS(Programmation!$B$12="Québec",(D664*Programmation!$F$23),Programmation!$B$12="Ontario",(D664*Programmation!$F$24),Programmation!$B$12="Europe",(D664*Programmation!$F$25),Programmation!$B$12="Sans taxe"," ")</f>
        <v>0</v>
      </c>
      <c r="F664" s="423">
        <f>_xlfn.IFS(Programmation!$B$12="Québec",(D664*Programmation!$G$23),Programmation!$B$12="Ontario"," ",Programmation!$B$12="Europe"," ",Programmation!$B$12="Sans taxe"," ")</f>
        <v>0</v>
      </c>
      <c r="G664" s="423">
        <f t="shared" si="2"/>
        <v>0</v>
      </c>
      <c r="K664" s="90"/>
    </row>
    <row r="665" spans="1:11" ht="12.75" customHeight="1">
      <c r="A665" s="415"/>
      <c r="B665" s="415"/>
      <c r="C665" s="415"/>
      <c r="D665" s="422"/>
      <c r="E665" s="423">
        <f>_xlfn.IFS(Programmation!$B$12="Québec",(D665*Programmation!$F$23),Programmation!$B$12="Ontario",(D665*Programmation!$F$24),Programmation!$B$12="Europe",(D665*Programmation!$F$25),Programmation!$B$12="Sans taxe"," ")</f>
        <v>0</v>
      </c>
      <c r="F665" s="423">
        <f>_xlfn.IFS(Programmation!$B$12="Québec",(D665*Programmation!$G$23),Programmation!$B$12="Ontario"," ",Programmation!$B$12="Europe"," ",Programmation!$B$12="Sans taxe"," ")</f>
        <v>0</v>
      </c>
      <c r="G665" s="423">
        <f t="shared" si="2"/>
        <v>0</v>
      </c>
      <c r="K665" s="90"/>
    </row>
    <row r="666" spans="1:11" ht="12.75" customHeight="1">
      <c r="A666" s="415"/>
      <c r="B666" s="415"/>
      <c r="C666" s="415"/>
      <c r="D666" s="422"/>
      <c r="E666" s="423">
        <f>_xlfn.IFS(Programmation!$B$12="Québec",(D666*Programmation!$F$23),Programmation!$B$12="Ontario",(D666*Programmation!$F$24),Programmation!$B$12="Europe",(D666*Programmation!$F$25),Programmation!$B$12="Sans taxe"," ")</f>
        <v>0</v>
      </c>
      <c r="F666" s="423">
        <f>_xlfn.IFS(Programmation!$B$12="Québec",(D666*Programmation!$G$23),Programmation!$B$12="Ontario"," ",Programmation!$B$12="Europe"," ",Programmation!$B$12="Sans taxe"," ")</f>
        <v>0</v>
      </c>
      <c r="G666" s="423">
        <f t="shared" si="2"/>
        <v>0</v>
      </c>
      <c r="K666" s="90"/>
    </row>
    <row r="667" spans="1:11" ht="12.75" customHeight="1">
      <c r="A667" s="415"/>
      <c r="B667" s="415"/>
      <c r="C667" s="415"/>
      <c r="D667" s="422"/>
      <c r="E667" s="423">
        <f>_xlfn.IFS(Programmation!$B$12="Québec",(D667*Programmation!$F$23),Programmation!$B$12="Ontario",(D667*Programmation!$F$24),Programmation!$B$12="Europe",(D667*Programmation!$F$25),Programmation!$B$12="Sans taxe"," ")</f>
        <v>0</v>
      </c>
      <c r="F667" s="423">
        <f>_xlfn.IFS(Programmation!$B$12="Québec",(D667*Programmation!$G$23),Programmation!$B$12="Ontario"," ",Programmation!$B$12="Europe"," ",Programmation!$B$12="Sans taxe"," ")</f>
        <v>0</v>
      </c>
      <c r="G667" s="423">
        <f t="shared" si="2"/>
        <v>0</v>
      </c>
      <c r="K667" s="90"/>
    </row>
    <row r="668" spans="1:11" ht="12.75" customHeight="1">
      <c r="A668" s="415"/>
      <c r="B668" s="415"/>
      <c r="C668" s="415"/>
      <c r="D668" s="422"/>
      <c r="E668" s="423">
        <f>_xlfn.IFS(Programmation!$B$12="Québec",(D668*Programmation!$F$23),Programmation!$B$12="Ontario",(D668*Programmation!$F$24),Programmation!$B$12="Europe",(D668*Programmation!$F$25),Programmation!$B$12="Sans taxe"," ")</f>
        <v>0</v>
      </c>
      <c r="F668" s="423">
        <f>_xlfn.IFS(Programmation!$B$12="Québec",(D668*Programmation!$G$23),Programmation!$B$12="Ontario"," ",Programmation!$B$12="Europe"," ",Programmation!$B$12="Sans taxe"," ")</f>
        <v>0</v>
      </c>
      <c r="G668" s="423">
        <f t="shared" si="2"/>
        <v>0</v>
      </c>
      <c r="K668" s="90"/>
    </row>
    <row r="669" spans="1:11" ht="12.75" customHeight="1">
      <c r="A669" s="415"/>
      <c r="B669" s="415"/>
      <c r="C669" s="415"/>
      <c r="D669" s="422"/>
      <c r="E669" s="423">
        <f>_xlfn.IFS(Programmation!$B$12="Québec",(D669*Programmation!$F$23),Programmation!$B$12="Ontario",(D669*Programmation!$F$24),Programmation!$B$12="Europe",(D669*Programmation!$F$25),Programmation!$B$12="Sans taxe"," ")</f>
        <v>0</v>
      </c>
      <c r="F669" s="423">
        <f>_xlfn.IFS(Programmation!$B$12="Québec",(D669*Programmation!$G$23),Programmation!$B$12="Ontario"," ",Programmation!$B$12="Europe"," ",Programmation!$B$12="Sans taxe"," ")</f>
        <v>0</v>
      </c>
      <c r="G669" s="423">
        <f t="shared" si="2"/>
        <v>0</v>
      </c>
      <c r="K669" s="90"/>
    </row>
    <row r="670" spans="1:11" ht="12.75" customHeight="1">
      <c r="A670" s="415"/>
      <c r="B670" s="415"/>
      <c r="C670" s="415"/>
      <c r="D670" s="422"/>
      <c r="E670" s="423">
        <f>_xlfn.IFS(Programmation!$B$12="Québec",(D670*Programmation!$F$23),Programmation!$B$12="Ontario",(D670*Programmation!$F$24),Programmation!$B$12="Europe",(D670*Programmation!$F$25),Programmation!$B$12="Sans taxe"," ")</f>
        <v>0</v>
      </c>
      <c r="F670" s="423">
        <f>_xlfn.IFS(Programmation!$B$12="Québec",(D670*Programmation!$G$23),Programmation!$B$12="Ontario"," ",Programmation!$B$12="Europe"," ",Programmation!$B$12="Sans taxe"," ")</f>
        <v>0</v>
      </c>
      <c r="G670" s="423">
        <f t="shared" si="2"/>
        <v>0</v>
      </c>
      <c r="K670" s="90"/>
    </row>
    <row r="671" spans="1:11" ht="12.75" customHeight="1">
      <c r="A671" s="415"/>
      <c r="B671" s="415"/>
      <c r="C671" s="415"/>
      <c r="D671" s="422"/>
      <c r="E671" s="423">
        <f>_xlfn.IFS(Programmation!$B$12="Québec",(D671*Programmation!$F$23),Programmation!$B$12="Ontario",(D671*Programmation!$F$24),Programmation!$B$12="Europe",(D671*Programmation!$F$25),Programmation!$B$12="Sans taxe"," ")</f>
        <v>0</v>
      </c>
      <c r="F671" s="423">
        <f>_xlfn.IFS(Programmation!$B$12="Québec",(D671*Programmation!$G$23),Programmation!$B$12="Ontario"," ",Programmation!$B$12="Europe"," ",Programmation!$B$12="Sans taxe"," ")</f>
        <v>0</v>
      </c>
      <c r="G671" s="423">
        <f t="shared" si="2"/>
        <v>0</v>
      </c>
      <c r="K671" s="90"/>
    </row>
    <row r="672" spans="1:11" ht="12.75" customHeight="1">
      <c r="A672" s="415"/>
      <c r="B672" s="415"/>
      <c r="C672" s="415"/>
      <c r="D672" s="422"/>
      <c r="E672" s="423">
        <f>_xlfn.IFS(Programmation!$B$12="Québec",(D672*Programmation!$F$23),Programmation!$B$12="Ontario",(D672*Programmation!$F$24),Programmation!$B$12="Europe",(D672*Programmation!$F$25),Programmation!$B$12="Sans taxe"," ")</f>
        <v>0</v>
      </c>
      <c r="F672" s="423">
        <f>_xlfn.IFS(Programmation!$B$12="Québec",(D672*Programmation!$G$23),Programmation!$B$12="Ontario"," ",Programmation!$B$12="Europe"," ",Programmation!$B$12="Sans taxe"," ")</f>
        <v>0</v>
      </c>
      <c r="G672" s="423">
        <f t="shared" si="2"/>
        <v>0</v>
      </c>
      <c r="K672" s="90"/>
    </row>
    <row r="673" spans="1:11" ht="12.75" customHeight="1">
      <c r="A673" s="415"/>
      <c r="B673" s="415"/>
      <c r="C673" s="415"/>
      <c r="D673" s="422"/>
      <c r="E673" s="423">
        <f>_xlfn.IFS(Programmation!$B$12="Québec",(D673*Programmation!$F$23),Programmation!$B$12="Ontario",(D673*Programmation!$F$24),Programmation!$B$12="Europe",(D673*Programmation!$F$25),Programmation!$B$12="Sans taxe"," ")</f>
        <v>0</v>
      </c>
      <c r="F673" s="423">
        <f>_xlfn.IFS(Programmation!$B$12="Québec",(D673*Programmation!$G$23),Programmation!$B$12="Ontario"," ",Programmation!$B$12="Europe"," ",Programmation!$B$12="Sans taxe"," ")</f>
        <v>0</v>
      </c>
      <c r="G673" s="423">
        <f t="shared" si="2"/>
        <v>0</v>
      </c>
      <c r="K673" s="90"/>
    </row>
    <row r="674" spans="1:11" ht="12.75" customHeight="1">
      <c r="A674" s="415"/>
      <c r="B674" s="415"/>
      <c r="C674" s="415"/>
      <c r="D674" s="422"/>
      <c r="E674" s="423">
        <f>_xlfn.IFS(Programmation!$B$12="Québec",(D674*Programmation!$F$23),Programmation!$B$12="Ontario",(D674*Programmation!$F$24),Programmation!$B$12="Europe",(D674*Programmation!$F$25),Programmation!$B$12="Sans taxe"," ")</f>
        <v>0</v>
      </c>
      <c r="F674" s="423">
        <f>_xlfn.IFS(Programmation!$B$12="Québec",(D674*Programmation!$G$23),Programmation!$B$12="Ontario"," ",Programmation!$B$12="Europe"," ",Programmation!$B$12="Sans taxe"," ")</f>
        <v>0</v>
      </c>
      <c r="G674" s="423">
        <f t="shared" si="2"/>
        <v>0</v>
      </c>
      <c r="K674" s="90"/>
    </row>
    <row r="675" spans="1:11" ht="12.75" customHeight="1">
      <c r="A675" s="415"/>
      <c r="B675" s="415"/>
      <c r="C675" s="415"/>
      <c r="D675" s="422"/>
      <c r="E675" s="423">
        <f>_xlfn.IFS(Programmation!$B$12="Québec",(D675*Programmation!$F$23),Programmation!$B$12="Ontario",(D675*Programmation!$F$24),Programmation!$B$12="Europe",(D675*Programmation!$F$25),Programmation!$B$12="Sans taxe"," ")</f>
        <v>0</v>
      </c>
      <c r="F675" s="423">
        <f>_xlfn.IFS(Programmation!$B$12="Québec",(D675*Programmation!$G$23),Programmation!$B$12="Ontario"," ",Programmation!$B$12="Europe"," ",Programmation!$B$12="Sans taxe"," ")</f>
        <v>0</v>
      </c>
      <c r="G675" s="423">
        <f t="shared" si="2"/>
        <v>0</v>
      </c>
      <c r="K675" s="90"/>
    </row>
    <row r="676" spans="1:11" ht="12.75" customHeight="1">
      <c r="A676" s="415"/>
      <c r="B676" s="415"/>
      <c r="C676" s="415"/>
      <c r="D676" s="422"/>
      <c r="E676" s="423">
        <f>_xlfn.IFS(Programmation!$B$12="Québec",(D676*Programmation!$F$23),Programmation!$B$12="Ontario",(D676*Programmation!$F$24),Programmation!$B$12="Europe",(D676*Programmation!$F$25),Programmation!$B$12="Sans taxe"," ")</f>
        <v>0</v>
      </c>
      <c r="F676" s="423">
        <f>_xlfn.IFS(Programmation!$B$12="Québec",(D676*Programmation!$G$23),Programmation!$B$12="Ontario"," ",Programmation!$B$12="Europe"," ",Programmation!$B$12="Sans taxe"," ")</f>
        <v>0</v>
      </c>
      <c r="G676" s="423">
        <f t="shared" si="2"/>
        <v>0</v>
      </c>
      <c r="K676" s="90"/>
    </row>
    <row r="677" spans="1:11" ht="12.75" customHeight="1">
      <c r="A677" s="415"/>
      <c r="B677" s="415"/>
      <c r="C677" s="415"/>
      <c r="D677" s="422"/>
      <c r="E677" s="423">
        <f>_xlfn.IFS(Programmation!$B$12="Québec",(D677*Programmation!$F$23),Programmation!$B$12="Ontario",(D677*Programmation!$F$24),Programmation!$B$12="Europe",(D677*Programmation!$F$25),Programmation!$B$12="Sans taxe"," ")</f>
        <v>0</v>
      </c>
      <c r="F677" s="423">
        <f>_xlfn.IFS(Programmation!$B$12="Québec",(D677*Programmation!$G$23),Programmation!$B$12="Ontario"," ",Programmation!$B$12="Europe"," ",Programmation!$B$12="Sans taxe"," ")</f>
        <v>0</v>
      </c>
      <c r="G677" s="423">
        <f t="shared" si="2"/>
        <v>0</v>
      </c>
      <c r="K677" s="90"/>
    </row>
    <row r="678" spans="1:11" ht="12.75" customHeight="1">
      <c r="A678" s="415"/>
      <c r="B678" s="415"/>
      <c r="C678" s="415"/>
      <c r="D678" s="422"/>
      <c r="E678" s="423">
        <f>_xlfn.IFS(Programmation!$B$12="Québec",(D678*Programmation!$F$23),Programmation!$B$12="Ontario",(D678*Programmation!$F$24),Programmation!$B$12="Europe",(D678*Programmation!$F$25),Programmation!$B$12="Sans taxe"," ")</f>
        <v>0</v>
      </c>
      <c r="F678" s="423">
        <f>_xlfn.IFS(Programmation!$B$12="Québec",(D678*Programmation!$G$23),Programmation!$B$12="Ontario"," ",Programmation!$B$12="Europe"," ",Programmation!$B$12="Sans taxe"," ")</f>
        <v>0</v>
      </c>
      <c r="G678" s="423">
        <f t="shared" si="2"/>
        <v>0</v>
      </c>
      <c r="K678" s="90"/>
    </row>
    <row r="679" spans="1:11" ht="12.75" customHeight="1">
      <c r="A679" s="415"/>
      <c r="B679" s="415"/>
      <c r="C679" s="415"/>
      <c r="D679" s="422"/>
      <c r="E679" s="423">
        <f>_xlfn.IFS(Programmation!$B$12="Québec",(D679*Programmation!$F$23),Programmation!$B$12="Ontario",(D679*Programmation!$F$24),Programmation!$B$12="Europe",(D679*Programmation!$F$25),Programmation!$B$12="Sans taxe"," ")</f>
        <v>0</v>
      </c>
      <c r="F679" s="423">
        <f>_xlfn.IFS(Programmation!$B$12="Québec",(D679*Programmation!$G$23),Programmation!$B$12="Ontario"," ",Programmation!$B$12="Europe"," ",Programmation!$B$12="Sans taxe"," ")</f>
        <v>0</v>
      </c>
      <c r="G679" s="423">
        <f t="shared" si="2"/>
        <v>0</v>
      </c>
      <c r="K679" s="90"/>
    </row>
    <row r="680" spans="1:11" ht="12.75" customHeight="1">
      <c r="A680" s="415"/>
      <c r="B680" s="415"/>
      <c r="C680" s="415"/>
      <c r="D680" s="422"/>
      <c r="E680" s="423">
        <f>_xlfn.IFS(Programmation!$B$12="Québec",(D680*Programmation!$F$23),Programmation!$B$12="Ontario",(D680*Programmation!$F$24),Programmation!$B$12="Europe",(D680*Programmation!$F$25),Programmation!$B$12="Sans taxe"," ")</f>
        <v>0</v>
      </c>
      <c r="F680" s="423">
        <f>_xlfn.IFS(Programmation!$B$12="Québec",(D680*Programmation!$G$23),Programmation!$B$12="Ontario"," ",Programmation!$B$12="Europe"," ",Programmation!$B$12="Sans taxe"," ")</f>
        <v>0</v>
      </c>
      <c r="G680" s="423">
        <f t="shared" si="2"/>
        <v>0</v>
      </c>
      <c r="K680" s="90"/>
    </row>
    <row r="681" spans="1:11" ht="12.75" customHeight="1">
      <c r="A681" s="415"/>
      <c r="B681" s="415"/>
      <c r="C681" s="415"/>
      <c r="D681" s="422"/>
      <c r="E681" s="423">
        <f>_xlfn.IFS(Programmation!$B$12="Québec",(D681*Programmation!$F$23),Programmation!$B$12="Ontario",(D681*Programmation!$F$24),Programmation!$B$12="Europe",(D681*Programmation!$F$25),Programmation!$B$12="Sans taxe"," ")</f>
        <v>0</v>
      </c>
      <c r="F681" s="423">
        <f>_xlfn.IFS(Programmation!$B$12="Québec",(D681*Programmation!$G$23),Programmation!$B$12="Ontario"," ",Programmation!$B$12="Europe"," ",Programmation!$B$12="Sans taxe"," ")</f>
        <v>0</v>
      </c>
      <c r="G681" s="423">
        <f t="shared" si="2"/>
        <v>0</v>
      </c>
      <c r="K681" s="90"/>
    </row>
    <row r="682" spans="1:11" ht="12.75" customHeight="1">
      <c r="A682" s="415"/>
      <c r="B682" s="415"/>
      <c r="C682" s="415"/>
      <c r="D682" s="422"/>
      <c r="E682" s="423">
        <f>_xlfn.IFS(Programmation!$B$12="Québec",(D682*Programmation!$F$23),Programmation!$B$12="Ontario",(D682*Programmation!$F$24),Programmation!$B$12="Europe",(D682*Programmation!$F$25),Programmation!$B$12="Sans taxe"," ")</f>
        <v>0</v>
      </c>
      <c r="F682" s="423">
        <f>_xlfn.IFS(Programmation!$B$12="Québec",(D682*Programmation!$G$23),Programmation!$B$12="Ontario"," ",Programmation!$B$12="Europe"," ",Programmation!$B$12="Sans taxe"," ")</f>
        <v>0</v>
      </c>
      <c r="G682" s="423">
        <f t="shared" si="2"/>
        <v>0</v>
      </c>
      <c r="K682" s="90"/>
    </row>
    <row r="683" spans="1:11" ht="12.75" customHeight="1">
      <c r="A683" s="415"/>
      <c r="B683" s="415"/>
      <c r="C683" s="415"/>
      <c r="D683" s="422"/>
      <c r="E683" s="423">
        <f>_xlfn.IFS(Programmation!$B$12="Québec",(D683*Programmation!$F$23),Programmation!$B$12="Ontario",(D683*Programmation!$F$24),Programmation!$B$12="Europe",(D683*Programmation!$F$25),Programmation!$B$12="Sans taxe"," ")</f>
        <v>0</v>
      </c>
      <c r="F683" s="423">
        <f>_xlfn.IFS(Programmation!$B$12="Québec",(D683*Programmation!$G$23),Programmation!$B$12="Ontario"," ",Programmation!$B$12="Europe"," ",Programmation!$B$12="Sans taxe"," ")</f>
        <v>0</v>
      </c>
      <c r="G683" s="423">
        <f t="shared" si="2"/>
        <v>0</v>
      </c>
      <c r="K683" s="90"/>
    </row>
    <row r="684" spans="1:11" ht="12.75" customHeight="1">
      <c r="A684" s="415"/>
      <c r="B684" s="415"/>
      <c r="C684" s="415"/>
      <c r="D684" s="422"/>
      <c r="E684" s="423">
        <f>_xlfn.IFS(Programmation!$B$12="Québec",(D684*Programmation!$F$23),Programmation!$B$12="Ontario",(D684*Programmation!$F$24),Programmation!$B$12="Europe",(D684*Programmation!$F$25),Programmation!$B$12="Sans taxe"," ")</f>
        <v>0</v>
      </c>
      <c r="F684" s="423">
        <f>_xlfn.IFS(Programmation!$B$12="Québec",(D684*Programmation!$G$23),Programmation!$B$12="Ontario"," ",Programmation!$B$12="Europe"," ",Programmation!$B$12="Sans taxe"," ")</f>
        <v>0</v>
      </c>
      <c r="G684" s="423">
        <f t="shared" si="2"/>
        <v>0</v>
      </c>
      <c r="K684" s="90"/>
    </row>
    <row r="685" spans="1:11" ht="12.75" customHeight="1">
      <c r="A685" s="415"/>
      <c r="B685" s="415"/>
      <c r="C685" s="415"/>
      <c r="D685" s="422"/>
      <c r="E685" s="423">
        <f>_xlfn.IFS(Programmation!$B$12="Québec",(D685*Programmation!$F$23),Programmation!$B$12="Ontario",(D685*Programmation!$F$24),Programmation!$B$12="Europe",(D685*Programmation!$F$25),Programmation!$B$12="Sans taxe"," ")</f>
        <v>0</v>
      </c>
      <c r="F685" s="423">
        <f>_xlfn.IFS(Programmation!$B$12="Québec",(D685*Programmation!$G$23),Programmation!$B$12="Ontario"," ",Programmation!$B$12="Europe"," ",Programmation!$B$12="Sans taxe"," ")</f>
        <v>0</v>
      </c>
      <c r="G685" s="423">
        <f t="shared" si="2"/>
        <v>0</v>
      </c>
      <c r="K685" s="90"/>
    </row>
    <row r="686" spans="1:11" ht="12.75" customHeight="1">
      <c r="A686" s="415"/>
      <c r="B686" s="415"/>
      <c r="C686" s="415"/>
      <c r="D686" s="422"/>
      <c r="E686" s="423">
        <f>_xlfn.IFS(Programmation!$B$12="Québec",(D686*Programmation!$F$23),Programmation!$B$12="Ontario",(D686*Programmation!$F$24),Programmation!$B$12="Europe",(D686*Programmation!$F$25),Programmation!$B$12="Sans taxe"," ")</f>
        <v>0</v>
      </c>
      <c r="F686" s="423">
        <f>_xlfn.IFS(Programmation!$B$12="Québec",(D686*Programmation!$G$23),Programmation!$B$12="Ontario"," ",Programmation!$B$12="Europe"," ",Programmation!$B$12="Sans taxe"," ")</f>
        <v>0</v>
      </c>
      <c r="G686" s="423">
        <f t="shared" si="2"/>
        <v>0</v>
      </c>
      <c r="K686" s="90"/>
    </row>
    <row r="687" spans="1:11" ht="12.75" customHeight="1">
      <c r="A687" s="415"/>
      <c r="B687" s="415"/>
      <c r="C687" s="415"/>
      <c r="D687" s="422"/>
      <c r="E687" s="423">
        <f>_xlfn.IFS(Programmation!$B$12="Québec",(D687*Programmation!$F$23),Programmation!$B$12="Ontario",(D687*Programmation!$F$24),Programmation!$B$12="Europe",(D687*Programmation!$F$25),Programmation!$B$12="Sans taxe"," ")</f>
        <v>0</v>
      </c>
      <c r="F687" s="423">
        <f>_xlfn.IFS(Programmation!$B$12="Québec",(D687*Programmation!$G$23),Programmation!$B$12="Ontario"," ",Programmation!$B$12="Europe"," ",Programmation!$B$12="Sans taxe"," ")</f>
        <v>0</v>
      </c>
      <c r="G687" s="423">
        <f t="shared" si="2"/>
        <v>0</v>
      </c>
      <c r="K687" s="90"/>
    </row>
    <row r="688" spans="1:11" ht="12.75" customHeight="1">
      <c r="A688" s="415"/>
      <c r="B688" s="415"/>
      <c r="C688" s="415"/>
      <c r="D688" s="422"/>
      <c r="E688" s="423">
        <f>_xlfn.IFS(Programmation!$B$12="Québec",(D688*Programmation!$F$23),Programmation!$B$12="Ontario",(D688*Programmation!$F$24),Programmation!$B$12="Europe",(D688*Programmation!$F$25),Programmation!$B$12="Sans taxe"," ")</f>
        <v>0</v>
      </c>
      <c r="F688" s="423">
        <f>_xlfn.IFS(Programmation!$B$12="Québec",(D688*Programmation!$G$23),Programmation!$B$12="Ontario"," ",Programmation!$B$12="Europe"," ",Programmation!$B$12="Sans taxe"," ")</f>
        <v>0</v>
      </c>
      <c r="G688" s="423">
        <f t="shared" si="2"/>
        <v>0</v>
      </c>
      <c r="K688" s="90"/>
    </row>
    <row r="689" spans="1:11" ht="12.75" customHeight="1">
      <c r="A689" s="415"/>
      <c r="B689" s="415"/>
      <c r="C689" s="415"/>
      <c r="D689" s="422"/>
      <c r="E689" s="423">
        <f>_xlfn.IFS(Programmation!$B$12="Québec",(D689*Programmation!$F$23),Programmation!$B$12="Ontario",(D689*Programmation!$F$24),Programmation!$B$12="Europe",(D689*Programmation!$F$25),Programmation!$B$12="Sans taxe"," ")</f>
        <v>0</v>
      </c>
      <c r="F689" s="423">
        <f>_xlfn.IFS(Programmation!$B$12="Québec",(D689*Programmation!$G$23),Programmation!$B$12="Ontario"," ",Programmation!$B$12="Europe"," ",Programmation!$B$12="Sans taxe"," ")</f>
        <v>0</v>
      </c>
      <c r="G689" s="423">
        <f t="shared" si="2"/>
        <v>0</v>
      </c>
      <c r="K689" s="90"/>
    </row>
    <row r="690" spans="1:11" ht="12.75" customHeight="1">
      <c r="A690" s="415"/>
      <c r="B690" s="415"/>
      <c r="C690" s="415"/>
      <c r="D690" s="422"/>
      <c r="E690" s="423">
        <f>_xlfn.IFS(Programmation!$B$12="Québec",(D690*Programmation!$F$23),Programmation!$B$12="Ontario",(D690*Programmation!$F$24),Programmation!$B$12="Europe",(D690*Programmation!$F$25),Programmation!$B$12="Sans taxe"," ")</f>
        <v>0</v>
      </c>
      <c r="F690" s="423">
        <f>_xlfn.IFS(Programmation!$B$12="Québec",(D690*Programmation!$G$23),Programmation!$B$12="Ontario"," ",Programmation!$B$12="Europe"," ",Programmation!$B$12="Sans taxe"," ")</f>
        <v>0</v>
      </c>
      <c r="G690" s="423">
        <f t="shared" si="2"/>
        <v>0</v>
      </c>
      <c r="K690" s="90"/>
    </row>
    <row r="691" spans="1:11" ht="12.75" customHeight="1">
      <c r="A691" s="415"/>
      <c r="B691" s="415"/>
      <c r="C691" s="415"/>
      <c r="D691" s="422"/>
      <c r="E691" s="423">
        <f>_xlfn.IFS(Programmation!$B$12="Québec",(D691*Programmation!$F$23),Programmation!$B$12="Ontario",(D691*Programmation!$F$24),Programmation!$B$12="Europe",(D691*Programmation!$F$25),Programmation!$B$12="Sans taxe"," ")</f>
        <v>0</v>
      </c>
      <c r="F691" s="423">
        <f>_xlfn.IFS(Programmation!$B$12="Québec",(D691*Programmation!$G$23),Programmation!$B$12="Ontario"," ",Programmation!$B$12="Europe"," ",Programmation!$B$12="Sans taxe"," ")</f>
        <v>0</v>
      </c>
      <c r="G691" s="423">
        <f t="shared" si="2"/>
        <v>0</v>
      </c>
      <c r="K691" s="90"/>
    </row>
    <row r="692" spans="1:11" ht="12.75" customHeight="1">
      <c r="A692" s="415"/>
      <c r="B692" s="415"/>
      <c r="C692" s="415"/>
      <c r="D692" s="422"/>
      <c r="E692" s="423">
        <f>_xlfn.IFS(Programmation!$B$12="Québec",(D692*Programmation!$F$23),Programmation!$B$12="Ontario",(D692*Programmation!$F$24),Programmation!$B$12="Europe",(D692*Programmation!$F$25),Programmation!$B$12="Sans taxe"," ")</f>
        <v>0</v>
      </c>
      <c r="F692" s="423">
        <f>_xlfn.IFS(Programmation!$B$12="Québec",(D692*Programmation!$G$23),Programmation!$B$12="Ontario"," ",Programmation!$B$12="Europe"," ",Programmation!$B$12="Sans taxe"," ")</f>
        <v>0</v>
      </c>
      <c r="G692" s="423">
        <f t="shared" si="2"/>
        <v>0</v>
      </c>
      <c r="K692" s="90"/>
    </row>
    <row r="693" spans="1:11" ht="12.75" customHeight="1">
      <c r="A693" s="415"/>
      <c r="B693" s="415"/>
      <c r="C693" s="415"/>
      <c r="D693" s="422"/>
      <c r="E693" s="423">
        <f>_xlfn.IFS(Programmation!$B$12="Québec",(D693*Programmation!$F$23),Programmation!$B$12="Ontario",(D693*Programmation!$F$24),Programmation!$B$12="Europe",(D693*Programmation!$F$25),Programmation!$B$12="Sans taxe"," ")</f>
        <v>0</v>
      </c>
      <c r="F693" s="423">
        <f>_xlfn.IFS(Programmation!$B$12="Québec",(D693*Programmation!$G$23),Programmation!$B$12="Ontario"," ",Programmation!$B$12="Europe"," ",Programmation!$B$12="Sans taxe"," ")</f>
        <v>0</v>
      </c>
      <c r="G693" s="423">
        <f t="shared" si="2"/>
        <v>0</v>
      </c>
      <c r="K693" s="90"/>
    </row>
    <row r="694" spans="1:11" ht="12.75" customHeight="1">
      <c r="A694" s="415"/>
      <c r="B694" s="415"/>
      <c r="C694" s="415"/>
      <c r="D694" s="422"/>
      <c r="E694" s="423">
        <f>_xlfn.IFS(Programmation!$B$12="Québec",(D694*Programmation!$F$23),Programmation!$B$12="Ontario",(D694*Programmation!$F$24),Programmation!$B$12="Europe",(D694*Programmation!$F$25),Programmation!$B$12="Sans taxe"," ")</f>
        <v>0</v>
      </c>
      <c r="F694" s="423">
        <f>_xlfn.IFS(Programmation!$B$12="Québec",(D694*Programmation!$G$23),Programmation!$B$12="Ontario"," ",Programmation!$B$12="Europe"," ",Programmation!$B$12="Sans taxe"," ")</f>
        <v>0</v>
      </c>
      <c r="G694" s="423">
        <f t="shared" si="2"/>
        <v>0</v>
      </c>
      <c r="K694" s="90"/>
    </row>
    <row r="695" spans="1:11" ht="12.75" customHeight="1">
      <c r="A695" s="415"/>
      <c r="B695" s="415"/>
      <c r="C695" s="415"/>
      <c r="D695" s="422"/>
      <c r="E695" s="423">
        <f>_xlfn.IFS(Programmation!$B$12="Québec",(D695*Programmation!$F$23),Programmation!$B$12="Ontario",(D695*Programmation!$F$24),Programmation!$B$12="Europe",(D695*Programmation!$F$25),Programmation!$B$12="Sans taxe"," ")</f>
        <v>0</v>
      </c>
      <c r="F695" s="423">
        <f>_xlfn.IFS(Programmation!$B$12="Québec",(D695*Programmation!$G$23),Programmation!$B$12="Ontario"," ",Programmation!$B$12="Europe"," ",Programmation!$B$12="Sans taxe"," ")</f>
        <v>0</v>
      </c>
      <c r="G695" s="423">
        <f t="shared" si="2"/>
        <v>0</v>
      </c>
      <c r="K695" s="90"/>
    </row>
    <row r="696" spans="1:11" ht="12.75" customHeight="1">
      <c r="A696" s="415"/>
      <c r="B696" s="415"/>
      <c r="C696" s="415"/>
      <c r="D696" s="422"/>
      <c r="E696" s="423">
        <f>_xlfn.IFS(Programmation!$B$12="Québec",(D696*Programmation!$F$23),Programmation!$B$12="Ontario",(D696*Programmation!$F$24),Programmation!$B$12="Europe",(D696*Programmation!$F$25),Programmation!$B$12="Sans taxe"," ")</f>
        <v>0</v>
      </c>
      <c r="F696" s="423">
        <f>_xlfn.IFS(Programmation!$B$12="Québec",(D696*Programmation!$G$23),Programmation!$B$12="Ontario"," ",Programmation!$B$12="Europe"," ",Programmation!$B$12="Sans taxe"," ")</f>
        <v>0</v>
      </c>
      <c r="G696" s="423">
        <f t="shared" si="2"/>
        <v>0</v>
      </c>
      <c r="K696" s="90"/>
    </row>
    <row r="697" spans="1:11" ht="12.75" customHeight="1">
      <c r="A697" s="415"/>
      <c r="B697" s="415"/>
      <c r="C697" s="415"/>
      <c r="D697" s="422"/>
      <c r="E697" s="423">
        <f>_xlfn.IFS(Programmation!$B$12="Québec",(D697*Programmation!$F$23),Programmation!$B$12="Ontario",(D697*Programmation!$F$24),Programmation!$B$12="Europe",(D697*Programmation!$F$25),Programmation!$B$12="Sans taxe"," ")</f>
        <v>0</v>
      </c>
      <c r="F697" s="423">
        <f>_xlfn.IFS(Programmation!$B$12="Québec",(D697*Programmation!$G$23),Programmation!$B$12="Ontario"," ",Programmation!$B$12="Europe"," ",Programmation!$B$12="Sans taxe"," ")</f>
        <v>0</v>
      </c>
      <c r="G697" s="423">
        <f t="shared" si="2"/>
        <v>0</v>
      </c>
      <c r="K697" s="90"/>
    </row>
    <row r="698" spans="1:11" ht="12.75" customHeight="1">
      <c r="A698" s="415"/>
      <c r="B698" s="415"/>
      <c r="C698" s="415"/>
      <c r="D698" s="422"/>
      <c r="E698" s="423">
        <f>_xlfn.IFS(Programmation!$B$12="Québec",(D698*Programmation!$F$23),Programmation!$B$12="Ontario",(D698*Programmation!$F$24),Programmation!$B$12="Europe",(D698*Programmation!$F$25),Programmation!$B$12="Sans taxe"," ")</f>
        <v>0</v>
      </c>
      <c r="F698" s="423">
        <f>_xlfn.IFS(Programmation!$B$12="Québec",(D698*Programmation!$G$23),Programmation!$B$12="Ontario"," ",Programmation!$B$12="Europe"," ",Programmation!$B$12="Sans taxe"," ")</f>
        <v>0</v>
      </c>
      <c r="G698" s="423">
        <f t="shared" si="2"/>
        <v>0</v>
      </c>
      <c r="K698" s="90"/>
    </row>
    <row r="699" spans="1:11" ht="12.75" customHeight="1">
      <c r="A699" s="415"/>
      <c r="B699" s="415"/>
      <c r="C699" s="415"/>
      <c r="D699" s="422"/>
      <c r="E699" s="423">
        <f>_xlfn.IFS(Programmation!$B$12="Québec",(D699*Programmation!$F$23),Programmation!$B$12="Ontario",(D699*Programmation!$F$24),Programmation!$B$12="Europe",(D699*Programmation!$F$25),Programmation!$B$12="Sans taxe"," ")</f>
        <v>0</v>
      </c>
      <c r="F699" s="423">
        <f>_xlfn.IFS(Programmation!$B$12="Québec",(D699*Programmation!$G$23),Programmation!$B$12="Ontario"," ",Programmation!$B$12="Europe"," ",Programmation!$B$12="Sans taxe"," ")</f>
        <v>0</v>
      </c>
      <c r="G699" s="423">
        <f t="shared" si="2"/>
        <v>0</v>
      </c>
      <c r="K699" s="90"/>
    </row>
    <row r="700" spans="1:11" ht="12.75" customHeight="1">
      <c r="A700" s="415"/>
      <c r="B700" s="415"/>
      <c r="C700" s="415"/>
      <c r="D700" s="422"/>
      <c r="E700" s="423">
        <f>_xlfn.IFS(Programmation!$B$12="Québec",(D700*Programmation!$F$23),Programmation!$B$12="Ontario",(D700*Programmation!$F$24),Programmation!$B$12="Europe",(D700*Programmation!$F$25),Programmation!$B$12="Sans taxe"," ")</f>
        <v>0</v>
      </c>
      <c r="F700" s="423">
        <f>_xlfn.IFS(Programmation!$B$12="Québec",(D700*Programmation!$G$23),Programmation!$B$12="Ontario"," ",Programmation!$B$12="Europe"," ",Programmation!$B$12="Sans taxe"," ")</f>
        <v>0</v>
      </c>
      <c r="G700" s="423">
        <f t="shared" si="2"/>
        <v>0</v>
      </c>
      <c r="K700" s="90"/>
    </row>
    <row r="701" spans="1:11" ht="12.75" customHeight="1">
      <c r="A701" s="415"/>
      <c r="B701" s="415"/>
      <c r="C701" s="415"/>
      <c r="D701" s="422"/>
      <c r="E701" s="423">
        <f>_xlfn.IFS(Programmation!$B$12="Québec",(D701*Programmation!$F$23),Programmation!$B$12="Ontario",(D701*Programmation!$F$24),Programmation!$B$12="Europe",(D701*Programmation!$F$25),Programmation!$B$12="Sans taxe"," ")</f>
        <v>0</v>
      </c>
      <c r="F701" s="423">
        <f>_xlfn.IFS(Programmation!$B$12="Québec",(D701*Programmation!$G$23),Programmation!$B$12="Ontario"," ",Programmation!$B$12="Europe"," ",Programmation!$B$12="Sans taxe"," ")</f>
        <v>0</v>
      </c>
      <c r="G701" s="423">
        <f t="shared" si="2"/>
        <v>0</v>
      </c>
      <c r="K701" s="90"/>
    </row>
    <row r="702" spans="1:11" ht="12.75" customHeight="1">
      <c r="A702" s="415"/>
      <c r="B702" s="415"/>
      <c r="C702" s="415"/>
      <c r="D702" s="422"/>
      <c r="E702" s="423">
        <f>_xlfn.IFS(Programmation!$B$12="Québec",(D702*Programmation!$F$23),Programmation!$B$12="Ontario",(D702*Programmation!$F$24),Programmation!$B$12="Europe",(D702*Programmation!$F$25),Programmation!$B$12="Sans taxe"," ")</f>
        <v>0</v>
      </c>
      <c r="F702" s="423">
        <f>_xlfn.IFS(Programmation!$B$12="Québec",(D702*Programmation!$G$23),Programmation!$B$12="Ontario"," ",Programmation!$B$12="Europe"," ",Programmation!$B$12="Sans taxe"," ")</f>
        <v>0</v>
      </c>
      <c r="G702" s="423">
        <f t="shared" si="2"/>
        <v>0</v>
      </c>
      <c r="K702" s="90"/>
    </row>
    <row r="703" spans="1:11" ht="12.75" customHeight="1">
      <c r="A703" s="415"/>
      <c r="B703" s="415"/>
      <c r="C703" s="415"/>
      <c r="D703" s="422"/>
      <c r="E703" s="423">
        <f>_xlfn.IFS(Programmation!$B$12="Québec",(D703*Programmation!$F$23),Programmation!$B$12="Ontario",(D703*Programmation!$F$24),Programmation!$B$12="Europe",(D703*Programmation!$F$25),Programmation!$B$12="Sans taxe"," ")</f>
        <v>0</v>
      </c>
      <c r="F703" s="423">
        <f>_xlfn.IFS(Programmation!$B$12="Québec",(D703*Programmation!$G$23),Programmation!$B$12="Ontario"," ",Programmation!$B$12="Europe"," ",Programmation!$B$12="Sans taxe"," ")</f>
        <v>0</v>
      </c>
      <c r="G703" s="423">
        <f t="shared" si="2"/>
        <v>0</v>
      </c>
      <c r="K703" s="90"/>
    </row>
    <row r="704" spans="1:11" ht="12.75" customHeight="1">
      <c r="A704" s="415"/>
      <c r="B704" s="415"/>
      <c r="C704" s="415"/>
      <c r="D704" s="422"/>
      <c r="E704" s="423">
        <f>_xlfn.IFS(Programmation!$B$12="Québec",(D704*Programmation!$F$23),Programmation!$B$12="Ontario",(D704*Programmation!$F$24),Programmation!$B$12="Europe",(D704*Programmation!$F$25),Programmation!$B$12="Sans taxe"," ")</f>
        <v>0</v>
      </c>
      <c r="F704" s="423">
        <f>_xlfn.IFS(Programmation!$B$12="Québec",(D704*Programmation!$G$23),Programmation!$B$12="Ontario"," ",Programmation!$B$12="Europe"," ",Programmation!$B$12="Sans taxe"," ")</f>
        <v>0</v>
      </c>
      <c r="G704" s="423">
        <f t="shared" si="2"/>
        <v>0</v>
      </c>
      <c r="K704" s="90"/>
    </row>
    <row r="705" spans="1:11" ht="12.75" customHeight="1">
      <c r="A705" s="415"/>
      <c r="B705" s="415"/>
      <c r="C705" s="415"/>
      <c r="D705" s="422"/>
      <c r="E705" s="423">
        <f>_xlfn.IFS(Programmation!$B$12="Québec",(D705*Programmation!$F$23),Programmation!$B$12="Ontario",(D705*Programmation!$F$24),Programmation!$B$12="Europe",(D705*Programmation!$F$25),Programmation!$B$12="Sans taxe"," ")</f>
        <v>0</v>
      </c>
      <c r="F705" s="423">
        <f>_xlfn.IFS(Programmation!$B$12="Québec",(D705*Programmation!$G$23),Programmation!$B$12="Ontario"," ",Programmation!$B$12="Europe"," ",Programmation!$B$12="Sans taxe"," ")</f>
        <v>0</v>
      </c>
      <c r="G705" s="423">
        <f t="shared" si="2"/>
        <v>0</v>
      </c>
      <c r="K705" s="90"/>
    </row>
    <row r="706" spans="1:11" ht="12.75" customHeight="1">
      <c r="A706" s="415"/>
      <c r="B706" s="415"/>
      <c r="C706" s="415"/>
      <c r="D706" s="422"/>
      <c r="E706" s="423">
        <f>_xlfn.IFS(Programmation!$B$12="Québec",(D706*Programmation!$F$23),Programmation!$B$12="Ontario",(D706*Programmation!$F$24),Programmation!$B$12="Europe",(D706*Programmation!$F$25),Programmation!$B$12="Sans taxe"," ")</f>
        <v>0</v>
      </c>
      <c r="F706" s="423">
        <f>_xlfn.IFS(Programmation!$B$12="Québec",(D706*Programmation!$G$23),Programmation!$B$12="Ontario"," ",Programmation!$B$12="Europe"," ",Programmation!$B$12="Sans taxe"," ")</f>
        <v>0</v>
      </c>
      <c r="G706" s="423">
        <f t="shared" si="2"/>
        <v>0</v>
      </c>
      <c r="K706" s="90"/>
    </row>
    <row r="707" spans="1:11" ht="12.75" customHeight="1">
      <c r="A707" s="415"/>
      <c r="B707" s="415"/>
      <c r="C707" s="415"/>
      <c r="D707" s="422"/>
      <c r="E707" s="423">
        <f>_xlfn.IFS(Programmation!$B$12="Québec",(D707*Programmation!$F$23),Programmation!$B$12="Ontario",(D707*Programmation!$F$24),Programmation!$B$12="Europe",(D707*Programmation!$F$25),Programmation!$B$12="Sans taxe"," ")</f>
        <v>0</v>
      </c>
      <c r="F707" s="423">
        <f>_xlfn.IFS(Programmation!$B$12="Québec",(D707*Programmation!$G$23),Programmation!$B$12="Ontario"," ",Programmation!$B$12="Europe"," ",Programmation!$B$12="Sans taxe"," ")</f>
        <v>0</v>
      </c>
      <c r="G707" s="423">
        <f t="shared" si="2"/>
        <v>0</v>
      </c>
      <c r="K707" s="90"/>
    </row>
    <row r="708" spans="1:11" ht="12.75" customHeight="1">
      <c r="A708" s="415"/>
      <c r="B708" s="415"/>
      <c r="C708" s="415"/>
      <c r="D708" s="422"/>
      <c r="E708" s="423">
        <f>_xlfn.IFS(Programmation!$B$12="Québec",(D708*Programmation!$F$23),Programmation!$B$12="Ontario",(D708*Programmation!$F$24),Programmation!$B$12="Europe",(D708*Programmation!$F$25),Programmation!$B$12="Sans taxe"," ")</f>
        <v>0</v>
      </c>
      <c r="F708" s="423">
        <f>_xlfn.IFS(Programmation!$B$12="Québec",(D708*Programmation!$G$23),Programmation!$B$12="Ontario"," ",Programmation!$B$12="Europe"," ",Programmation!$B$12="Sans taxe"," ")</f>
        <v>0</v>
      </c>
      <c r="G708" s="423">
        <f t="shared" si="2"/>
        <v>0</v>
      </c>
      <c r="K708" s="90"/>
    </row>
    <row r="709" spans="1:11" ht="12.75" customHeight="1">
      <c r="A709" s="415"/>
      <c r="B709" s="415"/>
      <c r="C709" s="415"/>
      <c r="D709" s="422"/>
      <c r="E709" s="423">
        <f>_xlfn.IFS(Programmation!$B$12="Québec",(D709*Programmation!$F$23),Programmation!$B$12="Ontario",(D709*Programmation!$F$24),Programmation!$B$12="Europe",(D709*Programmation!$F$25),Programmation!$B$12="Sans taxe"," ")</f>
        <v>0</v>
      </c>
      <c r="F709" s="423">
        <f>_xlfn.IFS(Programmation!$B$12="Québec",(D709*Programmation!$G$23),Programmation!$B$12="Ontario"," ",Programmation!$B$12="Europe"," ",Programmation!$B$12="Sans taxe"," ")</f>
        <v>0</v>
      </c>
      <c r="G709" s="423">
        <f t="shared" si="2"/>
        <v>0</v>
      </c>
      <c r="K709" s="90"/>
    </row>
    <row r="710" spans="1:11" ht="12.75" customHeight="1">
      <c r="A710" s="415"/>
      <c r="B710" s="415"/>
      <c r="C710" s="415"/>
      <c r="D710" s="422"/>
      <c r="E710" s="423">
        <f>_xlfn.IFS(Programmation!$B$12="Québec",(D710*Programmation!$F$23),Programmation!$B$12="Ontario",(D710*Programmation!$F$24),Programmation!$B$12="Europe",(D710*Programmation!$F$25),Programmation!$B$12="Sans taxe"," ")</f>
        <v>0</v>
      </c>
      <c r="F710" s="423">
        <f>_xlfn.IFS(Programmation!$B$12="Québec",(D710*Programmation!$G$23),Programmation!$B$12="Ontario"," ",Programmation!$B$12="Europe"," ",Programmation!$B$12="Sans taxe"," ")</f>
        <v>0</v>
      </c>
      <c r="G710" s="423">
        <f t="shared" si="2"/>
        <v>0</v>
      </c>
      <c r="K710" s="90"/>
    </row>
    <row r="711" spans="1:11" ht="12.75" customHeight="1">
      <c r="A711" s="415"/>
      <c r="B711" s="415"/>
      <c r="C711" s="415"/>
      <c r="D711" s="422"/>
      <c r="E711" s="423">
        <f>_xlfn.IFS(Programmation!$B$12="Québec",(D711*Programmation!$F$23),Programmation!$B$12="Ontario",(D711*Programmation!$F$24),Programmation!$B$12="Europe",(D711*Programmation!$F$25),Programmation!$B$12="Sans taxe"," ")</f>
        <v>0</v>
      </c>
      <c r="F711" s="423">
        <f>_xlfn.IFS(Programmation!$B$12="Québec",(D711*Programmation!$G$23),Programmation!$B$12="Ontario"," ",Programmation!$B$12="Europe"," ",Programmation!$B$12="Sans taxe"," ")</f>
        <v>0</v>
      </c>
      <c r="G711" s="423">
        <f t="shared" si="2"/>
        <v>0</v>
      </c>
      <c r="K711" s="90"/>
    </row>
    <row r="712" spans="1:11" ht="12.75" customHeight="1">
      <c r="A712" s="415"/>
      <c r="B712" s="415"/>
      <c r="C712" s="415"/>
      <c r="D712" s="422"/>
      <c r="E712" s="423">
        <f>_xlfn.IFS(Programmation!$B$12="Québec",(D712*Programmation!$F$23),Programmation!$B$12="Ontario",(D712*Programmation!$F$24),Programmation!$B$12="Europe",(D712*Programmation!$F$25),Programmation!$B$12="Sans taxe"," ")</f>
        <v>0</v>
      </c>
      <c r="F712" s="423">
        <f>_xlfn.IFS(Programmation!$B$12="Québec",(D712*Programmation!$G$23),Programmation!$B$12="Ontario"," ",Programmation!$B$12="Europe"," ",Programmation!$B$12="Sans taxe"," ")</f>
        <v>0</v>
      </c>
      <c r="G712" s="423">
        <f t="shared" si="2"/>
        <v>0</v>
      </c>
      <c r="K712" s="90"/>
    </row>
    <row r="713" spans="1:11" ht="12.75" customHeight="1">
      <c r="A713" s="415"/>
      <c r="B713" s="415"/>
      <c r="C713" s="415"/>
      <c r="D713" s="422"/>
      <c r="E713" s="423">
        <f>_xlfn.IFS(Programmation!$B$12="Québec",(D713*Programmation!$F$23),Programmation!$B$12="Ontario",(D713*Programmation!$F$24),Programmation!$B$12="Europe",(D713*Programmation!$F$25),Programmation!$B$12="Sans taxe"," ")</f>
        <v>0</v>
      </c>
      <c r="F713" s="423">
        <f>_xlfn.IFS(Programmation!$B$12="Québec",(D713*Programmation!$G$23),Programmation!$B$12="Ontario"," ",Programmation!$B$12="Europe"," ",Programmation!$B$12="Sans taxe"," ")</f>
        <v>0</v>
      </c>
      <c r="G713" s="423">
        <f t="shared" si="2"/>
        <v>0</v>
      </c>
      <c r="K713" s="90"/>
    </row>
    <row r="714" spans="1:11" ht="12.75" customHeight="1">
      <c r="A714" s="415"/>
      <c r="B714" s="415"/>
      <c r="C714" s="415"/>
      <c r="D714" s="422"/>
      <c r="E714" s="423">
        <f>_xlfn.IFS(Programmation!$B$12="Québec",(D714*Programmation!$F$23),Programmation!$B$12="Ontario",(D714*Programmation!$F$24),Programmation!$B$12="Europe",(D714*Programmation!$F$25),Programmation!$B$12="Sans taxe"," ")</f>
        <v>0</v>
      </c>
      <c r="F714" s="423">
        <f>_xlfn.IFS(Programmation!$B$12="Québec",(D714*Programmation!$G$23),Programmation!$B$12="Ontario"," ",Programmation!$B$12="Europe"," ",Programmation!$B$12="Sans taxe"," ")</f>
        <v>0</v>
      </c>
      <c r="G714" s="423">
        <f t="shared" si="2"/>
        <v>0</v>
      </c>
      <c r="K714" s="90"/>
    </row>
    <row r="715" spans="1:11" ht="12.75" customHeight="1">
      <c r="A715" s="415"/>
      <c r="B715" s="415"/>
      <c r="C715" s="415"/>
      <c r="D715" s="422"/>
      <c r="E715" s="423">
        <f>_xlfn.IFS(Programmation!$B$12="Québec",(D715*Programmation!$F$23),Programmation!$B$12="Ontario",(D715*Programmation!$F$24),Programmation!$B$12="Europe",(D715*Programmation!$F$25),Programmation!$B$12="Sans taxe"," ")</f>
        <v>0</v>
      </c>
      <c r="F715" s="423">
        <f>_xlfn.IFS(Programmation!$B$12="Québec",(D715*Programmation!$G$23),Programmation!$B$12="Ontario"," ",Programmation!$B$12="Europe"," ",Programmation!$B$12="Sans taxe"," ")</f>
        <v>0</v>
      </c>
      <c r="G715" s="423">
        <f t="shared" si="2"/>
        <v>0</v>
      </c>
      <c r="K715" s="90"/>
    </row>
    <row r="716" spans="1:11" ht="12.75" customHeight="1">
      <c r="A716" s="415"/>
      <c r="B716" s="415"/>
      <c r="C716" s="415"/>
      <c r="D716" s="422"/>
      <c r="E716" s="423">
        <f>_xlfn.IFS(Programmation!$B$12="Québec",(D716*Programmation!$F$23),Programmation!$B$12="Ontario",(D716*Programmation!$F$24),Programmation!$B$12="Europe",(D716*Programmation!$F$25),Programmation!$B$12="Sans taxe"," ")</f>
        <v>0</v>
      </c>
      <c r="F716" s="423">
        <f>_xlfn.IFS(Programmation!$B$12="Québec",(D716*Programmation!$G$23),Programmation!$B$12="Ontario"," ",Programmation!$B$12="Europe"," ",Programmation!$B$12="Sans taxe"," ")</f>
        <v>0</v>
      </c>
      <c r="G716" s="423">
        <f t="shared" si="2"/>
        <v>0</v>
      </c>
      <c r="K716" s="90"/>
    </row>
    <row r="717" spans="1:11" ht="12.75" customHeight="1">
      <c r="A717" s="415"/>
      <c r="B717" s="415"/>
      <c r="C717" s="415"/>
      <c r="D717" s="422"/>
      <c r="E717" s="423">
        <f>_xlfn.IFS(Programmation!$B$12="Québec",(D717*Programmation!$F$23),Programmation!$B$12="Ontario",(D717*Programmation!$F$24),Programmation!$B$12="Europe",(D717*Programmation!$F$25),Programmation!$B$12="Sans taxe"," ")</f>
        <v>0</v>
      </c>
      <c r="F717" s="423">
        <f>_xlfn.IFS(Programmation!$B$12="Québec",(D717*Programmation!$G$23),Programmation!$B$12="Ontario"," ",Programmation!$B$12="Europe"," ",Programmation!$B$12="Sans taxe"," ")</f>
        <v>0</v>
      </c>
      <c r="G717" s="423">
        <f t="shared" si="2"/>
        <v>0</v>
      </c>
      <c r="K717" s="90"/>
    </row>
    <row r="718" spans="1:11" ht="12.75" customHeight="1">
      <c r="A718" s="415"/>
      <c r="B718" s="415"/>
      <c r="C718" s="415"/>
      <c r="D718" s="422"/>
      <c r="E718" s="423">
        <f>_xlfn.IFS(Programmation!$B$12="Québec",(D718*Programmation!$F$23),Programmation!$B$12="Ontario",(D718*Programmation!$F$24),Programmation!$B$12="Europe",(D718*Programmation!$F$25),Programmation!$B$12="Sans taxe"," ")</f>
        <v>0</v>
      </c>
      <c r="F718" s="423">
        <f>_xlfn.IFS(Programmation!$B$12="Québec",(D718*Programmation!$G$23),Programmation!$B$12="Ontario"," ",Programmation!$B$12="Europe"," ",Programmation!$B$12="Sans taxe"," ")</f>
        <v>0</v>
      </c>
      <c r="G718" s="423">
        <f t="shared" si="2"/>
        <v>0</v>
      </c>
      <c r="K718" s="90"/>
    </row>
    <row r="719" spans="1:11" ht="12.75" customHeight="1">
      <c r="A719" s="415"/>
      <c r="B719" s="415"/>
      <c r="C719" s="415"/>
      <c r="D719" s="422"/>
      <c r="E719" s="423">
        <f>_xlfn.IFS(Programmation!$B$12="Québec",(D719*Programmation!$F$23),Programmation!$B$12="Ontario",(D719*Programmation!$F$24),Programmation!$B$12="Europe",(D719*Programmation!$F$25),Programmation!$B$12="Sans taxe"," ")</f>
        <v>0</v>
      </c>
      <c r="F719" s="423">
        <f>_xlfn.IFS(Programmation!$B$12="Québec",(D719*Programmation!$G$23),Programmation!$B$12="Ontario"," ",Programmation!$B$12="Europe"," ",Programmation!$B$12="Sans taxe"," ")</f>
        <v>0</v>
      </c>
      <c r="G719" s="423">
        <f t="shared" si="2"/>
        <v>0</v>
      </c>
      <c r="K719" s="90"/>
    </row>
    <row r="720" spans="1:11" ht="12.75" customHeight="1">
      <c r="A720" s="415"/>
      <c r="B720" s="415"/>
      <c r="C720" s="415"/>
      <c r="D720" s="422"/>
      <c r="E720" s="423">
        <f>_xlfn.IFS(Programmation!$B$12="Québec",(D720*Programmation!$F$23),Programmation!$B$12="Ontario",(D720*Programmation!$F$24),Programmation!$B$12="Europe",(D720*Programmation!$F$25),Programmation!$B$12="Sans taxe"," ")</f>
        <v>0</v>
      </c>
      <c r="F720" s="423">
        <f>_xlfn.IFS(Programmation!$B$12="Québec",(D720*Programmation!$G$23),Programmation!$B$12="Ontario"," ",Programmation!$B$12="Europe"," ",Programmation!$B$12="Sans taxe"," ")</f>
        <v>0</v>
      </c>
      <c r="G720" s="423">
        <f t="shared" si="2"/>
        <v>0</v>
      </c>
      <c r="K720" s="90"/>
    </row>
    <row r="721" spans="1:11" ht="12.75" customHeight="1">
      <c r="A721" s="415"/>
      <c r="B721" s="415"/>
      <c r="C721" s="415"/>
      <c r="D721" s="422"/>
      <c r="E721" s="423">
        <f>_xlfn.IFS(Programmation!$B$12="Québec",(D721*Programmation!$F$23),Programmation!$B$12="Ontario",(D721*Programmation!$F$24),Programmation!$B$12="Europe",(D721*Programmation!$F$25),Programmation!$B$12="Sans taxe"," ")</f>
        <v>0</v>
      </c>
      <c r="F721" s="423">
        <f>_xlfn.IFS(Programmation!$B$12="Québec",(D721*Programmation!$G$23),Programmation!$B$12="Ontario"," ",Programmation!$B$12="Europe"," ",Programmation!$B$12="Sans taxe"," ")</f>
        <v>0</v>
      </c>
      <c r="G721" s="423">
        <f t="shared" si="2"/>
        <v>0</v>
      </c>
      <c r="K721" s="90"/>
    </row>
    <row r="722" spans="1:11" ht="12.75" customHeight="1">
      <c r="A722" s="415"/>
      <c r="B722" s="415"/>
      <c r="C722" s="415"/>
      <c r="D722" s="422"/>
      <c r="E722" s="423">
        <f>_xlfn.IFS(Programmation!$B$12="Québec",(D722*Programmation!$F$23),Programmation!$B$12="Ontario",(D722*Programmation!$F$24),Programmation!$B$12="Europe",(D722*Programmation!$F$25),Programmation!$B$12="Sans taxe"," ")</f>
        <v>0</v>
      </c>
      <c r="F722" s="423">
        <f>_xlfn.IFS(Programmation!$B$12="Québec",(D722*Programmation!$G$23),Programmation!$B$12="Ontario"," ",Programmation!$B$12="Europe"," ",Programmation!$B$12="Sans taxe"," ")</f>
        <v>0</v>
      </c>
      <c r="G722" s="423">
        <f t="shared" si="2"/>
        <v>0</v>
      </c>
      <c r="K722" s="90"/>
    </row>
    <row r="723" spans="1:11" ht="12.75" customHeight="1">
      <c r="A723" s="415"/>
      <c r="B723" s="415"/>
      <c r="C723" s="415"/>
      <c r="D723" s="422"/>
      <c r="E723" s="423">
        <f>_xlfn.IFS(Programmation!$B$12="Québec",(D723*Programmation!$F$23),Programmation!$B$12="Ontario",(D723*Programmation!$F$24),Programmation!$B$12="Europe",(D723*Programmation!$F$25),Programmation!$B$12="Sans taxe"," ")</f>
        <v>0</v>
      </c>
      <c r="F723" s="423">
        <f>_xlfn.IFS(Programmation!$B$12="Québec",(D723*Programmation!$G$23),Programmation!$B$12="Ontario"," ",Programmation!$B$12="Europe"," ",Programmation!$B$12="Sans taxe"," ")</f>
        <v>0</v>
      </c>
      <c r="G723" s="423">
        <f t="shared" si="2"/>
        <v>0</v>
      </c>
      <c r="K723" s="90"/>
    </row>
    <row r="724" spans="1:11" ht="12.75" customHeight="1">
      <c r="A724" s="415"/>
      <c r="B724" s="415"/>
      <c r="C724" s="415"/>
      <c r="D724" s="422"/>
      <c r="E724" s="423">
        <f>_xlfn.IFS(Programmation!$B$12="Québec",(D724*Programmation!$F$23),Programmation!$B$12="Ontario",(D724*Programmation!$F$24),Programmation!$B$12="Europe",(D724*Programmation!$F$25),Programmation!$B$12="Sans taxe"," ")</f>
        <v>0</v>
      </c>
      <c r="F724" s="423">
        <f>_xlfn.IFS(Programmation!$B$12="Québec",(D724*Programmation!$G$23),Programmation!$B$12="Ontario"," ",Programmation!$B$12="Europe"," ",Programmation!$B$12="Sans taxe"," ")</f>
        <v>0</v>
      </c>
      <c r="G724" s="423">
        <f t="shared" si="2"/>
        <v>0</v>
      </c>
      <c r="K724" s="90"/>
    </row>
    <row r="725" spans="1:11" ht="12.75" customHeight="1">
      <c r="A725" s="415"/>
      <c r="B725" s="415"/>
      <c r="C725" s="415"/>
      <c r="D725" s="422"/>
      <c r="E725" s="423">
        <f>_xlfn.IFS(Programmation!$B$12="Québec",(D725*Programmation!$F$23),Programmation!$B$12="Ontario",(D725*Programmation!$F$24),Programmation!$B$12="Europe",(D725*Programmation!$F$25),Programmation!$B$12="Sans taxe"," ")</f>
        <v>0</v>
      </c>
      <c r="F725" s="423">
        <f>_xlfn.IFS(Programmation!$B$12="Québec",(D725*Programmation!$G$23),Programmation!$B$12="Ontario"," ",Programmation!$B$12="Europe"," ",Programmation!$B$12="Sans taxe"," ")</f>
        <v>0</v>
      </c>
      <c r="G725" s="423">
        <f t="shared" si="2"/>
        <v>0</v>
      </c>
      <c r="K725" s="90"/>
    </row>
    <row r="726" spans="1:11" ht="12.75" customHeight="1">
      <c r="A726" s="415"/>
      <c r="B726" s="415"/>
      <c r="C726" s="415"/>
      <c r="D726" s="422"/>
      <c r="E726" s="423">
        <f>_xlfn.IFS(Programmation!$B$12="Québec",(D726*Programmation!$F$23),Programmation!$B$12="Ontario",(D726*Programmation!$F$24),Programmation!$B$12="Europe",(D726*Programmation!$F$25),Programmation!$B$12="Sans taxe"," ")</f>
        <v>0</v>
      </c>
      <c r="F726" s="423">
        <f>_xlfn.IFS(Programmation!$B$12="Québec",(D726*Programmation!$G$23),Programmation!$B$12="Ontario"," ",Programmation!$B$12="Europe"," ",Programmation!$B$12="Sans taxe"," ")</f>
        <v>0</v>
      </c>
      <c r="G726" s="423">
        <f t="shared" si="2"/>
        <v>0</v>
      </c>
      <c r="K726" s="90"/>
    </row>
    <row r="727" spans="1:11" ht="12.75" customHeight="1">
      <c r="A727" s="415"/>
      <c r="B727" s="415"/>
      <c r="C727" s="415"/>
      <c r="D727" s="422"/>
      <c r="E727" s="423">
        <f>_xlfn.IFS(Programmation!$B$12="Québec",(D727*Programmation!$F$23),Programmation!$B$12="Ontario",(D727*Programmation!$F$24),Programmation!$B$12="Europe",(D727*Programmation!$F$25),Programmation!$B$12="Sans taxe"," ")</f>
        <v>0</v>
      </c>
      <c r="F727" s="423">
        <f>_xlfn.IFS(Programmation!$B$12="Québec",(D727*Programmation!$G$23),Programmation!$B$12="Ontario"," ",Programmation!$B$12="Europe"," ",Programmation!$B$12="Sans taxe"," ")</f>
        <v>0</v>
      </c>
      <c r="G727" s="423">
        <f t="shared" si="2"/>
        <v>0</v>
      </c>
      <c r="K727" s="90"/>
    </row>
    <row r="728" spans="1:11" ht="12.75" customHeight="1">
      <c r="A728" s="415"/>
      <c r="B728" s="415"/>
      <c r="C728" s="415"/>
      <c r="D728" s="422"/>
      <c r="E728" s="423">
        <f>_xlfn.IFS(Programmation!$B$12="Québec",(D728*Programmation!$F$23),Programmation!$B$12="Ontario",(D728*Programmation!$F$24),Programmation!$B$12="Europe",(D728*Programmation!$F$25),Programmation!$B$12="Sans taxe"," ")</f>
        <v>0</v>
      </c>
      <c r="F728" s="423">
        <f>_xlfn.IFS(Programmation!$B$12="Québec",(D728*Programmation!$G$23),Programmation!$B$12="Ontario"," ",Programmation!$B$12="Europe"," ",Programmation!$B$12="Sans taxe"," ")</f>
        <v>0</v>
      </c>
      <c r="G728" s="423">
        <f t="shared" si="2"/>
        <v>0</v>
      </c>
      <c r="K728" s="90"/>
    </row>
    <row r="729" spans="1:11" ht="12.75" customHeight="1">
      <c r="A729" s="415"/>
      <c r="B729" s="415"/>
      <c r="C729" s="415"/>
      <c r="D729" s="422"/>
      <c r="E729" s="423">
        <f>_xlfn.IFS(Programmation!$B$12="Québec",(D729*Programmation!$F$23),Programmation!$B$12="Ontario",(D729*Programmation!$F$24),Programmation!$B$12="Europe",(D729*Programmation!$F$25),Programmation!$B$12="Sans taxe"," ")</f>
        <v>0</v>
      </c>
      <c r="F729" s="423">
        <f>_xlfn.IFS(Programmation!$B$12="Québec",(D729*Programmation!$G$23),Programmation!$B$12="Ontario"," ",Programmation!$B$12="Europe"," ",Programmation!$B$12="Sans taxe"," ")</f>
        <v>0</v>
      </c>
      <c r="G729" s="423">
        <f t="shared" si="2"/>
        <v>0</v>
      </c>
      <c r="K729" s="90"/>
    </row>
    <row r="730" spans="1:11" ht="12.75" customHeight="1">
      <c r="A730" s="415"/>
      <c r="B730" s="415"/>
      <c r="C730" s="415"/>
      <c r="D730" s="422"/>
      <c r="E730" s="423">
        <f>_xlfn.IFS(Programmation!$B$12="Québec",(D730*Programmation!$F$23),Programmation!$B$12="Ontario",(D730*Programmation!$F$24),Programmation!$B$12="Europe",(D730*Programmation!$F$25),Programmation!$B$12="Sans taxe"," ")</f>
        <v>0</v>
      </c>
      <c r="F730" s="423">
        <f>_xlfn.IFS(Programmation!$B$12="Québec",(D730*Programmation!$G$23),Programmation!$B$12="Ontario"," ",Programmation!$B$12="Europe"," ",Programmation!$B$12="Sans taxe"," ")</f>
        <v>0</v>
      </c>
      <c r="G730" s="423">
        <f t="shared" si="2"/>
        <v>0</v>
      </c>
      <c r="K730" s="90"/>
    </row>
    <row r="731" spans="1:11" ht="12.75" customHeight="1">
      <c r="A731" s="415"/>
      <c r="B731" s="415"/>
      <c r="C731" s="415"/>
      <c r="D731" s="422"/>
      <c r="E731" s="423">
        <f>_xlfn.IFS(Programmation!$B$12="Québec",(D731*Programmation!$F$23),Programmation!$B$12="Ontario",(D731*Programmation!$F$24),Programmation!$B$12="Europe",(D731*Programmation!$F$25),Programmation!$B$12="Sans taxe"," ")</f>
        <v>0</v>
      </c>
      <c r="F731" s="423">
        <f>_xlfn.IFS(Programmation!$B$12="Québec",(D731*Programmation!$G$23),Programmation!$B$12="Ontario"," ",Programmation!$B$12="Europe"," ",Programmation!$B$12="Sans taxe"," ")</f>
        <v>0</v>
      </c>
      <c r="G731" s="423">
        <f t="shared" si="2"/>
        <v>0</v>
      </c>
      <c r="K731" s="90"/>
    </row>
    <row r="732" spans="1:11" ht="12.75" customHeight="1">
      <c r="A732" s="415"/>
      <c r="B732" s="415"/>
      <c r="C732" s="415"/>
      <c r="D732" s="422"/>
      <c r="E732" s="423">
        <f>_xlfn.IFS(Programmation!$B$12="Québec",(D732*Programmation!$F$23),Programmation!$B$12="Ontario",(D732*Programmation!$F$24),Programmation!$B$12="Europe",(D732*Programmation!$F$25),Programmation!$B$12="Sans taxe"," ")</f>
        <v>0</v>
      </c>
      <c r="F732" s="423">
        <f>_xlfn.IFS(Programmation!$B$12="Québec",(D732*Programmation!$G$23),Programmation!$B$12="Ontario"," ",Programmation!$B$12="Europe"," ",Programmation!$B$12="Sans taxe"," ")</f>
        <v>0</v>
      </c>
      <c r="G732" s="423">
        <f t="shared" si="2"/>
        <v>0</v>
      </c>
      <c r="K732" s="90"/>
    </row>
    <row r="733" spans="1:11" ht="12.75" customHeight="1">
      <c r="A733" s="415"/>
      <c r="B733" s="415"/>
      <c r="C733" s="415"/>
      <c r="D733" s="422"/>
      <c r="E733" s="423">
        <f>_xlfn.IFS(Programmation!$B$12="Québec",(D733*Programmation!$F$23),Programmation!$B$12="Ontario",(D733*Programmation!$F$24),Programmation!$B$12="Europe",(D733*Programmation!$F$25),Programmation!$B$12="Sans taxe"," ")</f>
        <v>0</v>
      </c>
      <c r="F733" s="423">
        <f>_xlfn.IFS(Programmation!$B$12="Québec",(D733*Programmation!$G$23),Programmation!$B$12="Ontario"," ",Programmation!$B$12="Europe"," ",Programmation!$B$12="Sans taxe"," ")</f>
        <v>0</v>
      </c>
      <c r="G733" s="423">
        <f t="shared" si="2"/>
        <v>0</v>
      </c>
      <c r="K733" s="90"/>
    </row>
    <row r="734" spans="1:11" ht="12.75" customHeight="1">
      <c r="A734" s="415"/>
      <c r="B734" s="415"/>
      <c r="C734" s="415"/>
      <c r="D734" s="422"/>
      <c r="E734" s="423">
        <f>_xlfn.IFS(Programmation!$B$12="Québec",(D734*Programmation!$F$23),Programmation!$B$12="Ontario",(D734*Programmation!$F$24),Programmation!$B$12="Europe",(D734*Programmation!$F$25),Programmation!$B$12="Sans taxe"," ")</f>
        <v>0</v>
      </c>
      <c r="F734" s="423">
        <f>_xlfn.IFS(Programmation!$B$12="Québec",(D734*Programmation!$G$23),Programmation!$B$12="Ontario"," ",Programmation!$B$12="Europe"," ",Programmation!$B$12="Sans taxe"," ")</f>
        <v>0</v>
      </c>
      <c r="G734" s="423">
        <f t="shared" si="2"/>
        <v>0</v>
      </c>
      <c r="K734" s="90"/>
    </row>
    <row r="735" spans="1:11" ht="12.75" customHeight="1">
      <c r="A735" s="415"/>
      <c r="B735" s="415"/>
      <c r="C735" s="415"/>
      <c r="D735" s="422"/>
      <c r="E735" s="423">
        <f>_xlfn.IFS(Programmation!$B$12="Québec",(D735*Programmation!$F$23),Programmation!$B$12="Ontario",(D735*Programmation!$F$24),Programmation!$B$12="Europe",(D735*Programmation!$F$25),Programmation!$B$12="Sans taxe"," ")</f>
        <v>0</v>
      </c>
      <c r="F735" s="423">
        <f>_xlfn.IFS(Programmation!$B$12="Québec",(D735*Programmation!$G$23),Programmation!$B$12="Ontario"," ",Programmation!$B$12="Europe"," ",Programmation!$B$12="Sans taxe"," ")</f>
        <v>0</v>
      </c>
      <c r="G735" s="423">
        <f t="shared" si="2"/>
        <v>0</v>
      </c>
      <c r="K735" s="90"/>
    </row>
    <row r="736" spans="1:11" ht="12.75" customHeight="1">
      <c r="A736" s="415"/>
      <c r="B736" s="415"/>
      <c r="C736" s="415"/>
      <c r="D736" s="422"/>
      <c r="E736" s="423">
        <f>_xlfn.IFS(Programmation!$B$12="Québec",(D736*Programmation!$F$23),Programmation!$B$12="Ontario",(D736*Programmation!$F$24),Programmation!$B$12="Europe",(D736*Programmation!$F$25),Programmation!$B$12="Sans taxe"," ")</f>
        <v>0</v>
      </c>
      <c r="F736" s="423">
        <f>_xlfn.IFS(Programmation!$B$12="Québec",(D736*Programmation!$G$23),Programmation!$B$12="Ontario"," ",Programmation!$B$12="Europe"," ",Programmation!$B$12="Sans taxe"," ")</f>
        <v>0</v>
      </c>
      <c r="G736" s="423">
        <f t="shared" si="2"/>
        <v>0</v>
      </c>
      <c r="K736" s="90"/>
    </row>
    <row r="737" spans="1:11" ht="12.75" customHeight="1">
      <c r="A737" s="415"/>
      <c r="B737" s="415"/>
      <c r="C737" s="415"/>
      <c r="D737" s="422"/>
      <c r="E737" s="423">
        <f>_xlfn.IFS(Programmation!$B$12="Québec",(D737*Programmation!$F$23),Programmation!$B$12="Ontario",(D737*Programmation!$F$24),Programmation!$B$12="Europe",(D737*Programmation!$F$25),Programmation!$B$12="Sans taxe"," ")</f>
        <v>0</v>
      </c>
      <c r="F737" s="423">
        <f>_xlfn.IFS(Programmation!$B$12="Québec",(D737*Programmation!$G$23),Programmation!$B$12="Ontario"," ",Programmation!$B$12="Europe"," ",Programmation!$B$12="Sans taxe"," ")</f>
        <v>0</v>
      </c>
      <c r="G737" s="423">
        <f t="shared" si="2"/>
        <v>0</v>
      </c>
      <c r="K737" s="90"/>
    </row>
    <row r="738" spans="1:11" ht="12.75" customHeight="1">
      <c r="A738" s="415"/>
      <c r="B738" s="415"/>
      <c r="C738" s="415"/>
      <c r="D738" s="422"/>
      <c r="E738" s="423">
        <f>_xlfn.IFS(Programmation!$B$12="Québec",(D738*Programmation!$F$23),Programmation!$B$12="Ontario",(D738*Programmation!$F$24),Programmation!$B$12="Europe",(D738*Programmation!$F$25),Programmation!$B$12="Sans taxe"," ")</f>
        <v>0</v>
      </c>
      <c r="F738" s="423">
        <f>_xlfn.IFS(Programmation!$B$12="Québec",(D738*Programmation!$G$23),Programmation!$B$12="Ontario"," ",Programmation!$B$12="Europe"," ",Programmation!$B$12="Sans taxe"," ")</f>
        <v>0</v>
      </c>
      <c r="G738" s="423">
        <f t="shared" si="2"/>
        <v>0</v>
      </c>
      <c r="K738" s="90"/>
    </row>
    <row r="739" spans="1:11" ht="12.75" customHeight="1">
      <c r="A739" s="415"/>
      <c r="B739" s="415"/>
      <c r="C739" s="415"/>
      <c r="D739" s="422"/>
      <c r="E739" s="423">
        <f>_xlfn.IFS(Programmation!$B$12="Québec",(D739*Programmation!$F$23),Programmation!$B$12="Ontario",(D739*Programmation!$F$24),Programmation!$B$12="Europe",(D739*Programmation!$F$25),Programmation!$B$12="Sans taxe"," ")</f>
        <v>0</v>
      </c>
      <c r="F739" s="423">
        <f>_xlfn.IFS(Programmation!$B$12="Québec",(D739*Programmation!$G$23),Programmation!$B$12="Ontario"," ",Programmation!$B$12="Europe"," ",Programmation!$B$12="Sans taxe"," ")</f>
        <v>0</v>
      </c>
      <c r="G739" s="423">
        <f t="shared" si="2"/>
        <v>0</v>
      </c>
      <c r="K739" s="90"/>
    </row>
    <row r="740" spans="1:11" ht="12.75" customHeight="1">
      <c r="A740" s="415"/>
      <c r="B740" s="415"/>
      <c r="C740" s="415"/>
      <c r="D740" s="422"/>
      <c r="E740" s="423">
        <f>_xlfn.IFS(Programmation!$B$12="Québec",(D740*Programmation!$F$23),Programmation!$B$12="Ontario",(D740*Programmation!$F$24),Programmation!$B$12="Europe",(D740*Programmation!$F$25),Programmation!$B$12="Sans taxe"," ")</f>
        <v>0</v>
      </c>
      <c r="F740" s="423">
        <f>_xlfn.IFS(Programmation!$B$12="Québec",(D740*Programmation!$G$23),Programmation!$B$12="Ontario"," ",Programmation!$B$12="Europe"," ",Programmation!$B$12="Sans taxe"," ")</f>
        <v>0</v>
      </c>
      <c r="G740" s="423">
        <f t="shared" si="2"/>
        <v>0</v>
      </c>
      <c r="K740" s="90"/>
    </row>
    <row r="741" spans="1:11" ht="12.75" customHeight="1">
      <c r="A741" s="415"/>
      <c r="B741" s="415"/>
      <c r="C741" s="415"/>
      <c r="D741" s="422"/>
      <c r="E741" s="423">
        <f>_xlfn.IFS(Programmation!$B$12="Québec",(D741*Programmation!$F$23),Programmation!$B$12="Ontario",(D741*Programmation!$F$24),Programmation!$B$12="Europe",(D741*Programmation!$F$25),Programmation!$B$12="Sans taxe"," ")</f>
        <v>0</v>
      </c>
      <c r="F741" s="423">
        <f>_xlfn.IFS(Programmation!$B$12="Québec",(D741*Programmation!$G$23),Programmation!$B$12="Ontario"," ",Programmation!$B$12="Europe"," ",Programmation!$B$12="Sans taxe"," ")</f>
        <v>0</v>
      </c>
      <c r="G741" s="423">
        <f t="shared" si="2"/>
        <v>0</v>
      </c>
      <c r="K741" s="90"/>
    </row>
    <row r="742" spans="1:11" ht="12.75" customHeight="1">
      <c r="A742" s="415"/>
      <c r="B742" s="415"/>
      <c r="C742" s="415"/>
      <c r="D742" s="422"/>
      <c r="E742" s="423">
        <f>_xlfn.IFS(Programmation!$B$12="Québec",(D742*Programmation!$F$23),Programmation!$B$12="Ontario",(D742*Programmation!$F$24),Programmation!$B$12="Europe",(D742*Programmation!$F$25),Programmation!$B$12="Sans taxe"," ")</f>
        <v>0</v>
      </c>
      <c r="F742" s="423">
        <f>_xlfn.IFS(Programmation!$B$12="Québec",(D742*Programmation!$G$23),Programmation!$B$12="Ontario"," ",Programmation!$B$12="Europe"," ",Programmation!$B$12="Sans taxe"," ")</f>
        <v>0</v>
      </c>
      <c r="G742" s="423">
        <f t="shared" si="2"/>
        <v>0</v>
      </c>
      <c r="K742" s="90"/>
    </row>
    <row r="743" spans="1:11" ht="12.75" customHeight="1">
      <c r="A743" s="415"/>
      <c r="B743" s="415"/>
      <c r="C743" s="415"/>
      <c r="D743" s="422"/>
      <c r="E743" s="423">
        <f>_xlfn.IFS(Programmation!$B$12="Québec",(D743*Programmation!$F$23),Programmation!$B$12="Ontario",(D743*Programmation!$F$24),Programmation!$B$12="Europe",(D743*Programmation!$F$25),Programmation!$B$12="Sans taxe"," ")</f>
        <v>0</v>
      </c>
      <c r="F743" s="423">
        <f>_xlfn.IFS(Programmation!$B$12="Québec",(D743*Programmation!$G$23),Programmation!$B$12="Ontario"," ",Programmation!$B$12="Europe"," ",Programmation!$B$12="Sans taxe"," ")</f>
        <v>0</v>
      </c>
      <c r="G743" s="423">
        <f t="shared" si="2"/>
        <v>0</v>
      </c>
      <c r="K743" s="90"/>
    </row>
    <row r="744" spans="1:11" ht="12.75" customHeight="1">
      <c r="A744" s="415"/>
      <c r="B744" s="415"/>
      <c r="C744" s="415"/>
      <c r="D744" s="422"/>
      <c r="E744" s="423">
        <f>_xlfn.IFS(Programmation!$B$12="Québec",(D744*Programmation!$F$23),Programmation!$B$12="Ontario",(D744*Programmation!$F$24),Programmation!$B$12="Europe",(D744*Programmation!$F$25),Programmation!$B$12="Sans taxe"," ")</f>
        <v>0</v>
      </c>
      <c r="F744" s="423">
        <f>_xlfn.IFS(Programmation!$B$12="Québec",(D744*Programmation!$G$23),Programmation!$B$12="Ontario"," ",Programmation!$B$12="Europe"," ",Programmation!$B$12="Sans taxe"," ")</f>
        <v>0</v>
      </c>
      <c r="G744" s="423">
        <f t="shared" si="2"/>
        <v>0</v>
      </c>
      <c r="K744" s="90"/>
    </row>
    <row r="745" spans="1:11" ht="12.75" customHeight="1">
      <c r="A745" s="415"/>
      <c r="B745" s="415"/>
      <c r="C745" s="415"/>
      <c r="D745" s="422"/>
      <c r="E745" s="423">
        <f>_xlfn.IFS(Programmation!$B$12="Québec",(D745*Programmation!$F$23),Programmation!$B$12="Ontario",(D745*Programmation!$F$24),Programmation!$B$12="Europe",(D745*Programmation!$F$25),Programmation!$B$12="Sans taxe"," ")</f>
        <v>0</v>
      </c>
      <c r="F745" s="423">
        <f>_xlfn.IFS(Programmation!$B$12="Québec",(D745*Programmation!$G$23),Programmation!$B$12="Ontario"," ",Programmation!$B$12="Europe"," ",Programmation!$B$12="Sans taxe"," ")</f>
        <v>0</v>
      </c>
      <c r="G745" s="423">
        <f t="shared" si="2"/>
        <v>0</v>
      </c>
      <c r="K745" s="90"/>
    </row>
    <row r="746" spans="1:11" ht="12.75" customHeight="1">
      <c r="A746" s="415"/>
      <c r="B746" s="415"/>
      <c r="C746" s="415"/>
      <c r="D746" s="422"/>
      <c r="E746" s="423">
        <f>_xlfn.IFS(Programmation!$B$12="Québec",(D746*Programmation!$F$23),Programmation!$B$12="Ontario",(D746*Programmation!$F$24),Programmation!$B$12="Europe",(D746*Programmation!$F$25),Programmation!$B$12="Sans taxe"," ")</f>
        <v>0</v>
      </c>
      <c r="F746" s="423">
        <f>_xlfn.IFS(Programmation!$B$12="Québec",(D746*Programmation!$G$23),Programmation!$B$12="Ontario"," ",Programmation!$B$12="Europe"," ",Programmation!$B$12="Sans taxe"," ")</f>
        <v>0</v>
      </c>
      <c r="G746" s="423">
        <f t="shared" si="2"/>
        <v>0</v>
      </c>
      <c r="K746" s="90"/>
    </row>
    <row r="747" spans="1:11" ht="12.75" customHeight="1">
      <c r="A747" s="415"/>
      <c r="B747" s="415"/>
      <c r="C747" s="415"/>
      <c r="D747" s="422"/>
      <c r="E747" s="423">
        <f>_xlfn.IFS(Programmation!$B$12="Québec",(D747*Programmation!$F$23),Programmation!$B$12="Ontario",(D747*Programmation!$F$24),Programmation!$B$12="Europe",(D747*Programmation!$F$25),Programmation!$B$12="Sans taxe"," ")</f>
        <v>0</v>
      </c>
      <c r="F747" s="423">
        <f>_xlfn.IFS(Programmation!$B$12="Québec",(D747*Programmation!$G$23),Programmation!$B$12="Ontario"," ",Programmation!$B$12="Europe"," ",Programmation!$B$12="Sans taxe"," ")</f>
        <v>0</v>
      </c>
      <c r="G747" s="423">
        <f t="shared" si="2"/>
        <v>0</v>
      </c>
      <c r="K747" s="90"/>
    </row>
    <row r="748" spans="1:11" ht="12.75" customHeight="1">
      <c r="A748" s="415"/>
      <c r="B748" s="415"/>
      <c r="C748" s="415"/>
      <c r="D748" s="422"/>
      <c r="E748" s="423">
        <f>_xlfn.IFS(Programmation!$B$12="Québec",(D748*Programmation!$F$23),Programmation!$B$12="Ontario",(D748*Programmation!$F$24),Programmation!$B$12="Europe",(D748*Programmation!$F$25),Programmation!$B$12="Sans taxe"," ")</f>
        <v>0</v>
      </c>
      <c r="F748" s="423">
        <f>_xlfn.IFS(Programmation!$B$12="Québec",(D748*Programmation!$G$23),Programmation!$B$12="Ontario"," ",Programmation!$B$12="Europe"," ",Programmation!$B$12="Sans taxe"," ")</f>
        <v>0</v>
      </c>
      <c r="G748" s="423">
        <f t="shared" si="2"/>
        <v>0</v>
      </c>
      <c r="K748" s="90"/>
    </row>
    <row r="749" spans="1:11" ht="12.75" customHeight="1">
      <c r="A749" s="415"/>
      <c r="B749" s="415"/>
      <c r="C749" s="415"/>
      <c r="D749" s="422"/>
      <c r="E749" s="423">
        <f>_xlfn.IFS(Programmation!$B$12="Québec",(D749*Programmation!$F$23),Programmation!$B$12="Ontario",(D749*Programmation!$F$24),Programmation!$B$12="Europe",(D749*Programmation!$F$25),Programmation!$B$12="Sans taxe"," ")</f>
        <v>0</v>
      </c>
      <c r="F749" s="423">
        <f>_xlfn.IFS(Programmation!$B$12="Québec",(D749*Programmation!$G$23),Programmation!$B$12="Ontario"," ",Programmation!$B$12="Europe"," ",Programmation!$B$12="Sans taxe"," ")</f>
        <v>0</v>
      </c>
      <c r="G749" s="423">
        <f t="shared" si="2"/>
        <v>0</v>
      </c>
      <c r="K749" s="90"/>
    </row>
    <row r="750" spans="1:11" ht="12.75" customHeight="1">
      <c r="A750" s="415"/>
      <c r="B750" s="415"/>
      <c r="C750" s="415"/>
      <c r="D750" s="422"/>
      <c r="E750" s="423">
        <f>_xlfn.IFS(Programmation!$B$12="Québec",(D750*Programmation!$F$23),Programmation!$B$12="Ontario",(D750*Programmation!$F$24),Programmation!$B$12="Europe",(D750*Programmation!$F$25),Programmation!$B$12="Sans taxe"," ")</f>
        <v>0</v>
      </c>
      <c r="F750" s="423">
        <f>_xlfn.IFS(Programmation!$B$12="Québec",(D750*Programmation!$G$23),Programmation!$B$12="Ontario"," ",Programmation!$B$12="Europe"," ",Programmation!$B$12="Sans taxe"," ")</f>
        <v>0</v>
      </c>
      <c r="G750" s="423">
        <f t="shared" si="2"/>
        <v>0</v>
      </c>
      <c r="K750" s="90"/>
    </row>
    <row r="751" spans="1:11" ht="12.75" customHeight="1">
      <c r="A751" s="415"/>
      <c r="B751" s="415"/>
      <c r="C751" s="415"/>
      <c r="D751" s="422"/>
      <c r="E751" s="423">
        <f>_xlfn.IFS(Programmation!$B$12="Québec",(D751*Programmation!$F$23),Programmation!$B$12="Ontario",(D751*Programmation!$F$24),Programmation!$B$12="Europe",(D751*Programmation!$F$25),Programmation!$B$12="Sans taxe"," ")</f>
        <v>0</v>
      </c>
      <c r="F751" s="423">
        <f>_xlfn.IFS(Programmation!$B$12="Québec",(D751*Programmation!$G$23),Programmation!$B$12="Ontario"," ",Programmation!$B$12="Europe"," ",Programmation!$B$12="Sans taxe"," ")</f>
        <v>0</v>
      </c>
      <c r="G751" s="423">
        <f t="shared" si="2"/>
        <v>0</v>
      </c>
      <c r="K751" s="90"/>
    </row>
    <row r="752" spans="1:11" ht="12.75" customHeight="1">
      <c r="A752" s="415"/>
      <c r="B752" s="415"/>
      <c r="C752" s="415"/>
      <c r="D752" s="422"/>
      <c r="E752" s="423">
        <f>_xlfn.IFS(Programmation!$B$12="Québec",(D752*Programmation!$F$23),Programmation!$B$12="Ontario",(D752*Programmation!$F$24),Programmation!$B$12="Europe",(D752*Programmation!$F$25),Programmation!$B$12="Sans taxe"," ")</f>
        <v>0</v>
      </c>
      <c r="F752" s="423">
        <f>_xlfn.IFS(Programmation!$B$12="Québec",(D752*Programmation!$G$23),Programmation!$B$12="Ontario"," ",Programmation!$B$12="Europe"," ",Programmation!$B$12="Sans taxe"," ")</f>
        <v>0</v>
      </c>
      <c r="G752" s="423">
        <f t="shared" si="2"/>
        <v>0</v>
      </c>
      <c r="K752" s="90"/>
    </row>
    <row r="753" spans="1:11" ht="12.75" customHeight="1">
      <c r="A753" s="415"/>
      <c r="B753" s="415"/>
      <c r="C753" s="415"/>
      <c r="D753" s="422"/>
      <c r="E753" s="423">
        <f>_xlfn.IFS(Programmation!$B$12="Québec",(D753*Programmation!$F$23),Programmation!$B$12="Ontario",(D753*Programmation!$F$24),Programmation!$B$12="Europe",(D753*Programmation!$F$25),Programmation!$B$12="Sans taxe"," ")</f>
        <v>0</v>
      </c>
      <c r="F753" s="423">
        <f>_xlfn.IFS(Programmation!$B$12="Québec",(D753*Programmation!$G$23),Programmation!$B$12="Ontario"," ",Programmation!$B$12="Europe"," ",Programmation!$B$12="Sans taxe"," ")</f>
        <v>0</v>
      </c>
      <c r="G753" s="423">
        <f t="shared" si="2"/>
        <v>0</v>
      </c>
      <c r="K753" s="90"/>
    </row>
    <row r="754" spans="1:11" ht="12.75" customHeight="1">
      <c r="A754" s="415"/>
      <c r="B754" s="415"/>
      <c r="C754" s="415"/>
      <c r="D754" s="422"/>
      <c r="E754" s="423">
        <f>_xlfn.IFS(Programmation!$B$12="Québec",(D754*Programmation!$F$23),Programmation!$B$12="Ontario",(D754*Programmation!$F$24),Programmation!$B$12="Europe",(D754*Programmation!$F$25),Programmation!$B$12="Sans taxe"," ")</f>
        <v>0</v>
      </c>
      <c r="F754" s="423">
        <f>_xlfn.IFS(Programmation!$B$12="Québec",(D754*Programmation!$G$23),Programmation!$B$12="Ontario"," ",Programmation!$B$12="Europe"," ",Programmation!$B$12="Sans taxe"," ")</f>
        <v>0</v>
      </c>
      <c r="G754" s="423">
        <f t="shared" si="2"/>
        <v>0</v>
      </c>
      <c r="K754" s="90"/>
    </row>
    <row r="755" spans="1:11" ht="12.75" customHeight="1">
      <c r="A755" s="415"/>
      <c r="B755" s="415"/>
      <c r="C755" s="415"/>
      <c r="D755" s="422"/>
      <c r="E755" s="423">
        <f>_xlfn.IFS(Programmation!$B$12="Québec",(D755*Programmation!$F$23),Programmation!$B$12="Ontario",(D755*Programmation!$F$24),Programmation!$B$12="Europe",(D755*Programmation!$F$25),Programmation!$B$12="Sans taxe"," ")</f>
        <v>0</v>
      </c>
      <c r="F755" s="423">
        <f>_xlfn.IFS(Programmation!$B$12="Québec",(D755*Programmation!$G$23),Programmation!$B$12="Ontario"," ",Programmation!$B$12="Europe"," ",Programmation!$B$12="Sans taxe"," ")</f>
        <v>0</v>
      </c>
      <c r="G755" s="423">
        <f t="shared" si="2"/>
        <v>0</v>
      </c>
      <c r="K755" s="90"/>
    </row>
    <row r="756" spans="1:11" ht="12.75" customHeight="1">
      <c r="A756" s="415"/>
      <c r="B756" s="415"/>
      <c r="C756" s="415"/>
      <c r="D756" s="422"/>
      <c r="E756" s="423">
        <f>_xlfn.IFS(Programmation!$B$12="Québec",(D756*Programmation!$F$23),Programmation!$B$12="Ontario",(D756*Programmation!$F$24),Programmation!$B$12="Europe",(D756*Programmation!$F$25),Programmation!$B$12="Sans taxe"," ")</f>
        <v>0</v>
      </c>
      <c r="F756" s="423">
        <f>_xlfn.IFS(Programmation!$B$12="Québec",(D756*Programmation!$G$23),Programmation!$B$12="Ontario"," ",Programmation!$B$12="Europe"," ",Programmation!$B$12="Sans taxe"," ")</f>
        <v>0</v>
      </c>
      <c r="G756" s="423">
        <f t="shared" si="2"/>
        <v>0</v>
      </c>
      <c r="K756" s="90"/>
    </row>
    <row r="757" spans="1:11" ht="12.75" customHeight="1">
      <c r="A757" s="415"/>
      <c r="B757" s="415"/>
      <c r="C757" s="415"/>
      <c r="D757" s="422"/>
      <c r="E757" s="423">
        <f>_xlfn.IFS(Programmation!$B$12="Québec",(D757*Programmation!$F$23),Programmation!$B$12="Ontario",(D757*Programmation!$F$24),Programmation!$B$12="Europe",(D757*Programmation!$F$25),Programmation!$B$12="Sans taxe"," ")</f>
        <v>0</v>
      </c>
      <c r="F757" s="423">
        <f>_xlfn.IFS(Programmation!$B$12="Québec",(D757*Programmation!$G$23),Programmation!$B$12="Ontario"," ",Programmation!$B$12="Europe"," ",Programmation!$B$12="Sans taxe"," ")</f>
        <v>0</v>
      </c>
      <c r="G757" s="423">
        <f t="shared" si="2"/>
        <v>0</v>
      </c>
      <c r="K757" s="90"/>
    </row>
    <row r="758" spans="1:11" ht="12.75" customHeight="1">
      <c r="A758" s="415"/>
      <c r="B758" s="415"/>
      <c r="C758" s="415"/>
      <c r="D758" s="422"/>
      <c r="E758" s="423">
        <f>_xlfn.IFS(Programmation!$B$12="Québec",(D758*Programmation!$F$23),Programmation!$B$12="Ontario",(D758*Programmation!$F$24),Programmation!$B$12="Europe",(D758*Programmation!$F$25),Programmation!$B$12="Sans taxe"," ")</f>
        <v>0</v>
      </c>
      <c r="F758" s="423">
        <f>_xlfn.IFS(Programmation!$B$12="Québec",(D758*Programmation!$G$23),Programmation!$B$12="Ontario"," ",Programmation!$B$12="Europe"," ",Programmation!$B$12="Sans taxe"," ")</f>
        <v>0</v>
      </c>
      <c r="G758" s="423">
        <f t="shared" si="2"/>
        <v>0</v>
      </c>
      <c r="K758" s="90"/>
    </row>
    <row r="759" spans="1:11" ht="12.75" customHeight="1">
      <c r="A759" s="415"/>
      <c r="B759" s="415"/>
      <c r="C759" s="415"/>
      <c r="D759" s="422"/>
      <c r="E759" s="423">
        <f>_xlfn.IFS(Programmation!$B$12="Québec",(D759*Programmation!$F$23),Programmation!$B$12="Ontario",(D759*Programmation!$F$24),Programmation!$B$12="Europe",(D759*Programmation!$F$25),Programmation!$B$12="Sans taxe"," ")</f>
        <v>0</v>
      </c>
      <c r="F759" s="423">
        <f>_xlfn.IFS(Programmation!$B$12="Québec",(D759*Programmation!$G$23),Programmation!$B$12="Ontario"," ",Programmation!$B$12="Europe"," ",Programmation!$B$12="Sans taxe"," ")</f>
        <v>0</v>
      </c>
      <c r="G759" s="423">
        <f t="shared" si="2"/>
        <v>0</v>
      </c>
      <c r="K759" s="90"/>
    </row>
    <row r="760" spans="1:11" ht="12.75" customHeight="1">
      <c r="A760" s="415"/>
      <c r="B760" s="415"/>
      <c r="C760" s="415"/>
      <c r="D760" s="422"/>
      <c r="E760" s="423">
        <f>_xlfn.IFS(Programmation!$B$12="Québec",(D760*Programmation!$F$23),Programmation!$B$12="Ontario",(D760*Programmation!$F$24),Programmation!$B$12="Europe",(D760*Programmation!$F$25),Programmation!$B$12="Sans taxe"," ")</f>
        <v>0</v>
      </c>
      <c r="F760" s="423">
        <f>_xlfn.IFS(Programmation!$B$12="Québec",(D760*Programmation!$G$23),Programmation!$B$12="Ontario"," ",Programmation!$B$12="Europe"," ",Programmation!$B$12="Sans taxe"," ")</f>
        <v>0</v>
      </c>
      <c r="G760" s="423">
        <f t="shared" si="2"/>
        <v>0</v>
      </c>
      <c r="K760" s="90"/>
    </row>
    <row r="761" spans="1:11" ht="12.75" customHeight="1">
      <c r="A761" s="415"/>
      <c r="B761" s="415"/>
      <c r="C761" s="415"/>
      <c r="D761" s="422"/>
      <c r="E761" s="423">
        <f>_xlfn.IFS(Programmation!$B$12="Québec",(D761*Programmation!$F$23),Programmation!$B$12="Ontario",(D761*Programmation!$F$24),Programmation!$B$12="Europe",(D761*Programmation!$F$25),Programmation!$B$12="Sans taxe"," ")</f>
        <v>0</v>
      </c>
      <c r="F761" s="423">
        <f>_xlfn.IFS(Programmation!$B$12="Québec",(D761*Programmation!$G$23),Programmation!$B$12="Ontario"," ",Programmation!$B$12="Europe"," ",Programmation!$B$12="Sans taxe"," ")</f>
        <v>0</v>
      </c>
      <c r="G761" s="423">
        <f t="shared" si="2"/>
        <v>0</v>
      </c>
      <c r="K761" s="90"/>
    </row>
    <row r="762" spans="1:11" ht="12.75" customHeight="1">
      <c r="A762" s="415"/>
      <c r="B762" s="415"/>
      <c r="C762" s="415"/>
      <c r="D762" s="422"/>
      <c r="E762" s="423">
        <f>_xlfn.IFS(Programmation!$B$12="Québec",(D762*Programmation!$F$23),Programmation!$B$12="Ontario",(D762*Programmation!$F$24),Programmation!$B$12="Europe",(D762*Programmation!$F$25),Programmation!$B$12="Sans taxe"," ")</f>
        <v>0</v>
      </c>
      <c r="F762" s="423">
        <f>_xlfn.IFS(Programmation!$B$12="Québec",(D762*Programmation!$G$23),Programmation!$B$12="Ontario"," ",Programmation!$B$12="Europe"," ",Programmation!$B$12="Sans taxe"," ")</f>
        <v>0</v>
      </c>
      <c r="G762" s="423">
        <f t="shared" si="2"/>
        <v>0</v>
      </c>
      <c r="K762" s="90"/>
    </row>
    <row r="763" spans="1:11" ht="12.75" customHeight="1">
      <c r="A763" s="415"/>
      <c r="B763" s="415"/>
      <c r="C763" s="415"/>
      <c r="D763" s="422"/>
      <c r="E763" s="423">
        <f>_xlfn.IFS(Programmation!$B$12="Québec",(D763*Programmation!$F$23),Programmation!$B$12="Ontario",(D763*Programmation!$F$24),Programmation!$B$12="Europe",(D763*Programmation!$F$25),Programmation!$B$12="Sans taxe"," ")</f>
        <v>0</v>
      </c>
      <c r="F763" s="423">
        <f>_xlfn.IFS(Programmation!$B$12="Québec",(D763*Programmation!$G$23),Programmation!$B$12="Ontario"," ",Programmation!$B$12="Europe"," ",Programmation!$B$12="Sans taxe"," ")</f>
        <v>0</v>
      </c>
      <c r="G763" s="423">
        <f t="shared" si="2"/>
        <v>0</v>
      </c>
      <c r="K763" s="90"/>
    </row>
    <row r="764" spans="1:11" ht="12.75" customHeight="1">
      <c r="A764" s="415"/>
      <c r="B764" s="415"/>
      <c r="C764" s="415"/>
      <c r="D764" s="422"/>
      <c r="E764" s="423">
        <f>_xlfn.IFS(Programmation!$B$12="Québec",(D764*Programmation!$F$23),Programmation!$B$12="Ontario",(D764*Programmation!$F$24),Programmation!$B$12="Europe",(D764*Programmation!$F$25),Programmation!$B$12="Sans taxe"," ")</f>
        <v>0</v>
      </c>
      <c r="F764" s="423">
        <f>_xlfn.IFS(Programmation!$B$12="Québec",(D764*Programmation!$G$23),Programmation!$B$12="Ontario"," ",Programmation!$B$12="Europe"," ",Programmation!$B$12="Sans taxe"," ")</f>
        <v>0</v>
      </c>
      <c r="G764" s="423">
        <f t="shared" si="2"/>
        <v>0</v>
      </c>
      <c r="K764" s="90"/>
    </row>
    <row r="765" spans="1:11" ht="12.75" customHeight="1">
      <c r="A765" s="415"/>
      <c r="B765" s="415"/>
      <c r="C765" s="415"/>
      <c r="D765" s="422"/>
      <c r="E765" s="423">
        <f>_xlfn.IFS(Programmation!$B$12="Québec",(D765*Programmation!$F$23),Programmation!$B$12="Ontario",(D765*Programmation!$F$24),Programmation!$B$12="Europe",(D765*Programmation!$F$25),Programmation!$B$12="Sans taxe"," ")</f>
        <v>0</v>
      </c>
      <c r="F765" s="423">
        <f>_xlfn.IFS(Programmation!$B$12="Québec",(D765*Programmation!$G$23),Programmation!$B$12="Ontario"," ",Programmation!$B$12="Europe"," ",Programmation!$B$12="Sans taxe"," ")</f>
        <v>0</v>
      </c>
      <c r="G765" s="423">
        <f t="shared" si="2"/>
        <v>0</v>
      </c>
      <c r="K765" s="90"/>
    </row>
    <row r="766" spans="1:11" ht="12.75" customHeight="1">
      <c r="A766" s="415"/>
      <c r="B766" s="415"/>
      <c r="C766" s="415"/>
      <c r="D766" s="422"/>
      <c r="E766" s="423">
        <f>_xlfn.IFS(Programmation!$B$12="Québec",(D766*Programmation!$F$23),Programmation!$B$12="Ontario",(D766*Programmation!$F$24),Programmation!$B$12="Europe",(D766*Programmation!$F$25),Programmation!$B$12="Sans taxe"," ")</f>
        <v>0</v>
      </c>
      <c r="F766" s="423">
        <f>_xlfn.IFS(Programmation!$B$12="Québec",(D766*Programmation!$G$23),Programmation!$B$12="Ontario"," ",Programmation!$B$12="Europe"," ",Programmation!$B$12="Sans taxe"," ")</f>
        <v>0</v>
      </c>
      <c r="G766" s="423">
        <f t="shared" si="2"/>
        <v>0</v>
      </c>
      <c r="K766" s="90"/>
    </row>
    <row r="767" spans="1:11" ht="12.75" customHeight="1">
      <c r="A767" s="415"/>
      <c r="B767" s="415"/>
      <c r="C767" s="415"/>
      <c r="D767" s="422"/>
      <c r="E767" s="423">
        <f>_xlfn.IFS(Programmation!$B$12="Québec",(D767*Programmation!$F$23),Programmation!$B$12="Ontario",(D767*Programmation!$F$24),Programmation!$B$12="Europe",(D767*Programmation!$F$25),Programmation!$B$12="Sans taxe"," ")</f>
        <v>0</v>
      </c>
      <c r="F767" s="423">
        <f>_xlfn.IFS(Programmation!$B$12="Québec",(D767*Programmation!$G$23),Programmation!$B$12="Ontario"," ",Programmation!$B$12="Europe"," ",Programmation!$B$12="Sans taxe"," ")</f>
        <v>0</v>
      </c>
      <c r="G767" s="423">
        <f t="shared" si="2"/>
        <v>0</v>
      </c>
      <c r="K767" s="90"/>
    </row>
    <row r="768" spans="1:11" ht="12.75" customHeight="1">
      <c r="A768" s="415"/>
      <c r="B768" s="415"/>
      <c r="C768" s="415"/>
      <c r="D768" s="422"/>
      <c r="E768" s="423">
        <f>_xlfn.IFS(Programmation!$B$12="Québec",(D768*Programmation!$F$23),Programmation!$B$12="Ontario",(D768*Programmation!$F$24),Programmation!$B$12="Europe",(D768*Programmation!$F$25),Programmation!$B$12="Sans taxe"," ")</f>
        <v>0</v>
      </c>
      <c r="F768" s="423">
        <f>_xlfn.IFS(Programmation!$B$12="Québec",(D768*Programmation!$G$23),Programmation!$B$12="Ontario"," ",Programmation!$B$12="Europe"," ",Programmation!$B$12="Sans taxe"," ")</f>
        <v>0</v>
      </c>
      <c r="G768" s="423">
        <f t="shared" si="2"/>
        <v>0</v>
      </c>
      <c r="K768" s="90"/>
    </row>
    <row r="769" spans="1:11" ht="12.75" customHeight="1">
      <c r="A769" s="415"/>
      <c r="B769" s="415"/>
      <c r="C769" s="415"/>
      <c r="D769" s="422"/>
      <c r="E769" s="423">
        <f>_xlfn.IFS(Programmation!$B$12="Québec",(D769*Programmation!$F$23),Programmation!$B$12="Ontario",(D769*Programmation!$F$24),Programmation!$B$12="Europe",(D769*Programmation!$F$25),Programmation!$B$12="Sans taxe"," ")</f>
        <v>0</v>
      </c>
      <c r="F769" s="423">
        <f>_xlfn.IFS(Programmation!$B$12="Québec",(D769*Programmation!$G$23),Programmation!$B$12="Ontario"," ",Programmation!$B$12="Europe"," ",Programmation!$B$12="Sans taxe"," ")</f>
        <v>0</v>
      </c>
      <c r="G769" s="423">
        <f t="shared" si="2"/>
        <v>0</v>
      </c>
      <c r="K769" s="90"/>
    </row>
    <row r="770" spans="1:11" ht="12.75" customHeight="1">
      <c r="A770" s="415"/>
      <c r="B770" s="415"/>
      <c r="C770" s="415"/>
      <c r="D770" s="422"/>
      <c r="E770" s="423">
        <f>_xlfn.IFS(Programmation!$B$12="Québec",(D770*Programmation!$F$23),Programmation!$B$12="Ontario",(D770*Programmation!$F$24),Programmation!$B$12="Europe",(D770*Programmation!$F$25),Programmation!$B$12="Sans taxe"," ")</f>
        <v>0</v>
      </c>
      <c r="F770" s="423">
        <f>_xlfn.IFS(Programmation!$B$12="Québec",(D770*Programmation!$G$23),Programmation!$B$12="Ontario"," ",Programmation!$B$12="Europe"," ",Programmation!$B$12="Sans taxe"," ")</f>
        <v>0</v>
      </c>
      <c r="G770" s="423">
        <f t="shared" si="2"/>
        <v>0</v>
      </c>
      <c r="K770" s="90"/>
    </row>
    <row r="771" spans="1:11" ht="12.75" customHeight="1">
      <c r="A771" s="415"/>
      <c r="B771" s="415"/>
      <c r="C771" s="415"/>
      <c r="D771" s="422"/>
      <c r="E771" s="423">
        <f>_xlfn.IFS(Programmation!$B$12="Québec",(D771*Programmation!$F$23),Programmation!$B$12="Ontario",(D771*Programmation!$F$24),Programmation!$B$12="Europe",(D771*Programmation!$F$25),Programmation!$B$12="Sans taxe"," ")</f>
        <v>0</v>
      </c>
      <c r="F771" s="423">
        <f>_xlfn.IFS(Programmation!$B$12="Québec",(D771*Programmation!$G$23),Programmation!$B$12="Ontario"," ",Programmation!$B$12="Europe"," ",Programmation!$B$12="Sans taxe"," ")</f>
        <v>0</v>
      </c>
      <c r="G771" s="423">
        <f t="shared" si="2"/>
        <v>0</v>
      </c>
      <c r="K771" s="90"/>
    </row>
    <row r="772" spans="1:11" ht="12.75" customHeight="1">
      <c r="A772" s="415"/>
      <c r="B772" s="415"/>
      <c r="C772" s="415"/>
      <c r="D772" s="422"/>
      <c r="E772" s="423">
        <f>_xlfn.IFS(Programmation!$B$12="Québec",(D772*Programmation!$F$23),Programmation!$B$12="Ontario",(D772*Programmation!$F$24),Programmation!$B$12="Europe",(D772*Programmation!$F$25),Programmation!$B$12="Sans taxe"," ")</f>
        <v>0</v>
      </c>
      <c r="F772" s="423">
        <f>_xlfn.IFS(Programmation!$B$12="Québec",(D772*Programmation!$G$23),Programmation!$B$12="Ontario"," ",Programmation!$B$12="Europe"," ",Programmation!$B$12="Sans taxe"," ")</f>
        <v>0</v>
      </c>
      <c r="G772" s="423">
        <f t="shared" si="2"/>
        <v>0</v>
      </c>
      <c r="K772" s="90"/>
    </row>
    <row r="773" spans="1:11" ht="12.75" customHeight="1">
      <c r="A773" s="415"/>
      <c r="B773" s="415"/>
      <c r="C773" s="415"/>
      <c r="D773" s="422"/>
      <c r="E773" s="423">
        <f>_xlfn.IFS(Programmation!$B$12="Québec",(D773*Programmation!$F$23),Programmation!$B$12="Ontario",(D773*Programmation!$F$24),Programmation!$B$12="Europe",(D773*Programmation!$F$25),Programmation!$B$12="Sans taxe"," ")</f>
        <v>0</v>
      </c>
      <c r="F773" s="423">
        <f>_xlfn.IFS(Programmation!$B$12="Québec",(D773*Programmation!$G$23),Programmation!$B$12="Ontario"," ",Programmation!$B$12="Europe"," ",Programmation!$B$12="Sans taxe"," ")</f>
        <v>0</v>
      </c>
      <c r="G773" s="423">
        <f t="shared" si="2"/>
        <v>0</v>
      </c>
      <c r="K773" s="90"/>
    </row>
    <row r="774" spans="1:11" ht="12.75" customHeight="1">
      <c r="A774" s="415"/>
      <c r="B774" s="415"/>
      <c r="C774" s="415"/>
      <c r="D774" s="422"/>
      <c r="E774" s="423">
        <f>_xlfn.IFS(Programmation!$B$12="Québec",(D774*Programmation!$F$23),Programmation!$B$12="Ontario",(D774*Programmation!$F$24),Programmation!$B$12="Europe",(D774*Programmation!$F$25),Programmation!$B$12="Sans taxe"," ")</f>
        <v>0</v>
      </c>
      <c r="F774" s="423">
        <f>_xlfn.IFS(Programmation!$B$12="Québec",(D774*Programmation!$G$23),Programmation!$B$12="Ontario"," ",Programmation!$B$12="Europe"," ",Programmation!$B$12="Sans taxe"," ")</f>
        <v>0</v>
      </c>
      <c r="G774" s="423">
        <f t="shared" si="2"/>
        <v>0</v>
      </c>
      <c r="K774" s="90"/>
    </row>
    <row r="775" spans="1:11" ht="12.75" customHeight="1">
      <c r="A775" s="415"/>
      <c r="B775" s="415"/>
      <c r="C775" s="415"/>
      <c r="D775" s="422"/>
      <c r="E775" s="423">
        <f>_xlfn.IFS(Programmation!$B$12="Québec",(D775*Programmation!$F$23),Programmation!$B$12="Ontario",(D775*Programmation!$F$24),Programmation!$B$12="Europe",(D775*Programmation!$F$25),Programmation!$B$12="Sans taxe"," ")</f>
        <v>0</v>
      </c>
      <c r="F775" s="423">
        <f>_xlfn.IFS(Programmation!$B$12="Québec",(D775*Programmation!$G$23),Programmation!$B$12="Ontario"," ",Programmation!$B$12="Europe"," ",Programmation!$B$12="Sans taxe"," ")</f>
        <v>0</v>
      </c>
      <c r="G775" s="423">
        <f t="shared" ref="G775:G1029" si="3">D775*1.14975</f>
        <v>0</v>
      </c>
      <c r="K775" s="90"/>
    </row>
    <row r="776" spans="1:11" ht="12.75" customHeight="1">
      <c r="A776" s="415"/>
      <c r="B776" s="415"/>
      <c r="C776" s="415"/>
      <c r="D776" s="422"/>
      <c r="E776" s="423">
        <f>_xlfn.IFS(Programmation!$B$12="Québec",(D776*Programmation!$F$23),Programmation!$B$12="Ontario",(D776*Programmation!$F$24),Programmation!$B$12="Europe",(D776*Programmation!$F$25),Programmation!$B$12="Sans taxe"," ")</f>
        <v>0</v>
      </c>
      <c r="F776" s="423">
        <f>_xlfn.IFS(Programmation!$B$12="Québec",(D776*Programmation!$G$23),Programmation!$B$12="Ontario"," ",Programmation!$B$12="Europe"," ",Programmation!$B$12="Sans taxe"," ")</f>
        <v>0</v>
      </c>
      <c r="G776" s="423">
        <f t="shared" si="3"/>
        <v>0</v>
      </c>
      <c r="K776" s="90"/>
    </row>
    <row r="777" spans="1:11" ht="12.75" customHeight="1">
      <c r="A777" s="415"/>
      <c r="B777" s="415"/>
      <c r="C777" s="415"/>
      <c r="D777" s="422"/>
      <c r="E777" s="423">
        <f>_xlfn.IFS(Programmation!$B$12="Québec",(D777*Programmation!$F$23),Programmation!$B$12="Ontario",(D777*Programmation!$F$24),Programmation!$B$12="Europe",(D777*Programmation!$F$25),Programmation!$B$12="Sans taxe"," ")</f>
        <v>0</v>
      </c>
      <c r="F777" s="423">
        <f>_xlfn.IFS(Programmation!$B$12="Québec",(D777*Programmation!$G$23),Programmation!$B$12="Ontario"," ",Programmation!$B$12="Europe"," ",Programmation!$B$12="Sans taxe"," ")</f>
        <v>0</v>
      </c>
      <c r="G777" s="423">
        <f t="shared" si="3"/>
        <v>0</v>
      </c>
      <c r="K777" s="90"/>
    </row>
    <row r="778" spans="1:11" ht="12.75" customHeight="1">
      <c r="A778" s="415"/>
      <c r="B778" s="415"/>
      <c r="C778" s="415"/>
      <c r="D778" s="422"/>
      <c r="E778" s="423">
        <f>_xlfn.IFS(Programmation!$B$12="Québec",(D778*Programmation!$F$23),Programmation!$B$12="Ontario",(D778*Programmation!$F$24),Programmation!$B$12="Europe",(D778*Programmation!$F$25),Programmation!$B$12="Sans taxe"," ")</f>
        <v>0</v>
      </c>
      <c r="F778" s="423">
        <f>_xlfn.IFS(Programmation!$B$12="Québec",(D778*Programmation!$G$23),Programmation!$B$12="Ontario"," ",Programmation!$B$12="Europe"," ",Programmation!$B$12="Sans taxe"," ")</f>
        <v>0</v>
      </c>
      <c r="G778" s="423">
        <f t="shared" si="3"/>
        <v>0</v>
      </c>
      <c r="K778" s="90"/>
    </row>
    <row r="779" spans="1:11" ht="12.75" customHeight="1">
      <c r="A779" s="415"/>
      <c r="B779" s="415"/>
      <c r="C779" s="415"/>
      <c r="D779" s="422"/>
      <c r="E779" s="423">
        <f>_xlfn.IFS(Programmation!$B$12="Québec",(D779*Programmation!$F$23),Programmation!$B$12="Ontario",(D779*Programmation!$F$24),Programmation!$B$12="Europe",(D779*Programmation!$F$25),Programmation!$B$12="Sans taxe"," ")</f>
        <v>0</v>
      </c>
      <c r="F779" s="423">
        <f>_xlfn.IFS(Programmation!$B$12="Québec",(D779*Programmation!$G$23),Programmation!$B$12="Ontario"," ",Programmation!$B$12="Europe"," ",Programmation!$B$12="Sans taxe"," ")</f>
        <v>0</v>
      </c>
      <c r="G779" s="423">
        <f t="shared" si="3"/>
        <v>0</v>
      </c>
      <c r="K779" s="90"/>
    </row>
    <row r="780" spans="1:11" ht="12.75" customHeight="1">
      <c r="A780" s="415"/>
      <c r="B780" s="415"/>
      <c r="C780" s="415"/>
      <c r="D780" s="422"/>
      <c r="E780" s="423">
        <f>_xlfn.IFS(Programmation!$B$12="Québec",(D780*Programmation!$F$23),Programmation!$B$12="Ontario",(D780*Programmation!$F$24),Programmation!$B$12="Europe",(D780*Programmation!$F$25),Programmation!$B$12="Sans taxe"," ")</f>
        <v>0</v>
      </c>
      <c r="F780" s="423">
        <f>_xlfn.IFS(Programmation!$B$12="Québec",(D780*Programmation!$G$23),Programmation!$B$12="Ontario"," ",Programmation!$B$12="Europe"," ",Programmation!$B$12="Sans taxe"," ")</f>
        <v>0</v>
      </c>
      <c r="G780" s="423">
        <f t="shared" si="3"/>
        <v>0</v>
      </c>
      <c r="K780" s="90"/>
    </row>
    <row r="781" spans="1:11" ht="12.75" customHeight="1">
      <c r="A781" s="415"/>
      <c r="B781" s="415"/>
      <c r="C781" s="415"/>
      <c r="D781" s="422"/>
      <c r="E781" s="423">
        <f>_xlfn.IFS(Programmation!$B$12="Québec",(D781*Programmation!$F$23),Programmation!$B$12="Ontario",(D781*Programmation!$F$24),Programmation!$B$12="Europe",(D781*Programmation!$F$25),Programmation!$B$12="Sans taxe"," ")</f>
        <v>0</v>
      </c>
      <c r="F781" s="423">
        <f>_xlfn.IFS(Programmation!$B$12="Québec",(D781*Programmation!$G$23),Programmation!$B$12="Ontario"," ",Programmation!$B$12="Europe"," ",Programmation!$B$12="Sans taxe"," ")</f>
        <v>0</v>
      </c>
      <c r="G781" s="423">
        <f t="shared" si="3"/>
        <v>0</v>
      </c>
      <c r="K781" s="90"/>
    </row>
    <row r="782" spans="1:11" ht="12.75" customHeight="1">
      <c r="A782" s="415"/>
      <c r="B782" s="415"/>
      <c r="C782" s="415"/>
      <c r="D782" s="422"/>
      <c r="E782" s="423">
        <f>_xlfn.IFS(Programmation!$B$12="Québec",(D782*Programmation!$F$23),Programmation!$B$12="Ontario",(D782*Programmation!$F$24),Programmation!$B$12="Europe",(D782*Programmation!$F$25),Programmation!$B$12="Sans taxe"," ")</f>
        <v>0</v>
      </c>
      <c r="F782" s="423">
        <f>_xlfn.IFS(Programmation!$B$12="Québec",(D782*Programmation!$G$23),Programmation!$B$12="Ontario"," ",Programmation!$B$12="Europe"," ",Programmation!$B$12="Sans taxe"," ")</f>
        <v>0</v>
      </c>
      <c r="G782" s="423">
        <f t="shared" si="3"/>
        <v>0</v>
      </c>
      <c r="K782" s="90"/>
    </row>
    <row r="783" spans="1:11" ht="12.75" customHeight="1">
      <c r="A783" s="415"/>
      <c r="B783" s="415"/>
      <c r="C783" s="415"/>
      <c r="D783" s="422"/>
      <c r="E783" s="423">
        <f>_xlfn.IFS(Programmation!$B$12="Québec",(D783*Programmation!$F$23),Programmation!$B$12="Ontario",(D783*Programmation!$F$24),Programmation!$B$12="Europe",(D783*Programmation!$F$25),Programmation!$B$12="Sans taxe"," ")</f>
        <v>0</v>
      </c>
      <c r="F783" s="423">
        <f>_xlfn.IFS(Programmation!$B$12="Québec",(D783*Programmation!$G$23),Programmation!$B$12="Ontario"," ",Programmation!$B$12="Europe"," ",Programmation!$B$12="Sans taxe"," ")</f>
        <v>0</v>
      </c>
      <c r="G783" s="423">
        <f t="shared" si="3"/>
        <v>0</v>
      </c>
      <c r="K783" s="90"/>
    </row>
    <row r="784" spans="1:11" ht="12.75" customHeight="1">
      <c r="A784" s="415"/>
      <c r="B784" s="415"/>
      <c r="C784" s="415"/>
      <c r="D784" s="422"/>
      <c r="E784" s="423">
        <f>_xlfn.IFS(Programmation!$B$12="Québec",(D784*Programmation!$F$23),Programmation!$B$12="Ontario",(D784*Programmation!$F$24),Programmation!$B$12="Europe",(D784*Programmation!$F$25),Programmation!$B$12="Sans taxe"," ")</f>
        <v>0</v>
      </c>
      <c r="F784" s="423">
        <f>_xlfn.IFS(Programmation!$B$12="Québec",(D784*Programmation!$G$23),Programmation!$B$12="Ontario"," ",Programmation!$B$12="Europe"," ",Programmation!$B$12="Sans taxe"," ")</f>
        <v>0</v>
      </c>
      <c r="G784" s="423">
        <f t="shared" si="3"/>
        <v>0</v>
      </c>
      <c r="K784" s="90"/>
    </row>
    <row r="785" spans="1:11" ht="12.75" customHeight="1">
      <c r="A785" s="415"/>
      <c r="B785" s="415"/>
      <c r="C785" s="415"/>
      <c r="D785" s="422"/>
      <c r="E785" s="423">
        <f>_xlfn.IFS(Programmation!$B$12="Québec",(D785*Programmation!$F$23),Programmation!$B$12="Ontario",(D785*Programmation!$F$24),Programmation!$B$12="Europe",(D785*Programmation!$F$25),Programmation!$B$12="Sans taxe"," ")</f>
        <v>0</v>
      </c>
      <c r="F785" s="423">
        <f>_xlfn.IFS(Programmation!$B$12="Québec",(D785*Programmation!$G$23),Programmation!$B$12="Ontario"," ",Programmation!$B$12="Europe"," ",Programmation!$B$12="Sans taxe"," ")</f>
        <v>0</v>
      </c>
      <c r="G785" s="423">
        <f t="shared" si="3"/>
        <v>0</v>
      </c>
      <c r="K785" s="90"/>
    </row>
    <row r="786" spans="1:11" ht="12.75" customHeight="1">
      <c r="A786" s="415"/>
      <c r="B786" s="415"/>
      <c r="C786" s="415"/>
      <c r="D786" s="422"/>
      <c r="E786" s="423">
        <f>_xlfn.IFS(Programmation!$B$12="Québec",(D786*Programmation!$F$23),Programmation!$B$12="Ontario",(D786*Programmation!$F$24),Programmation!$B$12="Europe",(D786*Programmation!$F$25),Programmation!$B$12="Sans taxe"," ")</f>
        <v>0</v>
      </c>
      <c r="F786" s="423">
        <f>_xlfn.IFS(Programmation!$B$12="Québec",(D786*Programmation!$G$23),Programmation!$B$12="Ontario"," ",Programmation!$B$12="Europe"," ",Programmation!$B$12="Sans taxe"," ")</f>
        <v>0</v>
      </c>
      <c r="G786" s="423">
        <f t="shared" si="3"/>
        <v>0</v>
      </c>
      <c r="K786" s="90"/>
    </row>
    <row r="787" spans="1:11" ht="12.75" customHeight="1">
      <c r="A787" s="415"/>
      <c r="B787" s="415"/>
      <c r="C787" s="415"/>
      <c r="D787" s="422"/>
      <c r="E787" s="423">
        <f>_xlfn.IFS(Programmation!$B$12="Québec",(D787*Programmation!$F$23),Programmation!$B$12="Ontario",(D787*Programmation!$F$24),Programmation!$B$12="Europe",(D787*Programmation!$F$25),Programmation!$B$12="Sans taxe"," ")</f>
        <v>0</v>
      </c>
      <c r="F787" s="423">
        <f>_xlfn.IFS(Programmation!$B$12="Québec",(D787*Programmation!$G$23),Programmation!$B$12="Ontario"," ",Programmation!$B$12="Europe"," ",Programmation!$B$12="Sans taxe"," ")</f>
        <v>0</v>
      </c>
      <c r="G787" s="423">
        <f t="shared" si="3"/>
        <v>0</v>
      </c>
      <c r="K787" s="90"/>
    </row>
    <row r="788" spans="1:11" ht="12.75" customHeight="1">
      <c r="A788" s="415"/>
      <c r="B788" s="415"/>
      <c r="C788" s="415"/>
      <c r="D788" s="422"/>
      <c r="E788" s="423">
        <f>_xlfn.IFS(Programmation!$B$12="Québec",(D788*Programmation!$F$23),Programmation!$B$12="Ontario",(D788*Programmation!$F$24),Programmation!$B$12="Europe",(D788*Programmation!$F$25),Programmation!$B$12="Sans taxe"," ")</f>
        <v>0</v>
      </c>
      <c r="F788" s="423">
        <f>_xlfn.IFS(Programmation!$B$12="Québec",(D788*Programmation!$G$23),Programmation!$B$12="Ontario"," ",Programmation!$B$12="Europe"," ",Programmation!$B$12="Sans taxe"," ")</f>
        <v>0</v>
      </c>
      <c r="G788" s="423">
        <f t="shared" si="3"/>
        <v>0</v>
      </c>
      <c r="K788" s="90"/>
    </row>
    <row r="789" spans="1:11" ht="12.75" customHeight="1">
      <c r="A789" s="415"/>
      <c r="B789" s="415"/>
      <c r="C789" s="415"/>
      <c r="D789" s="422"/>
      <c r="E789" s="423">
        <f>_xlfn.IFS(Programmation!$B$12="Québec",(D789*Programmation!$F$23),Programmation!$B$12="Ontario",(D789*Programmation!$F$24),Programmation!$B$12="Europe",(D789*Programmation!$F$25),Programmation!$B$12="Sans taxe"," ")</f>
        <v>0</v>
      </c>
      <c r="F789" s="423">
        <f>_xlfn.IFS(Programmation!$B$12="Québec",(D789*Programmation!$G$23),Programmation!$B$12="Ontario"," ",Programmation!$B$12="Europe"," ",Programmation!$B$12="Sans taxe"," ")</f>
        <v>0</v>
      </c>
      <c r="G789" s="423">
        <f t="shared" si="3"/>
        <v>0</v>
      </c>
      <c r="K789" s="90"/>
    </row>
    <row r="790" spans="1:11" ht="12.75" customHeight="1">
      <c r="A790" s="415"/>
      <c r="B790" s="415"/>
      <c r="C790" s="415"/>
      <c r="D790" s="422"/>
      <c r="E790" s="423">
        <f>_xlfn.IFS(Programmation!$B$12="Québec",(D790*Programmation!$F$23),Programmation!$B$12="Ontario",(D790*Programmation!$F$24),Programmation!$B$12="Europe",(D790*Programmation!$F$25),Programmation!$B$12="Sans taxe"," ")</f>
        <v>0</v>
      </c>
      <c r="F790" s="423">
        <f>_xlfn.IFS(Programmation!$B$12="Québec",(D790*Programmation!$G$23),Programmation!$B$12="Ontario"," ",Programmation!$B$12="Europe"," ",Programmation!$B$12="Sans taxe"," ")</f>
        <v>0</v>
      </c>
      <c r="G790" s="423">
        <f t="shared" si="3"/>
        <v>0</v>
      </c>
      <c r="K790" s="90"/>
    </row>
    <row r="791" spans="1:11" ht="12.75" customHeight="1">
      <c r="A791" s="415"/>
      <c r="B791" s="415"/>
      <c r="C791" s="415"/>
      <c r="D791" s="422"/>
      <c r="E791" s="423">
        <f>_xlfn.IFS(Programmation!$B$12="Québec",(D791*Programmation!$F$23),Programmation!$B$12="Ontario",(D791*Programmation!$F$24),Programmation!$B$12="Europe",(D791*Programmation!$F$25),Programmation!$B$12="Sans taxe"," ")</f>
        <v>0</v>
      </c>
      <c r="F791" s="423">
        <f>_xlfn.IFS(Programmation!$B$12="Québec",(D791*Programmation!$G$23),Programmation!$B$12="Ontario"," ",Programmation!$B$12="Europe"," ",Programmation!$B$12="Sans taxe"," ")</f>
        <v>0</v>
      </c>
      <c r="G791" s="423">
        <f t="shared" si="3"/>
        <v>0</v>
      </c>
      <c r="K791" s="90"/>
    </row>
    <row r="792" spans="1:11" ht="12.75" customHeight="1">
      <c r="A792" s="415"/>
      <c r="B792" s="415"/>
      <c r="C792" s="415"/>
      <c r="D792" s="422"/>
      <c r="E792" s="423">
        <f>_xlfn.IFS(Programmation!$B$12="Québec",(D792*Programmation!$F$23),Programmation!$B$12="Ontario",(D792*Programmation!$F$24),Programmation!$B$12="Europe",(D792*Programmation!$F$25),Programmation!$B$12="Sans taxe"," ")</f>
        <v>0</v>
      </c>
      <c r="F792" s="423">
        <f>_xlfn.IFS(Programmation!$B$12="Québec",(D792*Programmation!$G$23),Programmation!$B$12="Ontario"," ",Programmation!$B$12="Europe"," ",Programmation!$B$12="Sans taxe"," ")</f>
        <v>0</v>
      </c>
      <c r="G792" s="423">
        <f t="shared" si="3"/>
        <v>0</v>
      </c>
      <c r="K792" s="90"/>
    </row>
    <row r="793" spans="1:11" ht="12.75" customHeight="1">
      <c r="A793" s="415"/>
      <c r="B793" s="415"/>
      <c r="C793" s="415"/>
      <c r="D793" s="422"/>
      <c r="E793" s="423">
        <f>_xlfn.IFS(Programmation!$B$12="Québec",(D793*Programmation!$F$23),Programmation!$B$12="Ontario",(D793*Programmation!$F$24),Programmation!$B$12="Europe",(D793*Programmation!$F$25),Programmation!$B$12="Sans taxe"," ")</f>
        <v>0</v>
      </c>
      <c r="F793" s="423">
        <f>_xlfn.IFS(Programmation!$B$12="Québec",(D793*Programmation!$G$23),Programmation!$B$12="Ontario"," ",Programmation!$B$12="Europe"," ",Programmation!$B$12="Sans taxe"," ")</f>
        <v>0</v>
      </c>
      <c r="G793" s="423">
        <f t="shared" si="3"/>
        <v>0</v>
      </c>
      <c r="K793" s="90"/>
    </row>
    <row r="794" spans="1:11" ht="12.75" customHeight="1">
      <c r="A794" s="415"/>
      <c r="B794" s="415"/>
      <c r="C794" s="415"/>
      <c r="D794" s="422"/>
      <c r="E794" s="423">
        <f>_xlfn.IFS(Programmation!$B$12="Québec",(D794*Programmation!$F$23),Programmation!$B$12="Ontario",(D794*Programmation!$F$24),Programmation!$B$12="Europe",(D794*Programmation!$F$25),Programmation!$B$12="Sans taxe"," ")</f>
        <v>0</v>
      </c>
      <c r="F794" s="423">
        <f>_xlfn.IFS(Programmation!$B$12="Québec",(D794*Programmation!$G$23),Programmation!$B$12="Ontario"," ",Programmation!$B$12="Europe"," ",Programmation!$B$12="Sans taxe"," ")</f>
        <v>0</v>
      </c>
      <c r="G794" s="423">
        <f t="shared" si="3"/>
        <v>0</v>
      </c>
      <c r="K794" s="90"/>
    </row>
    <row r="795" spans="1:11" ht="12.75" customHeight="1">
      <c r="A795" s="415"/>
      <c r="B795" s="415"/>
      <c r="C795" s="415"/>
      <c r="D795" s="422"/>
      <c r="E795" s="423">
        <f>_xlfn.IFS(Programmation!$B$12="Québec",(D795*Programmation!$F$23),Programmation!$B$12="Ontario",(D795*Programmation!$F$24),Programmation!$B$12="Europe",(D795*Programmation!$F$25),Programmation!$B$12="Sans taxe"," ")</f>
        <v>0</v>
      </c>
      <c r="F795" s="423">
        <f>_xlfn.IFS(Programmation!$B$12="Québec",(D795*Programmation!$G$23),Programmation!$B$12="Ontario"," ",Programmation!$B$12="Europe"," ",Programmation!$B$12="Sans taxe"," ")</f>
        <v>0</v>
      </c>
      <c r="G795" s="423">
        <f t="shared" si="3"/>
        <v>0</v>
      </c>
      <c r="K795" s="90"/>
    </row>
    <row r="796" spans="1:11" ht="12.75" customHeight="1">
      <c r="A796" s="415"/>
      <c r="B796" s="415"/>
      <c r="C796" s="415"/>
      <c r="D796" s="422"/>
      <c r="E796" s="423">
        <f>_xlfn.IFS(Programmation!$B$12="Québec",(D796*Programmation!$F$23),Programmation!$B$12="Ontario",(D796*Programmation!$F$24),Programmation!$B$12="Europe",(D796*Programmation!$F$25),Programmation!$B$12="Sans taxe"," ")</f>
        <v>0</v>
      </c>
      <c r="F796" s="423">
        <f>_xlfn.IFS(Programmation!$B$12="Québec",(D796*Programmation!$G$23),Programmation!$B$12="Ontario"," ",Programmation!$B$12="Europe"," ",Programmation!$B$12="Sans taxe"," ")</f>
        <v>0</v>
      </c>
      <c r="G796" s="423">
        <f t="shared" si="3"/>
        <v>0</v>
      </c>
      <c r="K796" s="90"/>
    </row>
    <row r="797" spans="1:11" ht="12.75" customHeight="1">
      <c r="A797" s="415"/>
      <c r="B797" s="415"/>
      <c r="C797" s="415"/>
      <c r="D797" s="422"/>
      <c r="E797" s="423">
        <f>_xlfn.IFS(Programmation!$B$12="Québec",(D797*Programmation!$F$23),Programmation!$B$12="Ontario",(D797*Programmation!$F$24),Programmation!$B$12="Europe",(D797*Programmation!$F$25),Programmation!$B$12="Sans taxe"," ")</f>
        <v>0</v>
      </c>
      <c r="F797" s="423">
        <f>_xlfn.IFS(Programmation!$B$12="Québec",(D797*Programmation!$G$23),Programmation!$B$12="Ontario"," ",Programmation!$B$12="Europe"," ",Programmation!$B$12="Sans taxe"," ")</f>
        <v>0</v>
      </c>
      <c r="G797" s="423">
        <f t="shared" si="3"/>
        <v>0</v>
      </c>
      <c r="K797" s="90"/>
    </row>
    <row r="798" spans="1:11" ht="12.75" customHeight="1">
      <c r="A798" s="415"/>
      <c r="B798" s="415"/>
      <c r="C798" s="415"/>
      <c r="D798" s="422"/>
      <c r="E798" s="423">
        <f>_xlfn.IFS(Programmation!$B$12="Québec",(D798*Programmation!$F$23),Programmation!$B$12="Ontario",(D798*Programmation!$F$24),Programmation!$B$12="Europe",(D798*Programmation!$F$25),Programmation!$B$12="Sans taxe"," ")</f>
        <v>0</v>
      </c>
      <c r="F798" s="423">
        <f>_xlfn.IFS(Programmation!$B$12="Québec",(D798*Programmation!$G$23),Programmation!$B$12="Ontario"," ",Programmation!$B$12="Europe"," ",Programmation!$B$12="Sans taxe"," ")</f>
        <v>0</v>
      </c>
      <c r="G798" s="423">
        <f t="shared" si="3"/>
        <v>0</v>
      </c>
      <c r="K798" s="90"/>
    </row>
    <row r="799" spans="1:11" ht="12.75" customHeight="1">
      <c r="A799" s="415"/>
      <c r="B799" s="415"/>
      <c r="C799" s="415"/>
      <c r="D799" s="422"/>
      <c r="E799" s="423">
        <f>_xlfn.IFS(Programmation!$B$12="Québec",(D799*Programmation!$F$23),Programmation!$B$12="Ontario",(D799*Programmation!$F$24),Programmation!$B$12="Europe",(D799*Programmation!$F$25),Programmation!$B$12="Sans taxe"," ")</f>
        <v>0</v>
      </c>
      <c r="F799" s="423">
        <f>_xlfn.IFS(Programmation!$B$12="Québec",(D799*Programmation!$G$23),Programmation!$B$12="Ontario"," ",Programmation!$B$12="Europe"," ",Programmation!$B$12="Sans taxe"," ")</f>
        <v>0</v>
      </c>
      <c r="G799" s="423">
        <f t="shared" si="3"/>
        <v>0</v>
      </c>
      <c r="K799" s="90"/>
    </row>
    <row r="800" spans="1:11" ht="12.75" customHeight="1">
      <c r="A800" s="415"/>
      <c r="B800" s="415"/>
      <c r="C800" s="415"/>
      <c r="D800" s="422"/>
      <c r="E800" s="423">
        <f>_xlfn.IFS(Programmation!$B$12="Québec",(D800*Programmation!$F$23),Programmation!$B$12="Ontario",(D800*Programmation!$F$24),Programmation!$B$12="Europe",(D800*Programmation!$F$25),Programmation!$B$12="Sans taxe"," ")</f>
        <v>0</v>
      </c>
      <c r="F800" s="423">
        <f>_xlfn.IFS(Programmation!$B$12="Québec",(D800*Programmation!$G$23),Programmation!$B$12="Ontario"," ",Programmation!$B$12="Europe"," ",Programmation!$B$12="Sans taxe"," ")</f>
        <v>0</v>
      </c>
      <c r="G800" s="423">
        <f t="shared" si="3"/>
        <v>0</v>
      </c>
      <c r="K800" s="90"/>
    </row>
    <row r="801" spans="1:11" ht="12.75" customHeight="1">
      <c r="A801" s="415"/>
      <c r="B801" s="415"/>
      <c r="C801" s="415"/>
      <c r="D801" s="422"/>
      <c r="E801" s="423">
        <f>_xlfn.IFS(Programmation!$B$12="Québec",(D801*Programmation!$F$23),Programmation!$B$12="Ontario",(D801*Programmation!$F$24),Programmation!$B$12="Europe",(D801*Programmation!$F$25),Programmation!$B$12="Sans taxe"," ")</f>
        <v>0</v>
      </c>
      <c r="F801" s="423">
        <f>_xlfn.IFS(Programmation!$B$12="Québec",(D801*Programmation!$G$23),Programmation!$B$12="Ontario"," ",Programmation!$B$12="Europe"," ",Programmation!$B$12="Sans taxe"," ")</f>
        <v>0</v>
      </c>
      <c r="G801" s="423">
        <f t="shared" si="3"/>
        <v>0</v>
      </c>
      <c r="K801" s="90"/>
    </row>
    <row r="802" spans="1:11" ht="12.75" customHeight="1">
      <c r="A802" s="415"/>
      <c r="B802" s="415"/>
      <c r="C802" s="415"/>
      <c r="D802" s="422"/>
      <c r="E802" s="423">
        <f>_xlfn.IFS(Programmation!$B$12="Québec",(D802*Programmation!$F$23),Programmation!$B$12="Ontario",(D802*Programmation!$F$24),Programmation!$B$12="Europe",(D802*Programmation!$F$25),Programmation!$B$12="Sans taxe"," ")</f>
        <v>0</v>
      </c>
      <c r="F802" s="423">
        <f>_xlfn.IFS(Programmation!$B$12="Québec",(D802*Programmation!$G$23),Programmation!$B$12="Ontario"," ",Programmation!$B$12="Europe"," ",Programmation!$B$12="Sans taxe"," ")</f>
        <v>0</v>
      </c>
      <c r="G802" s="423">
        <f t="shared" si="3"/>
        <v>0</v>
      </c>
      <c r="K802" s="90"/>
    </row>
    <row r="803" spans="1:11" ht="12.75" customHeight="1">
      <c r="A803" s="415"/>
      <c r="B803" s="415"/>
      <c r="C803" s="415"/>
      <c r="D803" s="422"/>
      <c r="E803" s="423">
        <f>_xlfn.IFS(Programmation!$B$12="Québec",(D803*Programmation!$F$23),Programmation!$B$12="Ontario",(D803*Programmation!$F$24),Programmation!$B$12="Europe",(D803*Programmation!$F$25),Programmation!$B$12="Sans taxe"," ")</f>
        <v>0</v>
      </c>
      <c r="F803" s="423">
        <f>_xlfn.IFS(Programmation!$B$12="Québec",(D803*Programmation!$G$23),Programmation!$B$12="Ontario"," ",Programmation!$B$12="Europe"," ",Programmation!$B$12="Sans taxe"," ")</f>
        <v>0</v>
      </c>
      <c r="G803" s="423">
        <f t="shared" si="3"/>
        <v>0</v>
      </c>
      <c r="K803" s="90"/>
    </row>
    <row r="804" spans="1:11" ht="12.75" customHeight="1">
      <c r="A804" s="415"/>
      <c r="B804" s="415"/>
      <c r="C804" s="415"/>
      <c r="D804" s="422"/>
      <c r="E804" s="423">
        <f>_xlfn.IFS(Programmation!$B$12="Québec",(D804*Programmation!$F$23),Programmation!$B$12="Ontario",(D804*Programmation!$F$24),Programmation!$B$12="Europe",(D804*Programmation!$F$25),Programmation!$B$12="Sans taxe"," ")</f>
        <v>0</v>
      </c>
      <c r="F804" s="423">
        <f>_xlfn.IFS(Programmation!$B$12="Québec",(D804*Programmation!$G$23),Programmation!$B$12="Ontario"," ",Programmation!$B$12="Europe"," ",Programmation!$B$12="Sans taxe"," ")</f>
        <v>0</v>
      </c>
      <c r="G804" s="423">
        <f t="shared" si="3"/>
        <v>0</v>
      </c>
      <c r="K804" s="90"/>
    </row>
    <row r="805" spans="1:11" ht="12.75" customHeight="1">
      <c r="A805" s="415"/>
      <c r="B805" s="415"/>
      <c r="C805" s="415"/>
      <c r="D805" s="422"/>
      <c r="E805" s="423">
        <f>_xlfn.IFS(Programmation!$B$12="Québec",(D805*Programmation!$F$23),Programmation!$B$12="Ontario",(D805*Programmation!$F$24),Programmation!$B$12="Europe",(D805*Programmation!$F$25),Programmation!$B$12="Sans taxe"," ")</f>
        <v>0</v>
      </c>
      <c r="F805" s="423">
        <f>_xlfn.IFS(Programmation!$B$12="Québec",(D805*Programmation!$G$23),Programmation!$B$12="Ontario"," ",Programmation!$B$12="Europe"," ",Programmation!$B$12="Sans taxe"," ")</f>
        <v>0</v>
      </c>
      <c r="G805" s="423">
        <f t="shared" si="3"/>
        <v>0</v>
      </c>
      <c r="K805" s="90"/>
    </row>
    <row r="806" spans="1:11" ht="12.75" customHeight="1">
      <c r="A806" s="415"/>
      <c r="B806" s="415"/>
      <c r="C806" s="415"/>
      <c r="D806" s="422"/>
      <c r="E806" s="423">
        <f>_xlfn.IFS(Programmation!$B$12="Québec",(D806*Programmation!$F$23),Programmation!$B$12="Ontario",(D806*Programmation!$F$24),Programmation!$B$12="Europe",(D806*Programmation!$F$25),Programmation!$B$12="Sans taxe"," ")</f>
        <v>0</v>
      </c>
      <c r="F806" s="423">
        <f>_xlfn.IFS(Programmation!$B$12="Québec",(D806*Programmation!$G$23),Programmation!$B$12="Ontario"," ",Programmation!$B$12="Europe"," ",Programmation!$B$12="Sans taxe"," ")</f>
        <v>0</v>
      </c>
      <c r="G806" s="423">
        <f t="shared" si="3"/>
        <v>0</v>
      </c>
      <c r="K806" s="90"/>
    </row>
    <row r="807" spans="1:11" ht="12.75" customHeight="1">
      <c r="A807" s="415"/>
      <c r="B807" s="415"/>
      <c r="C807" s="415"/>
      <c r="D807" s="422"/>
      <c r="E807" s="423">
        <f>_xlfn.IFS(Programmation!$B$12="Québec",(D807*Programmation!$F$23),Programmation!$B$12="Ontario",(D807*Programmation!$F$24),Programmation!$B$12="Europe",(D807*Programmation!$F$25),Programmation!$B$12="Sans taxe"," ")</f>
        <v>0</v>
      </c>
      <c r="F807" s="423">
        <f>_xlfn.IFS(Programmation!$B$12="Québec",(D807*Programmation!$G$23),Programmation!$B$12="Ontario"," ",Programmation!$B$12="Europe"," ",Programmation!$B$12="Sans taxe"," ")</f>
        <v>0</v>
      </c>
      <c r="G807" s="423">
        <f t="shared" si="3"/>
        <v>0</v>
      </c>
      <c r="K807" s="90"/>
    </row>
    <row r="808" spans="1:11" ht="12.75" customHeight="1">
      <c r="A808" s="415"/>
      <c r="B808" s="415"/>
      <c r="C808" s="415"/>
      <c r="D808" s="422"/>
      <c r="E808" s="423">
        <f>_xlfn.IFS(Programmation!$B$12="Québec",(D808*Programmation!$F$23),Programmation!$B$12="Ontario",(D808*Programmation!$F$24),Programmation!$B$12="Europe",(D808*Programmation!$F$25),Programmation!$B$12="Sans taxe"," ")</f>
        <v>0</v>
      </c>
      <c r="F808" s="423">
        <f>_xlfn.IFS(Programmation!$B$12="Québec",(D808*Programmation!$G$23),Programmation!$B$12="Ontario"," ",Programmation!$B$12="Europe"," ",Programmation!$B$12="Sans taxe"," ")</f>
        <v>0</v>
      </c>
      <c r="G808" s="423">
        <f t="shared" si="3"/>
        <v>0</v>
      </c>
      <c r="K808" s="90"/>
    </row>
    <row r="809" spans="1:11" ht="12.75" customHeight="1">
      <c r="A809" s="415"/>
      <c r="B809" s="415"/>
      <c r="C809" s="415"/>
      <c r="D809" s="422"/>
      <c r="E809" s="423">
        <f>_xlfn.IFS(Programmation!$B$12="Québec",(D809*Programmation!$F$23),Programmation!$B$12="Ontario",(D809*Programmation!$F$24),Programmation!$B$12="Europe",(D809*Programmation!$F$25),Programmation!$B$12="Sans taxe"," ")</f>
        <v>0</v>
      </c>
      <c r="F809" s="423">
        <f>_xlfn.IFS(Programmation!$B$12="Québec",(D809*Programmation!$G$23),Programmation!$B$12="Ontario"," ",Programmation!$B$12="Europe"," ",Programmation!$B$12="Sans taxe"," ")</f>
        <v>0</v>
      </c>
      <c r="G809" s="423">
        <f t="shared" si="3"/>
        <v>0</v>
      </c>
      <c r="K809" s="90"/>
    </row>
    <row r="810" spans="1:11" ht="12.75" customHeight="1">
      <c r="A810" s="415"/>
      <c r="B810" s="415"/>
      <c r="C810" s="415"/>
      <c r="D810" s="422"/>
      <c r="E810" s="423">
        <f>_xlfn.IFS(Programmation!$B$12="Québec",(D810*Programmation!$F$23),Programmation!$B$12="Ontario",(D810*Programmation!$F$24),Programmation!$B$12="Europe",(D810*Programmation!$F$25),Programmation!$B$12="Sans taxe"," ")</f>
        <v>0</v>
      </c>
      <c r="F810" s="423">
        <f>_xlfn.IFS(Programmation!$B$12="Québec",(D810*Programmation!$G$23),Programmation!$B$12="Ontario"," ",Programmation!$B$12="Europe"," ",Programmation!$B$12="Sans taxe"," ")</f>
        <v>0</v>
      </c>
      <c r="G810" s="423">
        <f t="shared" si="3"/>
        <v>0</v>
      </c>
      <c r="K810" s="90"/>
    </row>
    <row r="811" spans="1:11" ht="12.75" customHeight="1">
      <c r="A811" s="415"/>
      <c r="B811" s="415"/>
      <c r="C811" s="415"/>
      <c r="D811" s="422"/>
      <c r="E811" s="423">
        <f>_xlfn.IFS(Programmation!$B$12="Québec",(D811*Programmation!$F$23),Programmation!$B$12="Ontario",(D811*Programmation!$F$24),Programmation!$B$12="Europe",(D811*Programmation!$F$25),Programmation!$B$12="Sans taxe"," ")</f>
        <v>0</v>
      </c>
      <c r="F811" s="423">
        <f>_xlfn.IFS(Programmation!$B$12="Québec",(D811*Programmation!$G$23),Programmation!$B$12="Ontario"," ",Programmation!$B$12="Europe"," ",Programmation!$B$12="Sans taxe"," ")</f>
        <v>0</v>
      </c>
      <c r="G811" s="423">
        <f t="shared" si="3"/>
        <v>0</v>
      </c>
      <c r="K811" s="90"/>
    </row>
    <row r="812" spans="1:11" ht="12.75" customHeight="1">
      <c r="A812" s="415"/>
      <c r="B812" s="415"/>
      <c r="C812" s="415"/>
      <c r="D812" s="422"/>
      <c r="E812" s="423">
        <f>_xlfn.IFS(Programmation!$B$12="Québec",(D812*Programmation!$F$23),Programmation!$B$12="Ontario",(D812*Programmation!$F$24),Programmation!$B$12="Europe",(D812*Programmation!$F$25),Programmation!$B$12="Sans taxe"," ")</f>
        <v>0</v>
      </c>
      <c r="F812" s="423">
        <f>_xlfn.IFS(Programmation!$B$12="Québec",(D812*Programmation!$G$23),Programmation!$B$12="Ontario"," ",Programmation!$B$12="Europe"," ",Programmation!$B$12="Sans taxe"," ")</f>
        <v>0</v>
      </c>
      <c r="G812" s="423">
        <f t="shared" si="3"/>
        <v>0</v>
      </c>
      <c r="K812" s="90"/>
    </row>
    <row r="813" spans="1:11" ht="12.75" customHeight="1">
      <c r="A813" s="415"/>
      <c r="B813" s="415"/>
      <c r="C813" s="415"/>
      <c r="D813" s="422"/>
      <c r="E813" s="423">
        <f>_xlfn.IFS(Programmation!$B$12="Québec",(D813*Programmation!$F$23),Programmation!$B$12="Ontario",(D813*Programmation!$F$24),Programmation!$B$12="Europe",(D813*Programmation!$F$25),Programmation!$B$12="Sans taxe"," ")</f>
        <v>0</v>
      </c>
      <c r="F813" s="423">
        <f>_xlfn.IFS(Programmation!$B$12="Québec",(D813*Programmation!$G$23),Programmation!$B$12="Ontario"," ",Programmation!$B$12="Europe"," ",Programmation!$B$12="Sans taxe"," ")</f>
        <v>0</v>
      </c>
      <c r="G813" s="423">
        <f t="shared" si="3"/>
        <v>0</v>
      </c>
      <c r="K813" s="90"/>
    </row>
    <row r="814" spans="1:11" ht="12.75" customHeight="1">
      <c r="A814" s="415"/>
      <c r="B814" s="415"/>
      <c r="C814" s="415"/>
      <c r="D814" s="422"/>
      <c r="E814" s="423">
        <f>_xlfn.IFS(Programmation!$B$12="Québec",(D814*Programmation!$F$23),Programmation!$B$12="Ontario",(D814*Programmation!$F$24),Programmation!$B$12="Europe",(D814*Programmation!$F$25),Programmation!$B$12="Sans taxe"," ")</f>
        <v>0</v>
      </c>
      <c r="F814" s="423">
        <f>_xlfn.IFS(Programmation!$B$12="Québec",(D814*Programmation!$G$23),Programmation!$B$12="Ontario"," ",Programmation!$B$12="Europe"," ",Programmation!$B$12="Sans taxe"," ")</f>
        <v>0</v>
      </c>
      <c r="G814" s="423">
        <f t="shared" si="3"/>
        <v>0</v>
      </c>
      <c r="K814" s="90"/>
    </row>
    <row r="815" spans="1:11" ht="12.75" customHeight="1">
      <c r="A815" s="415"/>
      <c r="B815" s="415"/>
      <c r="C815" s="415"/>
      <c r="D815" s="422"/>
      <c r="E815" s="423">
        <f>_xlfn.IFS(Programmation!$B$12="Québec",(D815*Programmation!$F$23),Programmation!$B$12="Ontario",(D815*Programmation!$F$24),Programmation!$B$12="Europe",(D815*Programmation!$F$25),Programmation!$B$12="Sans taxe"," ")</f>
        <v>0</v>
      </c>
      <c r="F815" s="423">
        <f>_xlfn.IFS(Programmation!$B$12="Québec",(D815*Programmation!$G$23),Programmation!$B$12="Ontario"," ",Programmation!$B$12="Europe"," ",Programmation!$B$12="Sans taxe"," ")</f>
        <v>0</v>
      </c>
      <c r="G815" s="423">
        <f t="shared" si="3"/>
        <v>0</v>
      </c>
      <c r="K815" s="90"/>
    </row>
    <row r="816" spans="1:11" ht="12.75" customHeight="1">
      <c r="A816" s="415"/>
      <c r="B816" s="415"/>
      <c r="C816" s="415"/>
      <c r="D816" s="422"/>
      <c r="E816" s="423">
        <f>_xlfn.IFS(Programmation!$B$12="Québec",(D816*Programmation!$F$23),Programmation!$B$12="Ontario",(D816*Programmation!$F$24),Programmation!$B$12="Europe",(D816*Programmation!$F$25),Programmation!$B$12="Sans taxe"," ")</f>
        <v>0</v>
      </c>
      <c r="F816" s="423">
        <f>_xlfn.IFS(Programmation!$B$12="Québec",(D816*Programmation!$G$23),Programmation!$B$12="Ontario"," ",Programmation!$B$12="Europe"," ",Programmation!$B$12="Sans taxe"," ")</f>
        <v>0</v>
      </c>
      <c r="G816" s="423">
        <f t="shared" si="3"/>
        <v>0</v>
      </c>
      <c r="K816" s="90"/>
    </row>
    <row r="817" spans="1:11" ht="12.75" customHeight="1">
      <c r="A817" s="415"/>
      <c r="B817" s="415"/>
      <c r="C817" s="415"/>
      <c r="D817" s="422"/>
      <c r="E817" s="423">
        <f>_xlfn.IFS(Programmation!$B$12="Québec",(D817*Programmation!$F$23),Programmation!$B$12="Ontario",(D817*Programmation!$F$24),Programmation!$B$12="Europe",(D817*Programmation!$F$25),Programmation!$B$12="Sans taxe"," ")</f>
        <v>0</v>
      </c>
      <c r="F817" s="423">
        <f>_xlfn.IFS(Programmation!$B$12="Québec",(D817*Programmation!$G$23),Programmation!$B$12="Ontario"," ",Programmation!$B$12="Europe"," ",Programmation!$B$12="Sans taxe"," ")</f>
        <v>0</v>
      </c>
      <c r="G817" s="423">
        <f t="shared" si="3"/>
        <v>0</v>
      </c>
      <c r="K817" s="90"/>
    </row>
    <row r="818" spans="1:11" ht="12.75" customHeight="1">
      <c r="A818" s="415"/>
      <c r="B818" s="415"/>
      <c r="C818" s="415"/>
      <c r="D818" s="422"/>
      <c r="E818" s="423">
        <f>_xlfn.IFS(Programmation!$B$12="Québec",(D818*Programmation!$F$23),Programmation!$B$12="Ontario",(D818*Programmation!$F$24),Programmation!$B$12="Europe",(D818*Programmation!$F$25),Programmation!$B$12="Sans taxe"," ")</f>
        <v>0</v>
      </c>
      <c r="F818" s="423">
        <f>_xlfn.IFS(Programmation!$B$12="Québec",(D818*Programmation!$G$23),Programmation!$B$12="Ontario"," ",Programmation!$B$12="Europe"," ",Programmation!$B$12="Sans taxe"," ")</f>
        <v>0</v>
      </c>
      <c r="G818" s="423">
        <f t="shared" si="3"/>
        <v>0</v>
      </c>
      <c r="K818" s="90"/>
    </row>
    <row r="819" spans="1:11" ht="12.75" customHeight="1">
      <c r="A819" s="415"/>
      <c r="B819" s="415"/>
      <c r="C819" s="415"/>
      <c r="D819" s="422"/>
      <c r="E819" s="423">
        <f>_xlfn.IFS(Programmation!$B$12="Québec",(D819*Programmation!$F$23),Programmation!$B$12="Ontario",(D819*Programmation!$F$24),Programmation!$B$12="Europe",(D819*Programmation!$F$25),Programmation!$B$12="Sans taxe"," ")</f>
        <v>0</v>
      </c>
      <c r="F819" s="423">
        <f>_xlfn.IFS(Programmation!$B$12="Québec",(D819*Programmation!$G$23),Programmation!$B$12="Ontario"," ",Programmation!$B$12="Europe"," ",Programmation!$B$12="Sans taxe"," ")</f>
        <v>0</v>
      </c>
      <c r="G819" s="423">
        <f t="shared" si="3"/>
        <v>0</v>
      </c>
      <c r="K819" s="90"/>
    </row>
    <row r="820" spans="1:11" ht="12.75" customHeight="1">
      <c r="A820" s="415"/>
      <c r="B820" s="415"/>
      <c r="C820" s="415"/>
      <c r="D820" s="422"/>
      <c r="E820" s="423">
        <f>_xlfn.IFS(Programmation!$B$12="Québec",(D820*Programmation!$F$23),Programmation!$B$12="Ontario",(D820*Programmation!$F$24),Programmation!$B$12="Europe",(D820*Programmation!$F$25),Programmation!$B$12="Sans taxe"," ")</f>
        <v>0</v>
      </c>
      <c r="F820" s="423">
        <f>_xlfn.IFS(Programmation!$B$12="Québec",(D820*Programmation!$G$23),Programmation!$B$12="Ontario"," ",Programmation!$B$12="Europe"," ",Programmation!$B$12="Sans taxe"," ")</f>
        <v>0</v>
      </c>
      <c r="G820" s="423">
        <f t="shared" si="3"/>
        <v>0</v>
      </c>
      <c r="K820" s="90"/>
    </row>
    <row r="821" spans="1:11" ht="12.75" customHeight="1">
      <c r="A821" s="415"/>
      <c r="B821" s="415"/>
      <c r="C821" s="415"/>
      <c r="D821" s="422"/>
      <c r="E821" s="423">
        <f>_xlfn.IFS(Programmation!$B$12="Québec",(D821*Programmation!$F$23),Programmation!$B$12="Ontario",(D821*Programmation!$F$24),Programmation!$B$12="Europe",(D821*Programmation!$F$25),Programmation!$B$12="Sans taxe"," ")</f>
        <v>0</v>
      </c>
      <c r="F821" s="423">
        <f>_xlfn.IFS(Programmation!$B$12="Québec",(D821*Programmation!$G$23),Programmation!$B$12="Ontario"," ",Programmation!$B$12="Europe"," ",Programmation!$B$12="Sans taxe"," ")</f>
        <v>0</v>
      </c>
      <c r="G821" s="423">
        <f t="shared" si="3"/>
        <v>0</v>
      </c>
      <c r="K821" s="90"/>
    </row>
    <row r="822" spans="1:11" ht="12.75" customHeight="1">
      <c r="A822" s="415"/>
      <c r="B822" s="415"/>
      <c r="C822" s="415"/>
      <c r="D822" s="422"/>
      <c r="E822" s="423">
        <f>_xlfn.IFS(Programmation!$B$12="Québec",(D822*Programmation!$F$23),Programmation!$B$12="Ontario",(D822*Programmation!$F$24),Programmation!$B$12="Europe",(D822*Programmation!$F$25),Programmation!$B$12="Sans taxe"," ")</f>
        <v>0</v>
      </c>
      <c r="F822" s="423">
        <f>_xlfn.IFS(Programmation!$B$12="Québec",(D822*Programmation!$G$23),Programmation!$B$12="Ontario"," ",Programmation!$B$12="Europe"," ",Programmation!$B$12="Sans taxe"," ")</f>
        <v>0</v>
      </c>
      <c r="G822" s="423">
        <f t="shared" si="3"/>
        <v>0</v>
      </c>
      <c r="K822" s="90"/>
    </row>
    <row r="823" spans="1:11" ht="12.75" customHeight="1">
      <c r="A823" s="415"/>
      <c r="B823" s="415"/>
      <c r="C823" s="415"/>
      <c r="D823" s="422"/>
      <c r="E823" s="423">
        <f>_xlfn.IFS(Programmation!$B$12="Québec",(D823*Programmation!$F$23),Programmation!$B$12="Ontario",(D823*Programmation!$F$24),Programmation!$B$12="Europe",(D823*Programmation!$F$25),Programmation!$B$12="Sans taxe"," ")</f>
        <v>0</v>
      </c>
      <c r="F823" s="423">
        <f>_xlfn.IFS(Programmation!$B$12="Québec",(D823*Programmation!$G$23),Programmation!$B$12="Ontario"," ",Programmation!$B$12="Europe"," ",Programmation!$B$12="Sans taxe"," ")</f>
        <v>0</v>
      </c>
      <c r="G823" s="423">
        <f t="shared" si="3"/>
        <v>0</v>
      </c>
      <c r="K823" s="90"/>
    </row>
    <row r="824" spans="1:11" ht="12.75" customHeight="1">
      <c r="A824" s="415"/>
      <c r="B824" s="415"/>
      <c r="C824" s="415"/>
      <c r="D824" s="422"/>
      <c r="E824" s="423">
        <f>_xlfn.IFS(Programmation!$B$12="Québec",(D824*Programmation!$F$23),Programmation!$B$12="Ontario",(D824*Programmation!$F$24),Programmation!$B$12="Europe",(D824*Programmation!$F$25),Programmation!$B$12="Sans taxe"," ")</f>
        <v>0</v>
      </c>
      <c r="F824" s="423">
        <f>_xlfn.IFS(Programmation!$B$12="Québec",(D824*Programmation!$G$23),Programmation!$B$12="Ontario"," ",Programmation!$B$12="Europe"," ",Programmation!$B$12="Sans taxe"," ")</f>
        <v>0</v>
      </c>
      <c r="G824" s="423">
        <f t="shared" si="3"/>
        <v>0</v>
      </c>
      <c r="K824" s="90"/>
    </row>
    <row r="825" spans="1:11" ht="12.75" customHeight="1">
      <c r="A825" s="415"/>
      <c r="B825" s="415"/>
      <c r="C825" s="415"/>
      <c r="D825" s="422"/>
      <c r="E825" s="423">
        <f>_xlfn.IFS(Programmation!$B$12="Québec",(D825*Programmation!$F$23),Programmation!$B$12="Ontario",(D825*Programmation!$F$24),Programmation!$B$12="Europe",(D825*Programmation!$F$25),Programmation!$B$12="Sans taxe"," ")</f>
        <v>0</v>
      </c>
      <c r="F825" s="423">
        <f>_xlfn.IFS(Programmation!$B$12="Québec",(D825*Programmation!$G$23),Programmation!$B$12="Ontario"," ",Programmation!$B$12="Europe"," ",Programmation!$B$12="Sans taxe"," ")</f>
        <v>0</v>
      </c>
      <c r="G825" s="423">
        <f t="shared" si="3"/>
        <v>0</v>
      </c>
      <c r="K825" s="90"/>
    </row>
    <row r="826" spans="1:11" ht="12.75" customHeight="1">
      <c r="A826" s="415"/>
      <c r="B826" s="415"/>
      <c r="C826" s="415"/>
      <c r="D826" s="422"/>
      <c r="E826" s="423">
        <f>_xlfn.IFS(Programmation!$B$12="Québec",(D826*Programmation!$F$23),Programmation!$B$12="Ontario",(D826*Programmation!$F$24),Programmation!$B$12="Europe",(D826*Programmation!$F$25),Programmation!$B$12="Sans taxe"," ")</f>
        <v>0</v>
      </c>
      <c r="F826" s="423">
        <f>_xlfn.IFS(Programmation!$B$12="Québec",(D826*Programmation!$G$23),Programmation!$B$12="Ontario"," ",Programmation!$B$12="Europe"," ",Programmation!$B$12="Sans taxe"," ")</f>
        <v>0</v>
      </c>
      <c r="G826" s="423">
        <f t="shared" si="3"/>
        <v>0</v>
      </c>
      <c r="K826" s="90"/>
    </row>
    <row r="827" spans="1:11" ht="12.75" customHeight="1">
      <c r="A827" s="415"/>
      <c r="B827" s="415"/>
      <c r="C827" s="415"/>
      <c r="D827" s="422"/>
      <c r="E827" s="423">
        <f>_xlfn.IFS(Programmation!$B$12="Québec",(D827*Programmation!$F$23),Programmation!$B$12="Ontario",(D827*Programmation!$F$24),Programmation!$B$12="Europe",(D827*Programmation!$F$25),Programmation!$B$12="Sans taxe"," ")</f>
        <v>0</v>
      </c>
      <c r="F827" s="423">
        <f>_xlfn.IFS(Programmation!$B$12="Québec",(D827*Programmation!$G$23),Programmation!$B$12="Ontario"," ",Programmation!$B$12="Europe"," ",Programmation!$B$12="Sans taxe"," ")</f>
        <v>0</v>
      </c>
      <c r="G827" s="423">
        <f t="shared" si="3"/>
        <v>0</v>
      </c>
      <c r="K827" s="90"/>
    </row>
    <row r="828" spans="1:11" ht="12.75" customHeight="1">
      <c r="A828" s="415"/>
      <c r="B828" s="415"/>
      <c r="C828" s="415"/>
      <c r="D828" s="422"/>
      <c r="E828" s="423">
        <f>_xlfn.IFS(Programmation!$B$12="Québec",(D828*Programmation!$F$23),Programmation!$B$12="Ontario",(D828*Programmation!$F$24),Programmation!$B$12="Europe",(D828*Programmation!$F$25),Programmation!$B$12="Sans taxe"," ")</f>
        <v>0</v>
      </c>
      <c r="F828" s="423">
        <f>_xlfn.IFS(Programmation!$B$12="Québec",(D828*Programmation!$G$23),Programmation!$B$12="Ontario"," ",Programmation!$B$12="Europe"," ",Programmation!$B$12="Sans taxe"," ")</f>
        <v>0</v>
      </c>
      <c r="G828" s="423">
        <f t="shared" si="3"/>
        <v>0</v>
      </c>
      <c r="K828" s="90"/>
    </row>
    <row r="829" spans="1:11" ht="12.75" customHeight="1">
      <c r="A829" s="415"/>
      <c r="B829" s="415"/>
      <c r="C829" s="415"/>
      <c r="D829" s="422"/>
      <c r="E829" s="423">
        <f>_xlfn.IFS(Programmation!$B$12="Québec",(D829*Programmation!$F$23),Programmation!$B$12="Ontario",(D829*Programmation!$F$24),Programmation!$B$12="Europe",(D829*Programmation!$F$25),Programmation!$B$12="Sans taxe"," ")</f>
        <v>0</v>
      </c>
      <c r="F829" s="423">
        <f>_xlfn.IFS(Programmation!$B$12="Québec",(D829*Programmation!$G$23),Programmation!$B$12="Ontario"," ",Programmation!$B$12="Europe"," ",Programmation!$B$12="Sans taxe"," ")</f>
        <v>0</v>
      </c>
      <c r="G829" s="423">
        <f t="shared" si="3"/>
        <v>0</v>
      </c>
      <c r="K829" s="90"/>
    </row>
    <row r="830" spans="1:11" ht="12.75" customHeight="1">
      <c r="A830" s="415"/>
      <c r="B830" s="415"/>
      <c r="C830" s="415"/>
      <c r="D830" s="422"/>
      <c r="E830" s="423">
        <f>_xlfn.IFS(Programmation!$B$12="Québec",(D830*Programmation!$F$23),Programmation!$B$12="Ontario",(D830*Programmation!$F$24),Programmation!$B$12="Europe",(D830*Programmation!$F$25),Programmation!$B$12="Sans taxe"," ")</f>
        <v>0</v>
      </c>
      <c r="F830" s="423">
        <f>_xlfn.IFS(Programmation!$B$12="Québec",(D830*Programmation!$G$23),Programmation!$B$12="Ontario"," ",Programmation!$B$12="Europe"," ",Programmation!$B$12="Sans taxe"," ")</f>
        <v>0</v>
      </c>
      <c r="G830" s="423">
        <f t="shared" si="3"/>
        <v>0</v>
      </c>
      <c r="K830" s="90"/>
    </row>
    <row r="831" spans="1:11" ht="12.75" customHeight="1">
      <c r="A831" s="415"/>
      <c r="B831" s="415"/>
      <c r="C831" s="415"/>
      <c r="D831" s="422"/>
      <c r="E831" s="423">
        <f>_xlfn.IFS(Programmation!$B$12="Québec",(D831*Programmation!$F$23),Programmation!$B$12="Ontario",(D831*Programmation!$F$24),Programmation!$B$12="Europe",(D831*Programmation!$F$25),Programmation!$B$12="Sans taxe"," ")</f>
        <v>0</v>
      </c>
      <c r="F831" s="423">
        <f>_xlfn.IFS(Programmation!$B$12="Québec",(D831*Programmation!$G$23),Programmation!$B$12="Ontario"," ",Programmation!$B$12="Europe"," ",Programmation!$B$12="Sans taxe"," ")</f>
        <v>0</v>
      </c>
      <c r="G831" s="423">
        <f t="shared" si="3"/>
        <v>0</v>
      </c>
      <c r="K831" s="90"/>
    </row>
    <row r="832" spans="1:11" ht="12.75" customHeight="1">
      <c r="A832" s="415"/>
      <c r="B832" s="415"/>
      <c r="C832" s="415"/>
      <c r="D832" s="422"/>
      <c r="E832" s="423">
        <f>_xlfn.IFS(Programmation!$B$12="Québec",(D832*Programmation!$F$23),Programmation!$B$12="Ontario",(D832*Programmation!$F$24),Programmation!$B$12="Europe",(D832*Programmation!$F$25),Programmation!$B$12="Sans taxe"," ")</f>
        <v>0</v>
      </c>
      <c r="F832" s="423">
        <f>_xlfn.IFS(Programmation!$B$12="Québec",(D832*Programmation!$G$23),Programmation!$B$12="Ontario"," ",Programmation!$B$12="Europe"," ",Programmation!$B$12="Sans taxe"," ")</f>
        <v>0</v>
      </c>
      <c r="G832" s="423">
        <f t="shared" si="3"/>
        <v>0</v>
      </c>
      <c r="K832" s="90"/>
    </row>
    <row r="833" spans="1:11" ht="12.75" customHeight="1">
      <c r="A833" s="415"/>
      <c r="B833" s="415"/>
      <c r="C833" s="415"/>
      <c r="D833" s="422"/>
      <c r="E833" s="423">
        <f>_xlfn.IFS(Programmation!$B$12="Québec",(D833*Programmation!$F$23),Programmation!$B$12="Ontario",(D833*Programmation!$F$24),Programmation!$B$12="Europe",(D833*Programmation!$F$25),Programmation!$B$12="Sans taxe"," ")</f>
        <v>0</v>
      </c>
      <c r="F833" s="423">
        <f>_xlfn.IFS(Programmation!$B$12="Québec",(D833*Programmation!$G$23),Programmation!$B$12="Ontario"," ",Programmation!$B$12="Europe"," ",Programmation!$B$12="Sans taxe"," ")</f>
        <v>0</v>
      </c>
      <c r="G833" s="423">
        <f t="shared" si="3"/>
        <v>0</v>
      </c>
      <c r="K833" s="90"/>
    </row>
    <row r="834" spans="1:11" ht="12.75" customHeight="1">
      <c r="A834" s="415"/>
      <c r="B834" s="415"/>
      <c r="C834" s="415"/>
      <c r="D834" s="422"/>
      <c r="E834" s="423">
        <f>_xlfn.IFS(Programmation!$B$12="Québec",(D834*Programmation!$F$23),Programmation!$B$12="Ontario",(D834*Programmation!$F$24),Programmation!$B$12="Europe",(D834*Programmation!$F$25),Programmation!$B$12="Sans taxe"," ")</f>
        <v>0</v>
      </c>
      <c r="F834" s="423">
        <f>_xlfn.IFS(Programmation!$B$12="Québec",(D834*Programmation!$G$23),Programmation!$B$12="Ontario"," ",Programmation!$B$12="Europe"," ",Programmation!$B$12="Sans taxe"," ")</f>
        <v>0</v>
      </c>
      <c r="G834" s="423">
        <f t="shared" si="3"/>
        <v>0</v>
      </c>
      <c r="K834" s="90"/>
    </row>
    <row r="835" spans="1:11" ht="12.75" customHeight="1">
      <c r="A835" s="415"/>
      <c r="B835" s="415"/>
      <c r="C835" s="415"/>
      <c r="D835" s="422"/>
      <c r="E835" s="423">
        <f>_xlfn.IFS(Programmation!$B$12="Québec",(D835*Programmation!$F$23),Programmation!$B$12="Ontario",(D835*Programmation!$F$24),Programmation!$B$12="Europe",(D835*Programmation!$F$25),Programmation!$B$12="Sans taxe"," ")</f>
        <v>0</v>
      </c>
      <c r="F835" s="423">
        <f>_xlfn.IFS(Programmation!$B$12="Québec",(D835*Programmation!$G$23),Programmation!$B$12="Ontario"," ",Programmation!$B$12="Europe"," ",Programmation!$B$12="Sans taxe"," ")</f>
        <v>0</v>
      </c>
      <c r="G835" s="423">
        <f t="shared" si="3"/>
        <v>0</v>
      </c>
      <c r="K835" s="90"/>
    </row>
    <row r="836" spans="1:11" ht="12.75" customHeight="1">
      <c r="A836" s="415"/>
      <c r="B836" s="415"/>
      <c r="C836" s="415"/>
      <c r="D836" s="422"/>
      <c r="E836" s="423">
        <f>_xlfn.IFS(Programmation!$B$12="Québec",(D836*Programmation!$F$23),Programmation!$B$12="Ontario",(D836*Programmation!$F$24),Programmation!$B$12="Europe",(D836*Programmation!$F$25),Programmation!$B$12="Sans taxe"," ")</f>
        <v>0</v>
      </c>
      <c r="F836" s="423">
        <f>_xlfn.IFS(Programmation!$B$12="Québec",(D836*Programmation!$G$23),Programmation!$B$12="Ontario"," ",Programmation!$B$12="Europe"," ",Programmation!$B$12="Sans taxe"," ")</f>
        <v>0</v>
      </c>
      <c r="G836" s="423">
        <f t="shared" si="3"/>
        <v>0</v>
      </c>
      <c r="K836" s="90"/>
    </row>
    <row r="837" spans="1:11" ht="12.75" customHeight="1">
      <c r="A837" s="415"/>
      <c r="B837" s="415"/>
      <c r="C837" s="415"/>
      <c r="D837" s="422"/>
      <c r="E837" s="423">
        <f>_xlfn.IFS(Programmation!$B$12="Québec",(D837*Programmation!$F$23),Programmation!$B$12="Ontario",(D837*Programmation!$F$24),Programmation!$B$12="Europe",(D837*Programmation!$F$25),Programmation!$B$12="Sans taxe"," ")</f>
        <v>0</v>
      </c>
      <c r="F837" s="423">
        <f>_xlfn.IFS(Programmation!$B$12="Québec",(D837*Programmation!$G$23),Programmation!$B$12="Ontario"," ",Programmation!$B$12="Europe"," ",Programmation!$B$12="Sans taxe"," ")</f>
        <v>0</v>
      </c>
      <c r="G837" s="423">
        <f t="shared" si="3"/>
        <v>0</v>
      </c>
      <c r="K837" s="90"/>
    </row>
    <row r="838" spans="1:11" ht="12.75" customHeight="1">
      <c r="A838" s="415"/>
      <c r="B838" s="415"/>
      <c r="C838" s="415"/>
      <c r="D838" s="422"/>
      <c r="E838" s="423">
        <f>_xlfn.IFS(Programmation!$B$12="Québec",(D838*Programmation!$F$23),Programmation!$B$12="Ontario",(D838*Programmation!$F$24),Programmation!$B$12="Europe",(D838*Programmation!$F$25),Programmation!$B$12="Sans taxe"," ")</f>
        <v>0</v>
      </c>
      <c r="F838" s="423">
        <f>_xlfn.IFS(Programmation!$B$12="Québec",(D838*Programmation!$G$23),Programmation!$B$12="Ontario"," ",Programmation!$B$12="Europe"," ",Programmation!$B$12="Sans taxe"," ")</f>
        <v>0</v>
      </c>
      <c r="G838" s="423">
        <f t="shared" si="3"/>
        <v>0</v>
      </c>
      <c r="K838" s="90"/>
    </row>
    <row r="839" spans="1:11" ht="12.75" customHeight="1">
      <c r="A839" s="415"/>
      <c r="B839" s="415"/>
      <c r="C839" s="415"/>
      <c r="D839" s="422"/>
      <c r="E839" s="423">
        <f>_xlfn.IFS(Programmation!$B$12="Québec",(D839*Programmation!$F$23),Programmation!$B$12="Ontario",(D839*Programmation!$F$24),Programmation!$B$12="Europe",(D839*Programmation!$F$25),Programmation!$B$12="Sans taxe"," ")</f>
        <v>0</v>
      </c>
      <c r="F839" s="423">
        <f>_xlfn.IFS(Programmation!$B$12="Québec",(D839*Programmation!$G$23),Programmation!$B$12="Ontario"," ",Programmation!$B$12="Europe"," ",Programmation!$B$12="Sans taxe"," ")</f>
        <v>0</v>
      </c>
      <c r="G839" s="423">
        <f t="shared" si="3"/>
        <v>0</v>
      </c>
      <c r="K839" s="90"/>
    </row>
    <row r="840" spans="1:11" ht="12.75" customHeight="1">
      <c r="A840" s="415"/>
      <c r="B840" s="415"/>
      <c r="C840" s="415"/>
      <c r="D840" s="422"/>
      <c r="E840" s="423">
        <f>_xlfn.IFS(Programmation!$B$12="Québec",(D840*Programmation!$F$23),Programmation!$B$12="Ontario",(D840*Programmation!$F$24),Programmation!$B$12="Europe",(D840*Programmation!$F$25),Programmation!$B$12="Sans taxe"," ")</f>
        <v>0</v>
      </c>
      <c r="F840" s="423">
        <f>_xlfn.IFS(Programmation!$B$12="Québec",(D840*Programmation!$G$23),Programmation!$B$12="Ontario"," ",Programmation!$B$12="Europe"," ",Programmation!$B$12="Sans taxe"," ")</f>
        <v>0</v>
      </c>
      <c r="G840" s="423">
        <f t="shared" si="3"/>
        <v>0</v>
      </c>
      <c r="K840" s="90"/>
    </row>
    <row r="841" spans="1:11" ht="12.75" customHeight="1">
      <c r="A841" s="415"/>
      <c r="B841" s="415"/>
      <c r="C841" s="415"/>
      <c r="D841" s="422"/>
      <c r="E841" s="423">
        <f>_xlfn.IFS(Programmation!$B$12="Québec",(D841*Programmation!$F$23),Programmation!$B$12="Ontario",(D841*Programmation!$F$24),Programmation!$B$12="Europe",(D841*Programmation!$F$25),Programmation!$B$12="Sans taxe"," ")</f>
        <v>0</v>
      </c>
      <c r="F841" s="423">
        <f>_xlfn.IFS(Programmation!$B$12="Québec",(D841*Programmation!$G$23),Programmation!$B$12="Ontario"," ",Programmation!$B$12="Europe"," ",Programmation!$B$12="Sans taxe"," ")</f>
        <v>0</v>
      </c>
      <c r="G841" s="423">
        <f t="shared" si="3"/>
        <v>0</v>
      </c>
      <c r="K841" s="90"/>
    </row>
    <row r="842" spans="1:11" ht="12.75" customHeight="1">
      <c r="A842" s="415"/>
      <c r="B842" s="415"/>
      <c r="C842" s="415"/>
      <c r="D842" s="422"/>
      <c r="E842" s="423">
        <f>_xlfn.IFS(Programmation!$B$12="Québec",(D842*Programmation!$F$23),Programmation!$B$12="Ontario",(D842*Programmation!$F$24),Programmation!$B$12="Europe",(D842*Programmation!$F$25),Programmation!$B$12="Sans taxe"," ")</f>
        <v>0</v>
      </c>
      <c r="F842" s="423">
        <f>_xlfn.IFS(Programmation!$B$12="Québec",(D842*Programmation!$G$23),Programmation!$B$12="Ontario"," ",Programmation!$B$12="Europe"," ",Programmation!$B$12="Sans taxe"," ")</f>
        <v>0</v>
      </c>
      <c r="G842" s="423">
        <f t="shared" si="3"/>
        <v>0</v>
      </c>
      <c r="K842" s="90"/>
    </row>
    <row r="843" spans="1:11" ht="12.75" customHeight="1">
      <c r="A843" s="415"/>
      <c r="B843" s="415"/>
      <c r="C843" s="415"/>
      <c r="D843" s="422"/>
      <c r="E843" s="423">
        <f>_xlfn.IFS(Programmation!$B$12="Québec",(D843*Programmation!$F$23),Programmation!$B$12="Ontario",(D843*Programmation!$F$24),Programmation!$B$12="Europe",(D843*Programmation!$F$25),Programmation!$B$12="Sans taxe"," ")</f>
        <v>0</v>
      </c>
      <c r="F843" s="423">
        <f>_xlfn.IFS(Programmation!$B$12="Québec",(D843*Programmation!$G$23),Programmation!$B$12="Ontario"," ",Programmation!$B$12="Europe"," ",Programmation!$B$12="Sans taxe"," ")</f>
        <v>0</v>
      </c>
      <c r="G843" s="423">
        <f t="shared" si="3"/>
        <v>0</v>
      </c>
      <c r="K843" s="90"/>
    </row>
    <row r="844" spans="1:11" ht="12.75" customHeight="1">
      <c r="A844" s="415"/>
      <c r="B844" s="415"/>
      <c r="C844" s="415"/>
      <c r="D844" s="422"/>
      <c r="E844" s="423">
        <f>_xlfn.IFS(Programmation!$B$12="Québec",(D844*Programmation!$F$23),Programmation!$B$12="Ontario",(D844*Programmation!$F$24),Programmation!$B$12="Europe",(D844*Programmation!$F$25),Programmation!$B$12="Sans taxe"," ")</f>
        <v>0</v>
      </c>
      <c r="F844" s="423">
        <f>_xlfn.IFS(Programmation!$B$12="Québec",(D844*Programmation!$G$23),Programmation!$B$12="Ontario"," ",Programmation!$B$12="Europe"," ",Programmation!$B$12="Sans taxe"," ")</f>
        <v>0</v>
      </c>
      <c r="G844" s="423">
        <f t="shared" si="3"/>
        <v>0</v>
      </c>
      <c r="K844" s="90"/>
    </row>
    <row r="845" spans="1:11" ht="12.75" customHeight="1">
      <c r="A845" s="415"/>
      <c r="B845" s="415"/>
      <c r="C845" s="415"/>
      <c r="D845" s="422"/>
      <c r="E845" s="423">
        <f>_xlfn.IFS(Programmation!$B$12="Québec",(D845*Programmation!$F$23),Programmation!$B$12="Ontario",(D845*Programmation!$F$24),Programmation!$B$12="Europe",(D845*Programmation!$F$25),Programmation!$B$12="Sans taxe"," ")</f>
        <v>0</v>
      </c>
      <c r="F845" s="423">
        <f>_xlfn.IFS(Programmation!$B$12="Québec",(D845*Programmation!$G$23),Programmation!$B$12="Ontario"," ",Programmation!$B$12="Europe"," ",Programmation!$B$12="Sans taxe"," ")</f>
        <v>0</v>
      </c>
      <c r="G845" s="423">
        <f t="shared" si="3"/>
        <v>0</v>
      </c>
      <c r="K845" s="90"/>
    </row>
    <row r="846" spans="1:11" ht="12.75" customHeight="1">
      <c r="A846" s="415"/>
      <c r="B846" s="415"/>
      <c r="C846" s="415"/>
      <c r="D846" s="422"/>
      <c r="E846" s="423">
        <f>_xlfn.IFS(Programmation!$B$12="Québec",(D846*Programmation!$F$23),Programmation!$B$12="Ontario",(D846*Programmation!$F$24),Programmation!$B$12="Europe",(D846*Programmation!$F$25),Programmation!$B$12="Sans taxe"," ")</f>
        <v>0</v>
      </c>
      <c r="F846" s="423">
        <f>_xlfn.IFS(Programmation!$B$12="Québec",(D846*Programmation!$G$23),Programmation!$B$12="Ontario"," ",Programmation!$B$12="Europe"," ",Programmation!$B$12="Sans taxe"," ")</f>
        <v>0</v>
      </c>
      <c r="G846" s="423">
        <f t="shared" si="3"/>
        <v>0</v>
      </c>
      <c r="K846" s="90"/>
    </row>
    <row r="847" spans="1:11" ht="12.75" customHeight="1">
      <c r="A847" s="415"/>
      <c r="B847" s="415"/>
      <c r="C847" s="415"/>
      <c r="D847" s="422"/>
      <c r="E847" s="423">
        <f>_xlfn.IFS(Programmation!$B$12="Québec",(D847*Programmation!$F$23),Programmation!$B$12="Ontario",(D847*Programmation!$F$24),Programmation!$B$12="Europe",(D847*Programmation!$F$25),Programmation!$B$12="Sans taxe"," ")</f>
        <v>0</v>
      </c>
      <c r="F847" s="423">
        <f>_xlfn.IFS(Programmation!$B$12="Québec",(D847*Programmation!$G$23),Programmation!$B$12="Ontario"," ",Programmation!$B$12="Europe"," ",Programmation!$B$12="Sans taxe"," ")</f>
        <v>0</v>
      </c>
      <c r="G847" s="423">
        <f t="shared" si="3"/>
        <v>0</v>
      </c>
      <c r="K847" s="90"/>
    </row>
    <row r="848" spans="1:11" ht="12.75" customHeight="1">
      <c r="A848" s="415"/>
      <c r="B848" s="415"/>
      <c r="C848" s="415"/>
      <c r="D848" s="422"/>
      <c r="E848" s="423">
        <f>_xlfn.IFS(Programmation!$B$12="Québec",(D848*Programmation!$F$23),Programmation!$B$12="Ontario",(D848*Programmation!$F$24),Programmation!$B$12="Europe",(D848*Programmation!$F$25),Programmation!$B$12="Sans taxe"," ")</f>
        <v>0</v>
      </c>
      <c r="F848" s="423">
        <f>_xlfn.IFS(Programmation!$B$12="Québec",(D848*Programmation!$G$23),Programmation!$B$12="Ontario"," ",Programmation!$B$12="Europe"," ",Programmation!$B$12="Sans taxe"," ")</f>
        <v>0</v>
      </c>
      <c r="G848" s="423">
        <f t="shared" si="3"/>
        <v>0</v>
      </c>
      <c r="K848" s="90"/>
    </row>
    <row r="849" spans="1:11" ht="12.75" customHeight="1">
      <c r="A849" s="415"/>
      <c r="B849" s="415"/>
      <c r="C849" s="415"/>
      <c r="D849" s="422"/>
      <c r="E849" s="423">
        <f>_xlfn.IFS(Programmation!$B$12="Québec",(D849*Programmation!$F$23),Programmation!$B$12="Ontario",(D849*Programmation!$F$24),Programmation!$B$12="Europe",(D849*Programmation!$F$25),Programmation!$B$12="Sans taxe"," ")</f>
        <v>0</v>
      </c>
      <c r="F849" s="423">
        <f>_xlfn.IFS(Programmation!$B$12="Québec",(D849*Programmation!$G$23),Programmation!$B$12="Ontario"," ",Programmation!$B$12="Europe"," ",Programmation!$B$12="Sans taxe"," ")</f>
        <v>0</v>
      </c>
      <c r="G849" s="423">
        <f t="shared" si="3"/>
        <v>0</v>
      </c>
      <c r="K849" s="90"/>
    </row>
    <row r="850" spans="1:11" ht="12.75" customHeight="1">
      <c r="A850" s="415"/>
      <c r="B850" s="415"/>
      <c r="C850" s="415"/>
      <c r="D850" s="422"/>
      <c r="E850" s="423">
        <f>_xlfn.IFS(Programmation!$B$12="Québec",(D850*Programmation!$F$23),Programmation!$B$12="Ontario",(D850*Programmation!$F$24),Programmation!$B$12="Europe",(D850*Programmation!$F$25),Programmation!$B$12="Sans taxe"," ")</f>
        <v>0</v>
      </c>
      <c r="F850" s="423">
        <f>_xlfn.IFS(Programmation!$B$12="Québec",(D850*Programmation!$G$23),Programmation!$B$12="Ontario"," ",Programmation!$B$12="Europe"," ",Programmation!$B$12="Sans taxe"," ")</f>
        <v>0</v>
      </c>
      <c r="G850" s="423">
        <f t="shared" si="3"/>
        <v>0</v>
      </c>
      <c r="K850" s="90"/>
    </row>
    <row r="851" spans="1:11" ht="12.75" customHeight="1">
      <c r="A851" s="415"/>
      <c r="B851" s="415"/>
      <c r="C851" s="415"/>
      <c r="D851" s="422"/>
      <c r="E851" s="423">
        <f>_xlfn.IFS(Programmation!$B$12="Québec",(D851*Programmation!$F$23),Programmation!$B$12="Ontario",(D851*Programmation!$F$24),Programmation!$B$12="Europe",(D851*Programmation!$F$25),Programmation!$B$12="Sans taxe"," ")</f>
        <v>0</v>
      </c>
      <c r="F851" s="423">
        <f>_xlfn.IFS(Programmation!$B$12="Québec",(D851*Programmation!$G$23),Programmation!$B$12="Ontario"," ",Programmation!$B$12="Europe"," ",Programmation!$B$12="Sans taxe"," ")</f>
        <v>0</v>
      </c>
      <c r="G851" s="423">
        <f t="shared" si="3"/>
        <v>0</v>
      </c>
      <c r="K851" s="90"/>
    </row>
    <row r="852" spans="1:11" ht="12.75" customHeight="1">
      <c r="A852" s="415"/>
      <c r="B852" s="415"/>
      <c r="C852" s="415"/>
      <c r="D852" s="422"/>
      <c r="E852" s="423">
        <f>_xlfn.IFS(Programmation!$B$12="Québec",(D852*Programmation!$F$23),Programmation!$B$12="Ontario",(D852*Programmation!$F$24),Programmation!$B$12="Europe",(D852*Programmation!$F$25),Programmation!$B$12="Sans taxe"," ")</f>
        <v>0</v>
      </c>
      <c r="F852" s="423">
        <f>_xlfn.IFS(Programmation!$B$12="Québec",(D852*Programmation!$G$23),Programmation!$B$12="Ontario"," ",Programmation!$B$12="Europe"," ",Programmation!$B$12="Sans taxe"," ")</f>
        <v>0</v>
      </c>
      <c r="G852" s="423">
        <f t="shared" si="3"/>
        <v>0</v>
      </c>
      <c r="K852" s="90"/>
    </row>
    <row r="853" spans="1:11" ht="12.75" customHeight="1">
      <c r="A853" s="415"/>
      <c r="B853" s="415"/>
      <c r="C853" s="415"/>
      <c r="D853" s="422"/>
      <c r="E853" s="423">
        <f>_xlfn.IFS(Programmation!$B$12="Québec",(D853*Programmation!$F$23),Programmation!$B$12="Ontario",(D853*Programmation!$F$24),Programmation!$B$12="Europe",(D853*Programmation!$F$25),Programmation!$B$12="Sans taxe"," ")</f>
        <v>0</v>
      </c>
      <c r="F853" s="423">
        <f>_xlfn.IFS(Programmation!$B$12="Québec",(D853*Programmation!$G$23),Programmation!$B$12="Ontario"," ",Programmation!$B$12="Europe"," ",Programmation!$B$12="Sans taxe"," ")</f>
        <v>0</v>
      </c>
      <c r="G853" s="423">
        <f t="shared" si="3"/>
        <v>0</v>
      </c>
      <c r="K853" s="90"/>
    </row>
    <row r="854" spans="1:11" ht="12.75" customHeight="1">
      <c r="A854" s="415"/>
      <c r="B854" s="415"/>
      <c r="C854" s="415"/>
      <c r="D854" s="422"/>
      <c r="E854" s="423">
        <f>_xlfn.IFS(Programmation!$B$12="Québec",(D854*Programmation!$F$23),Programmation!$B$12="Ontario",(D854*Programmation!$F$24),Programmation!$B$12="Europe",(D854*Programmation!$F$25),Programmation!$B$12="Sans taxe"," ")</f>
        <v>0</v>
      </c>
      <c r="F854" s="423">
        <f>_xlfn.IFS(Programmation!$B$12="Québec",(D854*Programmation!$G$23),Programmation!$B$12="Ontario"," ",Programmation!$B$12="Europe"," ",Programmation!$B$12="Sans taxe"," ")</f>
        <v>0</v>
      </c>
      <c r="G854" s="423">
        <f t="shared" si="3"/>
        <v>0</v>
      </c>
      <c r="K854" s="90"/>
    </row>
    <row r="855" spans="1:11" ht="12.75" customHeight="1">
      <c r="A855" s="415"/>
      <c r="B855" s="415"/>
      <c r="C855" s="415"/>
      <c r="D855" s="422"/>
      <c r="E855" s="423">
        <f>_xlfn.IFS(Programmation!$B$12="Québec",(D855*Programmation!$F$23),Programmation!$B$12="Ontario",(D855*Programmation!$F$24),Programmation!$B$12="Europe",(D855*Programmation!$F$25),Programmation!$B$12="Sans taxe"," ")</f>
        <v>0</v>
      </c>
      <c r="F855" s="423">
        <f>_xlfn.IFS(Programmation!$B$12="Québec",(D855*Programmation!$G$23),Programmation!$B$12="Ontario"," ",Programmation!$B$12="Europe"," ",Programmation!$B$12="Sans taxe"," ")</f>
        <v>0</v>
      </c>
      <c r="G855" s="423">
        <f t="shared" si="3"/>
        <v>0</v>
      </c>
      <c r="K855" s="90"/>
    </row>
    <row r="856" spans="1:11" ht="12.75" customHeight="1">
      <c r="A856" s="415"/>
      <c r="B856" s="415"/>
      <c r="C856" s="415"/>
      <c r="D856" s="422"/>
      <c r="E856" s="423">
        <f>_xlfn.IFS(Programmation!$B$12="Québec",(D856*Programmation!$F$23),Programmation!$B$12="Ontario",(D856*Programmation!$F$24),Programmation!$B$12="Europe",(D856*Programmation!$F$25),Programmation!$B$12="Sans taxe"," ")</f>
        <v>0</v>
      </c>
      <c r="F856" s="423">
        <f>_xlfn.IFS(Programmation!$B$12="Québec",(D856*Programmation!$G$23),Programmation!$B$12="Ontario"," ",Programmation!$B$12="Europe"," ",Programmation!$B$12="Sans taxe"," ")</f>
        <v>0</v>
      </c>
      <c r="G856" s="423">
        <f t="shared" si="3"/>
        <v>0</v>
      </c>
      <c r="K856" s="90"/>
    </row>
    <row r="857" spans="1:11" ht="12.75" customHeight="1">
      <c r="A857" s="415"/>
      <c r="B857" s="415"/>
      <c r="C857" s="415"/>
      <c r="D857" s="422"/>
      <c r="E857" s="423">
        <f>_xlfn.IFS(Programmation!$B$12="Québec",(D857*Programmation!$F$23),Programmation!$B$12="Ontario",(D857*Programmation!$F$24),Programmation!$B$12="Europe",(D857*Programmation!$F$25),Programmation!$B$12="Sans taxe"," ")</f>
        <v>0</v>
      </c>
      <c r="F857" s="423">
        <f>_xlfn.IFS(Programmation!$B$12="Québec",(D857*Programmation!$G$23),Programmation!$B$12="Ontario"," ",Programmation!$B$12="Europe"," ",Programmation!$B$12="Sans taxe"," ")</f>
        <v>0</v>
      </c>
      <c r="G857" s="423">
        <f t="shared" si="3"/>
        <v>0</v>
      </c>
      <c r="K857" s="90"/>
    </row>
    <row r="858" spans="1:11" ht="12.75" customHeight="1">
      <c r="A858" s="415"/>
      <c r="B858" s="415"/>
      <c r="C858" s="415"/>
      <c r="D858" s="422"/>
      <c r="E858" s="423">
        <f>_xlfn.IFS(Programmation!$B$12="Québec",(D858*Programmation!$F$23),Programmation!$B$12="Ontario",(D858*Programmation!$F$24),Programmation!$B$12="Europe",(D858*Programmation!$F$25),Programmation!$B$12="Sans taxe"," ")</f>
        <v>0</v>
      </c>
      <c r="F858" s="423">
        <f>_xlfn.IFS(Programmation!$B$12="Québec",(D858*Programmation!$G$23),Programmation!$B$12="Ontario"," ",Programmation!$B$12="Europe"," ",Programmation!$B$12="Sans taxe"," ")</f>
        <v>0</v>
      </c>
      <c r="G858" s="423">
        <f t="shared" si="3"/>
        <v>0</v>
      </c>
      <c r="K858" s="90"/>
    </row>
    <row r="859" spans="1:11" ht="12.75" customHeight="1">
      <c r="A859" s="415"/>
      <c r="B859" s="415"/>
      <c r="C859" s="415"/>
      <c r="D859" s="422"/>
      <c r="E859" s="423">
        <f>_xlfn.IFS(Programmation!$B$12="Québec",(D859*Programmation!$F$23),Programmation!$B$12="Ontario",(D859*Programmation!$F$24),Programmation!$B$12="Europe",(D859*Programmation!$F$25),Programmation!$B$12="Sans taxe"," ")</f>
        <v>0</v>
      </c>
      <c r="F859" s="423">
        <f>_xlfn.IFS(Programmation!$B$12="Québec",(D859*Programmation!$G$23),Programmation!$B$12="Ontario"," ",Programmation!$B$12="Europe"," ",Programmation!$B$12="Sans taxe"," ")</f>
        <v>0</v>
      </c>
      <c r="G859" s="423">
        <f t="shared" si="3"/>
        <v>0</v>
      </c>
      <c r="K859" s="90"/>
    </row>
    <row r="860" spans="1:11" ht="12.75" customHeight="1">
      <c r="A860" s="415"/>
      <c r="B860" s="415"/>
      <c r="C860" s="415"/>
      <c r="D860" s="422"/>
      <c r="E860" s="423">
        <f>_xlfn.IFS(Programmation!$B$12="Québec",(D860*Programmation!$F$23),Programmation!$B$12="Ontario",(D860*Programmation!$F$24),Programmation!$B$12="Europe",(D860*Programmation!$F$25),Programmation!$B$12="Sans taxe"," ")</f>
        <v>0</v>
      </c>
      <c r="F860" s="423">
        <f>_xlfn.IFS(Programmation!$B$12="Québec",(D860*Programmation!$G$23),Programmation!$B$12="Ontario"," ",Programmation!$B$12="Europe"," ",Programmation!$B$12="Sans taxe"," ")</f>
        <v>0</v>
      </c>
      <c r="G860" s="423">
        <f t="shared" si="3"/>
        <v>0</v>
      </c>
      <c r="K860" s="90"/>
    </row>
    <row r="861" spans="1:11" ht="12.75" customHeight="1">
      <c r="A861" s="415"/>
      <c r="B861" s="415"/>
      <c r="C861" s="415"/>
      <c r="D861" s="422"/>
      <c r="E861" s="423">
        <f>_xlfn.IFS(Programmation!$B$12="Québec",(D861*Programmation!$F$23),Programmation!$B$12="Ontario",(D861*Programmation!$F$24),Programmation!$B$12="Europe",(D861*Programmation!$F$25),Programmation!$B$12="Sans taxe"," ")</f>
        <v>0</v>
      </c>
      <c r="F861" s="423">
        <f>_xlfn.IFS(Programmation!$B$12="Québec",(D861*Programmation!$G$23),Programmation!$B$12="Ontario"," ",Programmation!$B$12="Europe"," ",Programmation!$B$12="Sans taxe"," ")</f>
        <v>0</v>
      </c>
      <c r="G861" s="423">
        <f t="shared" si="3"/>
        <v>0</v>
      </c>
      <c r="K861" s="90"/>
    </row>
    <row r="862" spans="1:11" ht="12.75" customHeight="1">
      <c r="A862" s="415"/>
      <c r="B862" s="415"/>
      <c r="C862" s="415"/>
      <c r="D862" s="422"/>
      <c r="E862" s="423">
        <f>_xlfn.IFS(Programmation!$B$12="Québec",(D862*Programmation!$F$23),Programmation!$B$12="Ontario",(D862*Programmation!$F$24),Programmation!$B$12="Europe",(D862*Programmation!$F$25),Programmation!$B$12="Sans taxe"," ")</f>
        <v>0</v>
      </c>
      <c r="F862" s="423">
        <f>_xlfn.IFS(Programmation!$B$12="Québec",(D862*Programmation!$G$23),Programmation!$B$12="Ontario"," ",Programmation!$B$12="Europe"," ",Programmation!$B$12="Sans taxe"," ")</f>
        <v>0</v>
      </c>
      <c r="G862" s="423">
        <f t="shared" si="3"/>
        <v>0</v>
      </c>
      <c r="K862" s="90"/>
    </row>
    <row r="863" spans="1:11" ht="12.75" customHeight="1">
      <c r="A863" s="415"/>
      <c r="B863" s="415"/>
      <c r="C863" s="415"/>
      <c r="D863" s="422"/>
      <c r="E863" s="423">
        <f>_xlfn.IFS(Programmation!$B$12="Québec",(D863*Programmation!$F$23),Programmation!$B$12="Ontario",(D863*Programmation!$F$24),Programmation!$B$12="Europe",(D863*Programmation!$F$25),Programmation!$B$12="Sans taxe"," ")</f>
        <v>0</v>
      </c>
      <c r="F863" s="423">
        <f>_xlfn.IFS(Programmation!$B$12="Québec",(D863*Programmation!$G$23),Programmation!$B$12="Ontario"," ",Programmation!$B$12="Europe"," ",Programmation!$B$12="Sans taxe"," ")</f>
        <v>0</v>
      </c>
      <c r="G863" s="423">
        <f t="shared" si="3"/>
        <v>0</v>
      </c>
      <c r="K863" s="90"/>
    </row>
    <row r="864" spans="1:11" ht="12.75" customHeight="1">
      <c r="A864" s="415"/>
      <c r="B864" s="415"/>
      <c r="C864" s="415"/>
      <c r="D864" s="422"/>
      <c r="E864" s="423">
        <f>_xlfn.IFS(Programmation!$B$12="Québec",(D864*Programmation!$F$23),Programmation!$B$12="Ontario",(D864*Programmation!$F$24),Programmation!$B$12="Europe",(D864*Programmation!$F$25),Programmation!$B$12="Sans taxe"," ")</f>
        <v>0</v>
      </c>
      <c r="F864" s="423">
        <f>_xlfn.IFS(Programmation!$B$12="Québec",(D864*Programmation!$G$23),Programmation!$B$12="Ontario"," ",Programmation!$B$12="Europe"," ",Programmation!$B$12="Sans taxe"," ")</f>
        <v>0</v>
      </c>
      <c r="G864" s="423">
        <f t="shared" si="3"/>
        <v>0</v>
      </c>
      <c r="K864" s="90"/>
    </row>
    <row r="865" spans="1:11" ht="12.75" customHeight="1">
      <c r="A865" s="415"/>
      <c r="B865" s="415"/>
      <c r="C865" s="415"/>
      <c r="D865" s="422"/>
      <c r="E865" s="423">
        <f>_xlfn.IFS(Programmation!$B$12="Québec",(D865*Programmation!$F$23),Programmation!$B$12="Ontario",(D865*Programmation!$F$24),Programmation!$B$12="Europe",(D865*Programmation!$F$25),Programmation!$B$12="Sans taxe"," ")</f>
        <v>0</v>
      </c>
      <c r="F865" s="423">
        <f>_xlfn.IFS(Programmation!$B$12="Québec",(D865*Programmation!$G$23),Programmation!$B$12="Ontario"," ",Programmation!$B$12="Europe"," ",Programmation!$B$12="Sans taxe"," ")</f>
        <v>0</v>
      </c>
      <c r="G865" s="423">
        <f t="shared" si="3"/>
        <v>0</v>
      </c>
      <c r="K865" s="90"/>
    </row>
    <row r="866" spans="1:11" ht="12.75" customHeight="1">
      <c r="A866" s="415"/>
      <c r="B866" s="415"/>
      <c r="C866" s="415"/>
      <c r="D866" s="422"/>
      <c r="E866" s="423">
        <f>_xlfn.IFS(Programmation!$B$12="Québec",(D866*Programmation!$F$23),Programmation!$B$12="Ontario",(D866*Programmation!$F$24),Programmation!$B$12="Europe",(D866*Programmation!$F$25),Programmation!$B$12="Sans taxe"," ")</f>
        <v>0</v>
      </c>
      <c r="F866" s="423">
        <f>_xlfn.IFS(Programmation!$B$12="Québec",(D866*Programmation!$G$23),Programmation!$B$12="Ontario"," ",Programmation!$B$12="Europe"," ",Programmation!$B$12="Sans taxe"," ")</f>
        <v>0</v>
      </c>
      <c r="G866" s="423">
        <f t="shared" si="3"/>
        <v>0</v>
      </c>
      <c r="K866" s="90"/>
    </row>
    <row r="867" spans="1:11" ht="12.75" customHeight="1">
      <c r="A867" s="415"/>
      <c r="B867" s="415"/>
      <c r="C867" s="415"/>
      <c r="D867" s="422"/>
      <c r="E867" s="423">
        <f>_xlfn.IFS(Programmation!$B$12="Québec",(D867*Programmation!$F$23),Programmation!$B$12="Ontario",(D867*Programmation!$F$24),Programmation!$B$12="Europe",(D867*Programmation!$F$25),Programmation!$B$12="Sans taxe"," ")</f>
        <v>0</v>
      </c>
      <c r="F867" s="423">
        <f>_xlfn.IFS(Programmation!$B$12="Québec",(D867*Programmation!$G$23),Programmation!$B$12="Ontario"," ",Programmation!$B$12="Europe"," ",Programmation!$B$12="Sans taxe"," ")</f>
        <v>0</v>
      </c>
      <c r="G867" s="423">
        <f t="shared" si="3"/>
        <v>0</v>
      </c>
      <c r="K867" s="90"/>
    </row>
    <row r="868" spans="1:11" ht="12.75" customHeight="1">
      <c r="A868" s="415"/>
      <c r="B868" s="415"/>
      <c r="C868" s="415"/>
      <c r="D868" s="422"/>
      <c r="E868" s="423">
        <f>_xlfn.IFS(Programmation!$B$12="Québec",(D868*Programmation!$F$23),Programmation!$B$12="Ontario",(D868*Programmation!$F$24),Programmation!$B$12="Europe",(D868*Programmation!$F$25),Programmation!$B$12="Sans taxe"," ")</f>
        <v>0</v>
      </c>
      <c r="F868" s="423">
        <f>_xlfn.IFS(Programmation!$B$12="Québec",(D868*Programmation!$G$23),Programmation!$B$12="Ontario"," ",Programmation!$B$12="Europe"," ",Programmation!$B$12="Sans taxe"," ")</f>
        <v>0</v>
      </c>
      <c r="G868" s="423">
        <f t="shared" si="3"/>
        <v>0</v>
      </c>
      <c r="K868" s="90"/>
    </row>
    <row r="869" spans="1:11" ht="12.75" customHeight="1">
      <c r="A869" s="415"/>
      <c r="B869" s="415"/>
      <c r="C869" s="415"/>
      <c r="D869" s="422"/>
      <c r="E869" s="423">
        <f>_xlfn.IFS(Programmation!$B$12="Québec",(D869*Programmation!$F$23),Programmation!$B$12="Ontario",(D869*Programmation!$F$24),Programmation!$B$12="Europe",(D869*Programmation!$F$25),Programmation!$B$12="Sans taxe"," ")</f>
        <v>0</v>
      </c>
      <c r="F869" s="423">
        <f>_xlfn.IFS(Programmation!$B$12="Québec",(D869*Programmation!$G$23),Programmation!$B$12="Ontario"," ",Programmation!$B$12="Europe"," ",Programmation!$B$12="Sans taxe"," ")</f>
        <v>0</v>
      </c>
      <c r="G869" s="423">
        <f t="shared" si="3"/>
        <v>0</v>
      </c>
      <c r="K869" s="90"/>
    </row>
    <row r="870" spans="1:11" ht="12.75" customHeight="1">
      <c r="A870" s="415"/>
      <c r="B870" s="415"/>
      <c r="C870" s="415"/>
      <c r="D870" s="422"/>
      <c r="E870" s="423">
        <f>_xlfn.IFS(Programmation!$B$12="Québec",(D870*Programmation!$F$23),Programmation!$B$12="Ontario",(D870*Programmation!$F$24),Programmation!$B$12="Europe",(D870*Programmation!$F$25),Programmation!$B$12="Sans taxe"," ")</f>
        <v>0</v>
      </c>
      <c r="F870" s="423">
        <f>_xlfn.IFS(Programmation!$B$12="Québec",(D870*Programmation!$G$23),Programmation!$B$12="Ontario"," ",Programmation!$B$12="Europe"," ",Programmation!$B$12="Sans taxe"," ")</f>
        <v>0</v>
      </c>
      <c r="G870" s="423">
        <f t="shared" si="3"/>
        <v>0</v>
      </c>
      <c r="K870" s="90"/>
    </row>
    <row r="871" spans="1:11" ht="12.75" customHeight="1">
      <c r="A871" s="415"/>
      <c r="B871" s="415"/>
      <c r="C871" s="415"/>
      <c r="D871" s="422"/>
      <c r="E871" s="423">
        <f>_xlfn.IFS(Programmation!$B$12="Québec",(D871*Programmation!$F$23),Programmation!$B$12="Ontario",(D871*Programmation!$F$24),Programmation!$B$12="Europe",(D871*Programmation!$F$25),Programmation!$B$12="Sans taxe"," ")</f>
        <v>0</v>
      </c>
      <c r="F871" s="423">
        <f>_xlfn.IFS(Programmation!$B$12="Québec",(D871*Programmation!$G$23),Programmation!$B$12="Ontario"," ",Programmation!$B$12="Europe"," ",Programmation!$B$12="Sans taxe"," ")</f>
        <v>0</v>
      </c>
      <c r="G871" s="423">
        <f t="shared" si="3"/>
        <v>0</v>
      </c>
      <c r="K871" s="90"/>
    </row>
    <row r="872" spans="1:11" ht="12.75" customHeight="1">
      <c r="A872" s="415"/>
      <c r="B872" s="415"/>
      <c r="C872" s="415"/>
      <c r="D872" s="422"/>
      <c r="E872" s="423">
        <f>_xlfn.IFS(Programmation!$B$12="Québec",(D872*Programmation!$F$23),Programmation!$B$12="Ontario",(D872*Programmation!$F$24),Programmation!$B$12="Europe",(D872*Programmation!$F$25),Programmation!$B$12="Sans taxe"," ")</f>
        <v>0</v>
      </c>
      <c r="F872" s="423">
        <f>_xlfn.IFS(Programmation!$B$12="Québec",(D872*Programmation!$G$23),Programmation!$B$12="Ontario"," ",Programmation!$B$12="Europe"," ",Programmation!$B$12="Sans taxe"," ")</f>
        <v>0</v>
      </c>
      <c r="G872" s="423">
        <f t="shared" si="3"/>
        <v>0</v>
      </c>
      <c r="K872" s="90"/>
    </row>
    <row r="873" spans="1:11" ht="12.75" customHeight="1">
      <c r="A873" s="415"/>
      <c r="B873" s="415"/>
      <c r="C873" s="415"/>
      <c r="D873" s="422"/>
      <c r="E873" s="423">
        <f>_xlfn.IFS(Programmation!$B$12="Québec",(D873*Programmation!$F$23),Programmation!$B$12="Ontario",(D873*Programmation!$F$24),Programmation!$B$12="Europe",(D873*Programmation!$F$25),Programmation!$B$12="Sans taxe"," ")</f>
        <v>0</v>
      </c>
      <c r="F873" s="423">
        <f>_xlfn.IFS(Programmation!$B$12="Québec",(D873*Programmation!$G$23),Programmation!$B$12="Ontario"," ",Programmation!$B$12="Europe"," ",Programmation!$B$12="Sans taxe"," ")</f>
        <v>0</v>
      </c>
      <c r="G873" s="423">
        <f t="shared" si="3"/>
        <v>0</v>
      </c>
      <c r="K873" s="90"/>
    </row>
    <row r="874" spans="1:11" ht="12.75" customHeight="1">
      <c r="A874" s="415"/>
      <c r="B874" s="415"/>
      <c r="C874" s="415"/>
      <c r="D874" s="422"/>
      <c r="E874" s="423">
        <f>_xlfn.IFS(Programmation!$B$12="Québec",(D874*Programmation!$F$23),Programmation!$B$12="Ontario",(D874*Programmation!$F$24),Programmation!$B$12="Europe",(D874*Programmation!$F$25),Programmation!$B$12="Sans taxe"," ")</f>
        <v>0</v>
      </c>
      <c r="F874" s="423">
        <f>_xlfn.IFS(Programmation!$B$12="Québec",(D874*Programmation!$G$23),Programmation!$B$12="Ontario"," ",Programmation!$B$12="Europe"," ",Programmation!$B$12="Sans taxe"," ")</f>
        <v>0</v>
      </c>
      <c r="G874" s="423">
        <f t="shared" si="3"/>
        <v>0</v>
      </c>
      <c r="K874" s="90"/>
    </row>
    <row r="875" spans="1:11" ht="12.75" customHeight="1">
      <c r="A875" s="415"/>
      <c r="B875" s="415"/>
      <c r="C875" s="415"/>
      <c r="D875" s="422"/>
      <c r="E875" s="423">
        <f>_xlfn.IFS(Programmation!$B$12="Québec",(D875*Programmation!$F$23),Programmation!$B$12="Ontario",(D875*Programmation!$F$24),Programmation!$B$12="Europe",(D875*Programmation!$F$25),Programmation!$B$12="Sans taxe"," ")</f>
        <v>0</v>
      </c>
      <c r="F875" s="423">
        <f>_xlfn.IFS(Programmation!$B$12="Québec",(D875*Programmation!$G$23),Programmation!$B$12="Ontario"," ",Programmation!$B$12="Europe"," ",Programmation!$B$12="Sans taxe"," ")</f>
        <v>0</v>
      </c>
      <c r="G875" s="423">
        <f t="shared" si="3"/>
        <v>0</v>
      </c>
      <c r="K875" s="90"/>
    </row>
    <row r="876" spans="1:11" ht="12.75" customHeight="1">
      <c r="A876" s="415"/>
      <c r="B876" s="415"/>
      <c r="C876" s="415"/>
      <c r="D876" s="422"/>
      <c r="E876" s="423">
        <f>_xlfn.IFS(Programmation!$B$12="Québec",(D876*Programmation!$F$23),Programmation!$B$12="Ontario",(D876*Programmation!$F$24),Programmation!$B$12="Europe",(D876*Programmation!$F$25),Programmation!$B$12="Sans taxe"," ")</f>
        <v>0</v>
      </c>
      <c r="F876" s="423">
        <f>_xlfn.IFS(Programmation!$B$12="Québec",(D876*Programmation!$G$23),Programmation!$B$12="Ontario"," ",Programmation!$B$12="Europe"," ",Programmation!$B$12="Sans taxe"," ")</f>
        <v>0</v>
      </c>
      <c r="G876" s="423">
        <f t="shared" si="3"/>
        <v>0</v>
      </c>
      <c r="K876" s="90"/>
    </row>
    <row r="877" spans="1:11" ht="12.75" customHeight="1">
      <c r="A877" s="415"/>
      <c r="B877" s="415"/>
      <c r="C877" s="415"/>
      <c r="D877" s="422"/>
      <c r="E877" s="423">
        <f>_xlfn.IFS(Programmation!$B$12="Québec",(D877*Programmation!$F$23),Programmation!$B$12="Ontario",(D877*Programmation!$F$24),Programmation!$B$12="Europe",(D877*Programmation!$F$25),Programmation!$B$12="Sans taxe"," ")</f>
        <v>0</v>
      </c>
      <c r="F877" s="423">
        <f>_xlfn.IFS(Programmation!$B$12="Québec",(D877*Programmation!$G$23),Programmation!$B$12="Ontario"," ",Programmation!$B$12="Europe"," ",Programmation!$B$12="Sans taxe"," ")</f>
        <v>0</v>
      </c>
      <c r="G877" s="423">
        <f t="shared" si="3"/>
        <v>0</v>
      </c>
      <c r="K877" s="90"/>
    </row>
    <row r="878" spans="1:11" ht="12.75" customHeight="1">
      <c r="A878" s="415"/>
      <c r="B878" s="415"/>
      <c r="C878" s="415"/>
      <c r="D878" s="422"/>
      <c r="E878" s="423">
        <f>_xlfn.IFS(Programmation!$B$12="Québec",(D878*Programmation!$F$23),Programmation!$B$12="Ontario",(D878*Programmation!$F$24),Programmation!$B$12="Europe",(D878*Programmation!$F$25),Programmation!$B$12="Sans taxe"," ")</f>
        <v>0</v>
      </c>
      <c r="F878" s="423">
        <f>_xlfn.IFS(Programmation!$B$12="Québec",(D878*Programmation!$G$23),Programmation!$B$12="Ontario"," ",Programmation!$B$12="Europe"," ",Programmation!$B$12="Sans taxe"," ")</f>
        <v>0</v>
      </c>
      <c r="G878" s="423">
        <f t="shared" si="3"/>
        <v>0</v>
      </c>
      <c r="K878" s="90"/>
    </row>
    <row r="879" spans="1:11" ht="12.75" customHeight="1">
      <c r="A879" s="415"/>
      <c r="B879" s="415"/>
      <c r="C879" s="415"/>
      <c r="D879" s="422"/>
      <c r="E879" s="423">
        <f>_xlfn.IFS(Programmation!$B$12="Québec",(D879*Programmation!$F$23),Programmation!$B$12="Ontario",(D879*Programmation!$F$24),Programmation!$B$12="Europe",(D879*Programmation!$F$25),Programmation!$B$12="Sans taxe"," ")</f>
        <v>0</v>
      </c>
      <c r="F879" s="423">
        <f>_xlfn.IFS(Programmation!$B$12="Québec",(D879*Programmation!$G$23),Programmation!$B$12="Ontario"," ",Programmation!$B$12="Europe"," ",Programmation!$B$12="Sans taxe"," ")</f>
        <v>0</v>
      </c>
      <c r="G879" s="423">
        <f t="shared" si="3"/>
        <v>0</v>
      </c>
      <c r="K879" s="90"/>
    </row>
    <row r="880" spans="1:11" ht="12.75" customHeight="1">
      <c r="A880" s="415"/>
      <c r="B880" s="415"/>
      <c r="C880" s="415"/>
      <c r="D880" s="422"/>
      <c r="E880" s="423">
        <f>_xlfn.IFS(Programmation!$B$12="Québec",(D880*Programmation!$F$23),Programmation!$B$12="Ontario",(D880*Programmation!$F$24),Programmation!$B$12="Europe",(D880*Programmation!$F$25),Programmation!$B$12="Sans taxe"," ")</f>
        <v>0</v>
      </c>
      <c r="F880" s="423">
        <f>_xlfn.IFS(Programmation!$B$12="Québec",(D880*Programmation!$G$23),Programmation!$B$12="Ontario"," ",Programmation!$B$12="Europe"," ",Programmation!$B$12="Sans taxe"," ")</f>
        <v>0</v>
      </c>
      <c r="G880" s="423">
        <f t="shared" si="3"/>
        <v>0</v>
      </c>
      <c r="K880" s="90"/>
    </row>
    <row r="881" spans="1:11" ht="12.75" customHeight="1">
      <c r="A881" s="415"/>
      <c r="B881" s="415"/>
      <c r="C881" s="415"/>
      <c r="D881" s="422"/>
      <c r="E881" s="423">
        <f>_xlfn.IFS(Programmation!$B$12="Québec",(D881*Programmation!$F$23),Programmation!$B$12="Ontario",(D881*Programmation!$F$24),Programmation!$B$12="Europe",(D881*Programmation!$F$25),Programmation!$B$12="Sans taxe"," ")</f>
        <v>0</v>
      </c>
      <c r="F881" s="423">
        <f>_xlfn.IFS(Programmation!$B$12="Québec",(D881*Programmation!$G$23),Programmation!$B$12="Ontario"," ",Programmation!$B$12="Europe"," ",Programmation!$B$12="Sans taxe"," ")</f>
        <v>0</v>
      </c>
      <c r="G881" s="423">
        <f t="shared" si="3"/>
        <v>0</v>
      </c>
      <c r="K881" s="90"/>
    </row>
    <row r="882" spans="1:11" ht="12.75" customHeight="1">
      <c r="A882" s="415"/>
      <c r="B882" s="415"/>
      <c r="C882" s="415"/>
      <c r="D882" s="422"/>
      <c r="E882" s="423">
        <f>_xlfn.IFS(Programmation!$B$12="Québec",(D882*Programmation!$F$23),Programmation!$B$12="Ontario",(D882*Programmation!$F$24),Programmation!$B$12="Europe",(D882*Programmation!$F$25),Programmation!$B$12="Sans taxe"," ")</f>
        <v>0</v>
      </c>
      <c r="F882" s="423">
        <f>_xlfn.IFS(Programmation!$B$12="Québec",(D882*Programmation!$G$23),Programmation!$B$12="Ontario"," ",Programmation!$B$12="Europe"," ",Programmation!$B$12="Sans taxe"," ")</f>
        <v>0</v>
      </c>
      <c r="G882" s="423">
        <f t="shared" si="3"/>
        <v>0</v>
      </c>
      <c r="K882" s="90"/>
    </row>
    <row r="883" spans="1:11" ht="12.75" customHeight="1">
      <c r="A883" s="415"/>
      <c r="B883" s="415"/>
      <c r="C883" s="415"/>
      <c r="D883" s="422"/>
      <c r="E883" s="423">
        <f>_xlfn.IFS(Programmation!$B$12="Québec",(D883*Programmation!$F$23),Programmation!$B$12="Ontario",(D883*Programmation!$F$24),Programmation!$B$12="Europe",(D883*Programmation!$F$25),Programmation!$B$12="Sans taxe"," ")</f>
        <v>0</v>
      </c>
      <c r="F883" s="423">
        <f>_xlfn.IFS(Programmation!$B$12="Québec",(D883*Programmation!$G$23),Programmation!$B$12="Ontario"," ",Programmation!$B$12="Europe"," ",Programmation!$B$12="Sans taxe"," ")</f>
        <v>0</v>
      </c>
      <c r="G883" s="423">
        <f t="shared" si="3"/>
        <v>0</v>
      </c>
      <c r="K883" s="90"/>
    </row>
    <row r="884" spans="1:11" ht="12.75" customHeight="1">
      <c r="A884" s="415"/>
      <c r="B884" s="415"/>
      <c r="C884" s="415"/>
      <c r="D884" s="422"/>
      <c r="E884" s="423">
        <f>_xlfn.IFS(Programmation!$B$12="Québec",(D884*Programmation!$F$23),Programmation!$B$12="Ontario",(D884*Programmation!$F$24),Programmation!$B$12="Europe",(D884*Programmation!$F$25),Programmation!$B$12="Sans taxe"," ")</f>
        <v>0</v>
      </c>
      <c r="F884" s="423">
        <f>_xlfn.IFS(Programmation!$B$12="Québec",(D884*Programmation!$G$23),Programmation!$B$12="Ontario"," ",Programmation!$B$12="Europe"," ",Programmation!$B$12="Sans taxe"," ")</f>
        <v>0</v>
      </c>
      <c r="G884" s="423">
        <f t="shared" si="3"/>
        <v>0</v>
      </c>
      <c r="K884" s="90"/>
    </row>
    <row r="885" spans="1:11" ht="12.75" customHeight="1">
      <c r="A885" s="415"/>
      <c r="B885" s="415"/>
      <c r="C885" s="415"/>
      <c r="D885" s="422"/>
      <c r="E885" s="423">
        <f>_xlfn.IFS(Programmation!$B$12="Québec",(D885*Programmation!$F$23),Programmation!$B$12="Ontario",(D885*Programmation!$F$24),Programmation!$B$12="Europe",(D885*Programmation!$F$25),Programmation!$B$12="Sans taxe"," ")</f>
        <v>0</v>
      </c>
      <c r="F885" s="423">
        <f>_xlfn.IFS(Programmation!$B$12="Québec",(D885*Programmation!$G$23),Programmation!$B$12="Ontario"," ",Programmation!$B$12="Europe"," ",Programmation!$B$12="Sans taxe"," ")</f>
        <v>0</v>
      </c>
      <c r="G885" s="423">
        <f t="shared" si="3"/>
        <v>0</v>
      </c>
      <c r="K885" s="90"/>
    </row>
    <row r="886" spans="1:11" ht="12.75" customHeight="1">
      <c r="A886" s="415"/>
      <c r="B886" s="415"/>
      <c r="C886" s="415"/>
      <c r="D886" s="422"/>
      <c r="E886" s="423">
        <f>_xlfn.IFS(Programmation!$B$12="Québec",(D886*Programmation!$F$23),Programmation!$B$12="Ontario",(D886*Programmation!$F$24),Programmation!$B$12="Europe",(D886*Programmation!$F$25),Programmation!$B$12="Sans taxe"," ")</f>
        <v>0</v>
      </c>
      <c r="F886" s="423">
        <f>_xlfn.IFS(Programmation!$B$12="Québec",(D886*Programmation!$G$23),Programmation!$B$12="Ontario"," ",Programmation!$B$12="Europe"," ",Programmation!$B$12="Sans taxe"," ")</f>
        <v>0</v>
      </c>
      <c r="G886" s="423">
        <f t="shared" si="3"/>
        <v>0</v>
      </c>
      <c r="K886" s="90"/>
    </row>
    <row r="887" spans="1:11" ht="12.75" customHeight="1">
      <c r="A887" s="415"/>
      <c r="B887" s="415"/>
      <c r="C887" s="415"/>
      <c r="D887" s="422"/>
      <c r="E887" s="423">
        <f>_xlfn.IFS(Programmation!$B$12="Québec",(D887*Programmation!$F$23),Programmation!$B$12="Ontario",(D887*Programmation!$F$24),Programmation!$B$12="Europe",(D887*Programmation!$F$25),Programmation!$B$12="Sans taxe"," ")</f>
        <v>0</v>
      </c>
      <c r="F887" s="423">
        <f>_xlfn.IFS(Programmation!$B$12="Québec",(D887*Programmation!$G$23),Programmation!$B$12="Ontario"," ",Programmation!$B$12="Europe"," ",Programmation!$B$12="Sans taxe"," ")</f>
        <v>0</v>
      </c>
      <c r="G887" s="423">
        <f t="shared" si="3"/>
        <v>0</v>
      </c>
      <c r="K887" s="90"/>
    </row>
    <row r="888" spans="1:11" ht="12.75" customHeight="1">
      <c r="A888" s="415"/>
      <c r="B888" s="415"/>
      <c r="C888" s="415"/>
      <c r="D888" s="422"/>
      <c r="E888" s="423">
        <f>_xlfn.IFS(Programmation!$B$12="Québec",(D888*Programmation!$F$23),Programmation!$B$12="Ontario",(D888*Programmation!$F$24),Programmation!$B$12="Europe",(D888*Programmation!$F$25),Programmation!$B$12="Sans taxe"," ")</f>
        <v>0</v>
      </c>
      <c r="F888" s="423">
        <f>_xlfn.IFS(Programmation!$B$12="Québec",(D888*Programmation!$G$23),Programmation!$B$12="Ontario"," ",Programmation!$B$12="Europe"," ",Programmation!$B$12="Sans taxe"," ")</f>
        <v>0</v>
      </c>
      <c r="G888" s="423">
        <f t="shared" si="3"/>
        <v>0</v>
      </c>
      <c r="K888" s="90"/>
    </row>
    <row r="889" spans="1:11" ht="12.75" customHeight="1">
      <c r="A889" s="415"/>
      <c r="B889" s="415"/>
      <c r="C889" s="415"/>
      <c r="D889" s="422"/>
      <c r="E889" s="423">
        <f>_xlfn.IFS(Programmation!$B$12="Québec",(D889*Programmation!$F$23),Programmation!$B$12="Ontario",(D889*Programmation!$F$24),Programmation!$B$12="Europe",(D889*Programmation!$F$25),Programmation!$B$12="Sans taxe"," ")</f>
        <v>0</v>
      </c>
      <c r="F889" s="423">
        <f>_xlfn.IFS(Programmation!$B$12="Québec",(D889*Programmation!$G$23),Programmation!$B$12="Ontario"," ",Programmation!$B$12="Europe"," ",Programmation!$B$12="Sans taxe"," ")</f>
        <v>0</v>
      </c>
      <c r="G889" s="423">
        <f t="shared" si="3"/>
        <v>0</v>
      </c>
      <c r="K889" s="90"/>
    </row>
    <row r="890" spans="1:11" ht="12.75" customHeight="1">
      <c r="A890" s="415"/>
      <c r="B890" s="415"/>
      <c r="C890" s="415"/>
      <c r="D890" s="422"/>
      <c r="E890" s="423">
        <f>_xlfn.IFS(Programmation!$B$12="Québec",(D890*Programmation!$F$23),Programmation!$B$12="Ontario",(D890*Programmation!$F$24),Programmation!$B$12="Europe",(D890*Programmation!$F$25),Programmation!$B$12="Sans taxe"," ")</f>
        <v>0</v>
      </c>
      <c r="F890" s="423">
        <f>_xlfn.IFS(Programmation!$B$12="Québec",(D890*Programmation!$G$23),Programmation!$B$12="Ontario"," ",Programmation!$B$12="Europe"," ",Programmation!$B$12="Sans taxe"," ")</f>
        <v>0</v>
      </c>
      <c r="G890" s="423">
        <f t="shared" si="3"/>
        <v>0</v>
      </c>
      <c r="K890" s="90"/>
    </row>
    <row r="891" spans="1:11" ht="12.75" customHeight="1">
      <c r="A891" s="415"/>
      <c r="B891" s="415"/>
      <c r="C891" s="415"/>
      <c r="D891" s="422"/>
      <c r="E891" s="423">
        <f>_xlfn.IFS(Programmation!$B$12="Québec",(D891*Programmation!$F$23),Programmation!$B$12="Ontario",(D891*Programmation!$F$24),Programmation!$B$12="Europe",(D891*Programmation!$F$25),Programmation!$B$12="Sans taxe"," ")</f>
        <v>0</v>
      </c>
      <c r="F891" s="423">
        <f>_xlfn.IFS(Programmation!$B$12="Québec",(D891*Programmation!$G$23),Programmation!$B$12="Ontario"," ",Programmation!$B$12="Europe"," ",Programmation!$B$12="Sans taxe"," ")</f>
        <v>0</v>
      </c>
      <c r="G891" s="423">
        <f t="shared" si="3"/>
        <v>0</v>
      </c>
      <c r="K891" s="90"/>
    </row>
    <row r="892" spans="1:11" ht="12.75" customHeight="1">
      <c r="A892" s="415"/>
      <c r="B892" s="415"/>
      <c r="C892" s="415"/>
      <c r="D892" s="422"/>
      <c r="E892" s="423">
        <f>_xlfn.IFS(Programmation!$B$12="Québec",(D892*Programmation!$F$23),Programmation!$B$12="Ontario",(D892*Programmation!$F$24),Programmation!$B$12="Europe",(D892*Programmation!$F$25),Programmation!$B$12="Sans taxe"," ")</f>
        <v>0</v>
      </c>
      <c r="F892" s="423">
        <f>_xlfn.IFS(Programmation!$B$12="Québec",(D892*Programmation!$G$23),Programmation!$B$12="Ontario"," ",Programmation!$B$12="Europe"," ",Programmation!$B$12="Sans taxe"," ")</f>
        <v>0</v>
      </c>
      <c r="G892" s="423">
        <f t="shared" si="3"/>
        <v>0</v>
      </c>
      <c r="K892" s="90"/>
    </row>
    <row r="893" spans="1:11" ht="12.75" customHeight="1">
      <c r="A893" s="415"/>
      <c r="B893" s="415"/>
      <c r="C893" s="415"/>
      <c r="D893" s="422"/>
      <c r="E893" s="423">
        <f>_xlfn.IFS(Programmation!$B$12="Québec",(D893*Programmation!$F$23),Programmation!$B$12="Ontario",(D893*Programmation!$F$24),Programmation!$B$12="Europe",(D893*Programmation!$F$25),Programmation!$B$12="Sans taxe"," ")</f>
        <v>0</v>
      </c>
      <c r="F893" s="423">
        <f>_xlfn.IFS(Programmation!$B$12="Québec",(D893*Programmation!$G$23),Programmation!$B$12="Ontario"," ",Programmation!$B$12="Europe"," ",Programmation!$B$12="Sans taxe"," ")</f>
        <v>0</v>
      </c>
      <c r="G893" s="423">
        <f t="shared" si="3"/>
        <v>0</v>
      </c>
      <c r="K893" s="90"/>
    </row>
    <row r="894" spans="1:11" ht="12.75" customHeight="1">
      <c r="A894" s="415"/>
      <c r="B894" s="415"/>
      <c r="C894" s="415"/>
      <c r="D894" s="422"/>
      <c r="E894" s="423">
        <f>_xlfn.IFS(Programmation!$B$12="Québec",(D894*Programmation!$F$23),Programmation!$B$12="Ontario",(D894*Programmation!$F$24),Programmation!$B$12="Europe",(D894*Programmation!$F$25),Programmation!$B$12="Sans taxe"," ")</f>
        <v>0</v>
      </c>
      <c r="F894" s="423">
        <f>_xlfn.IFS(Programmation!$B$12="Québec",(D894*Programmation!$G$23),Programmation!$B$12="Ontario"," ",Programmation!$B$12="Europe"," ",Programmation!$B$12="Sans taxe"," ")</f>
        <v>0</v>
      </c>
      <c r="G894" s="423">
        <f t="shared" si="3"/>
        <v>0</v>
      </c>
      <c r="K894" s="90"/>
    </row>
    <row r="895" spans="1:11" ht="12.75" customHeight="1">
      <c r="A895" s="415"/>
      <c r="B895" s="415"/>
      <c r="C895" s="415"/>
      <c r="D895" s="422"/>
      <c r="E895" s="423">
        <f>_xlfn.IFS(Programmation!$B$12="Québec",(D895*Programmation!$F$23),Programmation!$B$12="Ontario",(D895*Programmation!$F$24),Programmation!$B$12="Europe",(D895*Programmation!$F$25),Programmation!$B$12="Sans taxe"," ")</f>
        <v>0</v>
      </c>
      <c r="F895" s="423">
        <f>_xlfn.IFS(Programmation!$B$12="Québec",(D895*Programmation!$G$23),Programmation!$B$12="Ontario"," ",Programmation!$B$12="Europe"," ",Programmation!$B$12="Sans taxe"," ")</f>
        <v>0</v>
      </c>
      <c r="G895" s="423">
        <f t="shared" si="3"/>
        <v>0</v>
      </c>
      <c r="K895" s="90"/>
    </row>
    <row r="896" spans="1:11" ht="12.75" customHeight="1">
      <c r="A896" s="415"/>
      <c r="B896" s="415"/>
      <c r="C896" s="415"/>
      <c r="D896" s="422"/>
      <c r="E896" s="423">
        <f>_xlfn.IFS(Programmation!$B$12="Québec",(D896*Programmation!$F$23),Programmation!$B$12="Ontario",(D896*Programmation!$F$24),Programmation!$B$12="Europe",(D896*Programmation!$F$25),Programmation!$B$12="Sans taxe"," ")</f>
        <v>0</v>
      </c>
      <c r="F896" s="423">
        <f>_xlfn.IFS(Programmation!$B$12="Québec",(D896*Programmation!$G$23),Programmation!$B$12="Ontario"," ",Programmation!$B$12="Europe"," ",Programmation!$B$12="Sans taxe"," ")</f>
        <v>0</v>
      </c>
      <c r="G896" s="423">
        <f t="shared" si="3"/>
        <v>0</v>
      </c>
      <c r="K896" s="90"/>
    </row>
    <row r="897" spans="1:11" ht="12.75" customHeight="1">
      <c r="A897" s="415"/>
      <c r="B897" s="415"/>
      <c r="C897" s="415"/>
      <c r="D897" s="422"/>
      <c r="E897" s="423">
        <f>_xlfn.IFS(Programmation!$B$12="Québec",(D897*Programmation!$F$23),Programmation!$B$12="Ontario",(D897*Programmation!$F$24),Programmation!$B$12="Europe",(D897*Programmation!$F$25),Programmation!$B$12="Sans taxe"," ")</f>
        <v>0</v>
      </c>
      <c r="F897" s="423">
        <f>_xlfn.IFS(Programmation!$B$12="Québec",(D897*Programmation!$G$23),Programmation!$B$12="Ontario"," ",Programmation!$B$12="Europe"," ",Programmation!$B$12="Sans taxe"," ")</f>
        <v>0</v>
      </c>
      <c r="G897" s="423">
        <f t="shared" si="3"/>
        <v>0</v>
      </c>
      <c r="K897" s="90"/>
    </row>
    <row r="898" spans="1:11" ht="12.75" customHeight="1">
      <c r="A898" s="415"/>
      <c r="B898" s="415"/>
      <c r="C898" s="415"/>
      <c r="D898" s="422"/>
      <c r="E898" s="423">
        <f>_xlfn.IFS(Programmation!$B$12="Québec",(D898*Programmation!$F$23),Programmation!$B$12="Ontario",(D898*Programmation!$F$24),Programmation!$B$12="Europe",(D898*Programmation!$F$25),Programmation!$B$12="Sans taxe"," ")</f>
        <v>0</v>
      </c>
      <c r="F898" s="423">
        <f>_xlfn.IFS(Programmation!$B$12="Québec",(D898*Programmation!$G$23),Programmation!$B$12="Ontario"," ",Programmation!$B$12="Europe"," ",Programmation!$B$12="Sans taxe"," ")</f>
        <v>0</v>
      </c>
      <c r="G898" s="423">
        <f t="shared" si="3"/>
        <v>0</v>
      </c>
      <c r="K898" s="90"/>
    </row>
    <row r="899" spans="1:11" ht="12.75" customHeight="1">
      <c r="A899" s="415"/>
      <c r="B899" s="415"/>
      <c r="C899" s="415"/>
      <c r="D899" s="422"/>
      <c r="E899" s="423">
        <f>_xlfn.IFS(Programmation!$B$12="Québec",(D899*Programmation!$F$23),Programmation!$B$12="Ontario",(D899*Programmation!$F$24),Programmation!$B$12="Europe",(D899*Programmation!$F$25),Programmation!$B$12="Sans taxe"," ")</f>
        <v>0</v>
      </c>
      <c r="F899" s="423">
        <f>_xlfn.IFS(Programmation!$B$12="Québec",(D899*Programmation!$G$23),Programmation!$B$12="Ontario"," ",Programmation!$B$12="Europe"," ",Programmation!$B$12="Sans taxe"," ")</f>
        <v>0</v>
      </c>
      <c r="G899" s="423">
        <f t="shared" si="3"/>
        <v>0</v>
      </c>
      <c r="K899" s="90"/>
    </row>
    <row r="900" spans="1:11" ht="12.75" customHeight="1">
      <c r="A900" s="415"/>
      <c r="B900" s="415"/>
      <c r="C900" s="415"/>
      <c r="D900" s="422"/>
      <c r="E900" s="423">
        <f>_xlfn.IFS(Programmation!$B$12="Québec",(D900*Programmation!$F$23),Programmation!$B$12="Ontario",(D900*Programmation!$F$24),Programmation!$B$12="Europe",(D900*Programmation!$F$25),Programmation!$B$12="Sans taxe"," ")</f>
        <v>0</v>
      </c>
      <c r="F900" s="423">
        <f>_xlfn.IFS(Programmation!$B$12="Québec",(D900*Programmation!$G$23),Programmation!$B$12="Ontario"," ",Programmation!$B$12="Europe"," ",Programmation!$B$12="Sans taxe"," ")</f>
        <v>0</v>
      </c>
      <c r="G900" s="423">
        <f t="shared" si="3"/>
        <v>0</v>
      </c>
      <c r="K900" s="90"/>
    </row>
    <row r="901" spans="1:11" ht="12.75" customHeight="1">
      <c r="A901" s="415"/>
      <c r="B901" s="415"/>
      <c r="C901" s="415"/>
      <c r="D901" s="422"/>
      <c r="E901" s="423">
        <f>_xlfn.IFS(Programmation!$B$12="Québec",(D901*Programmation!$F$23),Programmation!$B$12="Ontario",(D901*Programmation!$F$24),Programmation!$B$12="Europe",(D901*Programmation!$F$25),Programmation!$B$12="Sans taxe"," ")</f>
        <v>0</v>
      </c>
      <c r="F901" s="423">
        <f>_xlfn.IFS(Programmation!$B$12="Québec",(D901*Programmation!$G$23),Programmation!$B$12="Ontario"," ",Programmation!$B$12="Europe"," ",Programmation!$B$12="Sans taxe"," ")</f>
        <v>0</v>
      </c>
      <c r="G901" s="423">
        <f t="shared" si="3"/>
        <v>0</v>
      </c>
      <c r="K901" s="90"/>
    </row>
    <row r="902" spans="1:11" ht="12.75" customHeight="1">
      <c r="A902" s="415"/>
      <c r="B902" s="415"/>
      <c r="C902" s="415"/>
      <c r="D902" s="422"/>
      <c r="E902" s="423">
        <f>_xlfn.IFS(Programmation!$B$12="Québec",(D902*Programmation!$F$23),Programmation!$B$12="Ontario",(D902*Programmation!$F$24),Programmation!$B$12="Europe",(D902*Programmation!$F$25),Programmation!$B$12="Sans taxe"," ")</f>
        <v>0</v>
      </c>
      <c r="F902" s="423">
        <f>_xlfn.IFS(Programmation!$B$12="Québec",(D902*Programmation!$G$23),Programmation!$B$12="Ontario"," ",Programmation!$B$12="Europe"," ",Programmation!$B$12="Sans taxe"," ")</f>
        <v>0</v>
      </c>
      <c r="G902" s="423">
        <f t="shared" si="3"/>
        <v>0</v>
      </c>
      <c r="K902" s="90"/>
    </row>
    <row r="903" spans="1:11" ht="12.75" customHeight="1">
      <c r="A903" s="415"/>
      <c r="B903" s="415"/>
      <c r="C903" s="415"/>
      <c r="D903" s="422"/>
      <c r="E903" s="423">
        <f>_xlfn.IFS(Programmation!$B$12="Québec",(D903*Programmation!$F$23),Programmation!$B$12="Ontario",(D903*Programmation!$F$24),Programmation!$B$12="Europe",(D903*Programmation!$F$25),Programmation!$B$12="Sans taxe"," ")</f>
        <v>0</v>
      </c>
      <c r="F903" s="423">
        <f>_xlfn.IFS(Programmation!$B$12="Québec",(D903*Programmation!$G$23),Programmation!$B$12="Ontario"," ",Programmation!$B$12="Europe"," ",Programmation!$B$12="Sans taxe"," ")</f>
        <v>0</v>
      </c>
      <c r="G903" s="423">
        <f t="shared" si="3"/>
        <v>0</v>
      </c>
      <c r="K903" s="90"/>
    </row>
    <row r="904" spans="1:11" ht="12.75" customHeight="1">
      <c r="A904" s="415"/>
      <c r="B904" s="415"/>
      <c r="C904" s="415"/>
      <c r="D904" s="422"/>
      <c r="E904" s="423">
        <f>_xlfn.IFS(Programmation!$B$12="Québec",(D904*Programmation!$F$23),Programmation!$B$12="Ontario",(D904*Programmation!$F$24),Programmation!$B$12="Europe",(D904*Programmation!$F$25),Programmation!$B$12="Sans taxe"," ")</f>
        <v>0</v>
      </c>
      <c r="F904" s="423">
        <f>_xlfn.IFS(Programmation!$B$12="Québec",(D904*Programmation!$G$23),Programmation!$B$12="Ontario"," ",Programmation!$B$12="Europe"," ",Programmation!$B$12="Sans taxe"," ")</f>
        <v>0</v>
      </c>
      <c r="G904" s="423">
        <f t="shared" si="3"/>
        <v>0</v>
      </c>
      <c r="K904" s="90"/>
    </row>
    <row r="905" spans="1:11" ht="12.75" customHeight="1">
      <c r="A905" s="415"/>
      <c r="B905" s="415"/>
      <c r="C905" s="415"/>
      <c r="D905" s="422"/>
      <c r="E905" s="423">
        <f>_xlfn.IFS(Programmation!$B$12="Québec",(D905*Programmation!$F$23),Programmation!$B$12="Ontario",(D905*Programmation!$F$24),Programmation!$B$12="Europe",(D905*Programmation!$F$25),Programmation!$B$12="Sans taxe"," ")</f>
        <v>0</v>
      </c>
      <c r="F905" s="423">
        <f>_xlfn.IFS(Programmation!$B$12="Québec",(D905*Programmation!$G$23),Programmation!$B$12="Ontario"," ",Programmation!$B$12="Europe"," ",Programmation!$B$12="Sans taxe"," ")</f>
        <v>0</v>
      </c>
      <c r="G905" s="423">
        <f t="shared" si="3"/>
        <v>0</v>
      </c>
      <c r="K905" s="90"/>
    </row>
    <row r="906" spans="1:11" ht="12.75" customHeight="1">
      <c r="A906" s="415"/>
      <c r="B906" s="415"/>
      <c r="C906" s="415"/>
      <c r="D906" s="422"/>
      <c r="E906" s="423">
        <f>_xlfn.IFS(Programmation!$B$12="Québec",(D906*Programmation!$F$23),Programmation!$B$12="Ontario",(D906*Programmation!$F$24),Programmation!$B$12="Europe",(D906*Programmation!$F$25),Programmation!$B$12="Sans taxe"," ")</f>
        <v>0</v>
      </c>
      <c r="F906" s="423">
        <f>_xlfn.IFS(Programmation!$B$12="Québec",(D906*Programmation!$G$23),Programmation!$B$12="Ontario"," ",Programmation!$B$12="Europe"," ",Programmation!$B$12="Sans taxe"," ")</f>
        <v>0</v>
      </c>
      <c r="G906" s="423">
        <f t="shared" si="3"/>
        <v>0</v>
      </c>
      <c r="K906" s="90"/>
    </row>
    <row r="907" spans="1:11" ht="12.75" customHeight="1">
      <c r="A907" s="415"/>
      <c r="B907" s="415"/>
      <c r="C907" s="415"/>
      <c r="D907" s="422"/>
      <c r="E907" s="423">
        <f>_xlfn.IFS(Programmation!$B$12="Québec",(D907*Programmation!$F$23),Programmation!$B$12="Ontario",(D907*Programmation!$F$24),Programmation!$B$12="Europe",(D907*Programmation!$F$25),Programmation!$B$12="Sans taxe"," ")</f>
        <v>0</v>
      </c>
      <c r="F907" s="423">
        <f>_xlfn.IFS(Programmation!$B$12="Québec",(D907*Programmation!$G$23),Programmation!$B$12="Ontario"," ",Programmation!$B$12="Europe"," ",Programmation!$B$12="Sans taxe"," ")</f>
        <v>0</v>
      </c>
      <c r="G907" s="423">
        <f t="shared" si="3"/>
        <v>0</v>
      </c>
      <c r="K907" s="90"/>
    </row>
    <row r="908" spans="1:11" ht="12.75" customHeight="1">
      <c r="A908" s="415"/>
      <c r="B908" s="415"/>
      <c r="C908" s="415"/>
      <c r="D908" s="422"/>
      <c r="E908" s="423">
        <f>_xlfn.IFS(Programmation!$B$12="Québec",(D908*Programmation!$F$23),Programmation!$B$12="Ontario",(D908*Programmation!$F$24),Programmation!$B$12="Europe",(D908*Programmation!$F$25),Programmation!$B$12="Sans taxe"," ")</f>
        <v>0</v>
      </c>
      <c r="F908" s="423">
        <f>_xlfn.IFS(Programmation!$B$12="Québec",(D908*Programmation!$G$23),Programmation!$B$12="Ontario"," ",Programmation!$B$12="Europe"," ",Programmation!$B$12="Sans taxe"," ")</f>
        <v>0</v>
      </c>
      <c r="G908" s="423">
        <f t="shared" si="3"/>
        <v>0</v>
      </c>
      <c r="K908" s="90"/>
    </row>
    <row r="909" spans="1:11" ht="12.75" customHeight="1">
      <c r="A909" s="415"/>
      <c r="B909" s="415"/>
      <c r="C909" s="415"/>
      <c r="D909" s="422"/>
      <c r="E909" s="423">
        <f>_xlfn.IFS(Programmation!$B$12="Québec",(D909*Programmation!$F$23),Programmation!$B$12="Ontario",(D909*Programmation!$F$24),Programmation!$B$12="Europe",(D909*Programmation!$F$25),Programmation!$B$12="Sans taxe"," ")</f>
        <v>0</v>
      </c>
      <c r="F909" s="423">
        <f>_xlfn.IFS(Programmation!$B$12="Québec",(D909*Programmation!$G$23),Programmation!$B$12="Ontario"," ",Programmation!$B$12="Europe"," ",Programmation!$B$12="Sans taxe"," ")</f>
        <v>0</v>
      </c>
      <c r="G909" s="423">
        <f t="shared" si="3"/>
        <v>0</v>
      </c>
      <c r="K909" s="90"/>
    </row>
    <row r="910" spans="1:11" ht="12.75" customHeight="1">
      <c r="A910" s="415"/>
      <c r="B910" s="415"/>
      <c r="C910" s="415"/>
      <c r="D910" s="422"/>
      <c r="E910" s="423">
        <f>_xlfn.IFS(Programmation!$B$12="Québec",(D910*Programmation!$F$23),Programmation!$B$12="Ontario",(D910*Programmation!$F$24),Programmation!$B$12="Europe",(D910*Programmation!$F$25),Programmation!$B$12="Sans taxe"," ")</f>
        <v>0</v>
      </c>
      <c r="F910" s="423">
        <f>_xlfn.IFS(Programmation!$B$12="Québec",(D910*Programmation!$G$23),Programmation!$B$12="Ontario"," ",Programmation!$B$12="Europe"," ",Programmation!$B$12="Sans taxe"," ")</f>
        <v>0</v>
      </c>
      <c r="G910" s="423">
        <f t="shared" si="3"/>
        <v>0</v>
      </c>
      <c r="K910" s="90"/>
    </row>
    <row r="911" spans="1:11" ht="12.75" customHeight="1">
      <c r="A911" s="415"/>
      <c r="B911" s="415"/>
      <c r="C911" s="415"/>
      <c r="D911" s="422"/>
      <c r="E911" s="423">
        <f>_xlfn.IFS(Programmation!$B$12="Québec",(D911*Programmation!$F$23),Programmation!$B$12="Ontario",(D911*Programmation!$F$24),Programmation!$B$12="Europe",(D911*Programmation!$F$25),Programmation!$B$12="Sans taxe"," ")</f>
        <v>0</v>
      </c>
      <c r="F911" s="423">
        <f>_xlfn.IFS(Programmation!$B$12="Québec",(D911*Programmation!$G$23),Programmation!$B$12="Ontario"," ",Programmation!$B$12="Europe"," ",Programmation!$B$12="Sans taxe"," ")</f>
        <v>0</v>
      </c>
      <c r="G911" s="423">
        <f t="shared" si="3"/>
        <v>0</v>
      </c>
      <c r="K911" s="90"/>
    </row>
    <row r="912" spans="1:11" ht="12.75" customHeight="1">
      <c r="A912" s="415"/>
      <c r="B912" s="415"/>
      <c r="C912" s="415"/>
      <c r="D912" s="422"/>
      <c r="E912" s="423">
        <f>_xlfn.IFS(Programmation!$B$12="Québec",(D912*Programmation!$F$23),Programmation!$B$12="Ontario",(D912*Programmation!$F$24),Programmation!$B$12="Europe",(D912*Programmation!$F$25),Programmation!$B$12="Sans taxe"," ")</f>
        <v>0</v>
      </c>
      <c r="F912" s="423">
        <f>_xlfn.IFS(Programmation!$B$12="Québec",(D912*Programmation!$G$23),Programmation!$B$12="Ontario"," ",Programmation!$B$12="Europe"," ",Programmation!$B$12="Sans taxe"," ")</f>
        <v>0</v>
      </c>
      <c r="G912" s="423">
        <f t="shared" si="3"/>
        <v>0</v>
      </c>
      <c r="K912" s="90"/>
    </row>
    <row r="913" spans="1:11" ht="12.75" customHeight="1">
      <c r="A913" s="415"/>
      <c r="B913" s="415"/>
      <c r="C913" s="415"/>
      <c r="D913" s="422"/>
      <c r="E913" s="423">
        <f>_xlfn.IFS(Programmation!$B$12="Québec",(D913*Programmation!$F$23),Programmation!$B$12="Ontario",(D913*Programmation!$F$24),Programmation!$B$12="Europe",(D913*Programmation!$F$25),Programmation!$B$12="Sans taxe"," ")</f>
        <v>0</v>
      </c>
      <c r="F913" s="423">
        <f>_xlfn.IFS(Programmation!$B$12="Québec",(D913*Programmation!$G$23),Programmation!$B$12="Ontario"," ",Programmation!$B$12="Europe"," ",Programmation!$B$12="Sans taxe"," ")</f>
        <v>0</v>
      </c>
      <c r="G913" s="423">
        <f t="shared" si="3"/>
        <v>0</v>
      </c>
      <c r="K913" s="90"/>
    </row>
    <row r="914" spans="1:11" ht="12.75" customHeight="1">
      <c r="A914" s="415"/>
      <c r="B914" s="415"/>
      <c r="C914" s="415"/>
      <c r="D914" s="422"/>
      <c r="E914" s="423">
        <f>_xlfn.IFS(Programmation!$B$12="Québec",(D914*Programmation!$F$23),Programmation!$B$12="Ontario",(D914*Programmation!$F$24),Programmation!$B$12="Europe",(D914*Programmation!$F$25),Programmation!$B$12="Sans taxe"," ")</f>
        <v>0</v>
      </c>
      <c r="F914" s="423">
        <f>_xlfn.IFS(Programmation!$B$12="Québec",(D914*Programmation!$G$23),Programmation!$B$12="Ontario"," ",Programmation!$B$12="Europe"," ",Programmation!$B$12="Sans taxe"," ")</f>
        <v>0</v>
      </c>
      <c r="G914" s="423">
        <f t="shared" si="3"/>
        <v>0</v>
      </c>
      <c r="K914" s="90"/>
    </row>
    <row r="915" spans="1:11" ht="12.75" customHeight="1">
      <c r="A915" s="415"/>
      <c r="B915" s="415"/>
      <c r="C915" s="415"/>
      <c r="D915" s="422"/>
      <c r="E915" s="423">
        <f>_xlfn.IFS(Programmation!$B$12="Québec",(D915*Programmation!$F$23),Programmation!$B$12="Ontario",(D915*Programmation!$F$24),Programmation!$B$12="Europe",(D915*Programmation!$F$25),Programmation!$B$12="Sans taxe"," ")</f>
        <v>0</v>
      </c>
      <c r="F915" s="423">
        <f>_xlfn.IFS(Programmation!$B$12="Québec",(D915*Programmation!$G$23),Programmation!$B$12="Ontario"," ",Programmation!$B$12="Europe"," ",Programmation!$B$12="Sans taxe"," ")</f>
        <v>0</v>
      </c>
      <c r="G915" s="423">
        <f t="shared" si="3"/>
        <v>0</v>
      </c>
      <c r="K915" s="90"/>
    </row>
    <row r="916" spans="1:11" ht="12.75" customHeight="1">
      <c r="A916" s="415"/>
      <c r="B916" s="415"/>
      <c r="C916" s="415"/>
      <c r="D916" s="422"/>
      <c r="E916" s="423">
        <f>_xlfn.IFS(Programmation!$B$12="Québec",(D916*Programmation!$F$23),Programmation!$B$12="Ontario",(D916*Programmation!$F$24),Programmation!$B$12="Europe",(D916*Programmation!$F$25),Programmation!$B$12="Sans taxe"," ")</f>
        <v>0</v>
      </c>
      <c r="F916" s="423">
        <f>_xlfn.IFS(Programmation!$B$12="Québec",(D916*Programmation!$G$23),Programmation!$B$12="Ontario"," ",Programmation!$B$12="Europe"," ",Programmation!$B$12="Sans taxe"," ")</f>
        <v>0</v>
      </c>
      <c r="G916" s="423">
        <f t="shared" si="3"/>
        <v>0</v>
      </c>
      <c r="K916" s="90"/>
    </row>
    <row r="917" spans="1:11" ht="12.75" customHeight="1">
      <c r="A917" s="415"/>
      <c r="B917" s="415"/>
      <c r="C917" s="415"/>
      <c r="D917" s="422"/>
      <c r="E917" s="423">
        <f>_xlfn.IFS(Programmation!$B$12="Québec",(D917*Programmation!$F$23),Programmation!$B$12="Ontario",(D917*Programmation!$F$24),Programmation!$B$12="Europe",(D917*Programmation!$F$25),Programmation!$B$12="Sans taxe"," ")</f>
        <v>0</v>
      </c>
      <c r="F917" s="423">
        <f>_xlfn.IFS(Programmation!$B$12="Québec",(D917*Programmation!$G$23),Programmation!$B$12="Ontario"," ",Programmation!$B$12="Europe"," ",Programmation!$B$12="Sans taxe"," ")</f>
        <v>0</v>
      </c>
      <c r="G917" s="423">
        <f t="shared" si="3"/>
        <v>0</v>
      </c>
      <c r="K917" s="90"/>
    </row>
    <row r="918" spans="1:11" ht="12.75" customHeight="1">
      <c r="A918" s="415"/>
      <c r="B918" s="415"/>
      <c r="C918" s="415"/>
      <c r="D918" s="422"/>
      <c r="E918" s="423">
        <f>_xlfn.IFS(Programmation!$B$12="Québec",(D918*Programmation!$F$23),Programmation!$B$12="Ontario",(D918*Programmation!$F$24),Programmation!$B$12="Europe",(D918*Programmation!$F$25),Programmation!$B$12="Sans taxe"," ")</f>
        <v>0</v>
      </c>
      <c r="F918" s="423">
        <f>_xlfn.IFS(Programmation!$B$12="Québec",(D918*Programmation!$G$23),Programmation!$B$12="Ontario"," ",Programmation!$B$12="Europe"," ",Programmation!$B$12="Sans taxe"," ")</f>
        <v>0</v>
      </c>
      <c r="G918" s="423">
        <f t="shared" si="3"/>
        <v>0</v>
      </c>
      <c r="K918" s="90"/>
    </row>
    <row r="919" spans="1:11" ht="12.75" customHeight="1">
      <c r="A919" s="415"/>
      <c r="B919" s="415"/>
      <c r="C919" s="415"/>
      <c r="D919" s="422"/>
      <c r="E919" s="423">
        <f>_xlfn.IFS(Programmation!$B$12="Québec",(D919*Programmation!$F$23),Programmation!$B$12="Ontario",(D919*Programmation!$F$24),Programmation!$B$12="Europe",(D919*Programmation!$F$25),Programmation!$B$12="Sans taxe"," ")</f>
        <v>0</v>
      </c>
      <c r="F919" s="423">
        <f>_xlfn.IFS(Programmation!$B$12="Québec",(D919*Programmation!$G$23),Programmation!$B$12="Ontario"," ",Programmation!$B$12="Europe"," ",Programmation!$B$12="Sans taxe"," ")</f>
        <v>0</v>
      </c>
      <c r="G919" s="423">
        <f t="shared" si="3"/>
        <v>0</v>
      </c>
      <c r="K919" s="90"/>
    </row>
    <row r="920" spans="1:11" ht="12.75" customHeight="1">
      <c r="A920" s="415"/>
      <c r="B920" s="415"/>
      <c r="C920" s="415"/>
      <c r="D920" s="422"/>
      <c r="E920" s="423">
        <f>_xlfn.IFS(Programmation!$B$12="Québec",(D920*Programmation!$F$23),Programmation!$B$12="Ontario",(D920*Programmation!$F$24),Programmation!$B$12="Europe",(D920*Programmation!$F$25),Programmation!$B$12="Sans taxe"," ")</f>
        <v>0</v>
      </c>
      <c r="F920" s="423">
        <f>_xlfn.IFS(Programmation!$B$12="Québec",(D920*Programmation!$G$23),Programmation!$B$12="Ontario"," ",Programmation!$B$12="Europe"," ",Programmation!$B$12="Sans taxe"," ")</f>
        <v>0</v>
      </c>
      <c r="G920" s="423">
        <f t="shared" si="3"/>
        <v>0</v>
      </c>
      <c r="K920" s="90"/>
    </row>
    <row r="921" spans="1:11" ht="12.75" customHeight="1">
      <c r="A921" s="415"/>
      <c r="B921" s="415"/>
      <c r="C921" s="415"/>
      <c r="D921" s="422"/>
      <c r="E921" s="423">
        <f>_xlfn.IFS(Programmation!$B$12="Québec",(D921*Programmation!$F$23),Programmation!$B$12="Ontario",(D921*Programmation!$F$24),Programmation!$B$12="Europe",(D921*Programmation!$F$25),Programmation!$B$12="Sans taxe"," ")</f>
        <v>0</v>
      </c>
      <c r="F921" s="423">
        <f>_xlfn.IFS(Programmation!$B$12="Québec",(D921*Programmation!$G$23),Programmation!$B$12="Ontario"," ",Programmation!$B$12="Europe"," ",Programmation!$B$12="Sans taxe"," ")</f>
        <v>0</v>
      </c>
      <c r="G921" s="423">
        <f t="shared" si="3"/>
        <v>0</v>
      </c>
      <c r="K921" s="90"/>
    </row>
    <row r="922" spans="1:11" ht="12.75" customHeight="1">
      <c r="A922" s="415"/>
      <c r="B922" s="415"/>
      <c r="C922" s="415"/>
      <c r="D922" s="422"/>
      <c r="E922" s="423">
        <f>_xlfn.IFS(Programmation!$B$12="Québec",(D922*Programmation!$F$23),Programmation!$B$12="Ontario",(D922*Programmation!$F$24),Programmation!$B$12="Europe",(D922*Programmation!$F$25),Programmation!$B$12="Sans taxe"," ")</f>
        <v>0</v>
      </c>
      <c r="F922" s="423">
        <f>_xlfn.IFS(Programmation!$B$12="Québec",(D922*Programmation!$G$23),Programmation!$B$12="Ontario"," ",Programmation!$B$12="Europe"," ",Programmation!$B$12="Sans taxe"," ")</f>
        <v>0</v>
      </c>
      <c r="G922" s="423">
        <f t="shared" si="3"/>
        <v>0</v>
      </c>
      <c r="K922" s="90"/>
    </row>
    <row r="923" spans="1:11" ht="12.75" customHeight="1">
      <c r="A923" s="415"/>
      <c r="B923" s="415"/>
      <c r="C923" s="415"/>
      <c r="D923" s="422"/>
      <c r="E923" s="423">
        <f>_xlfn.IFS(Programmation!$B$12="Québec",(D923*Programmation!$F$23),Programmation!$B$12="Ontario",(D923*Programmation!$F$24),Programmation!$B$12="Europe",(D923*Programmation!$F$25),Programmation!$B$12="Sans taxe"," ")</f>
        <v>0</v>
      </c>
      <c r="F923" s="423">
        <f>_xlfn.IFS(Programmation!$B$12="Québec",(D923*Programmation!$G$23),Programmation!$B$12="Ontario"," ",Programmation!$B$12="Europe"," ",Programmation!$B$12="Sans taxe"," ")</f>
        <v>0</v>
      </c>
      <c r="G923" s="423">
        <f t="shared" si="3"/>
        <v>0</v>
      </c>
      <c r="K923" s="90"/>
    </row>
    <row r="924" spans="1:11" ht="12.75" customHeight="1">
      <c r="A924" s="415"/>
      <c r="B924" s="415"/>
      <c r="C924" s="415"/>
      <c r="D924" s="422"/>
      <c r="E924" s="423">
        <f>_xlfn.IFS(Programmation!$B$12="Québec",(D924*Programmation!$F$23),Programmation!$B$12="Ontario",(D924*Programmation!$F$24),Programmation!$B$12="Europe",(D924*Programmation!$F$25),Programmation!$B$12="Sans taxe"," ")</f>
        <v>0</v>
      </c>
      <c r="F924" s="423">
        <f>_xlfn.IFS(Programmation!$B$12="Québec",(D924*Programmation!$G$23),Programmation!$B$12="Ontario"," ",Programmation!$B$12="Europe"," ",Programmation!$B$12="Sans taxe"," ")</f>
        <v>0</v>
      </c>
      <c r="G924" s="423">
        <f t="shared" si="3"/>
        <v>0</v>
      </c>
      <c r="K924" s="90"/>
    </row>
    <row r="925" spans="1:11" ht="12.75" customHeight="1">
      <c r="A925" s="415"/>
      <c r="B925" s="415"/>
      <c r="C925" s="415"/>
      <c r="D925" s="422"/>
      <c r="E925" s="423">
        <f>_xlfn.IFS(Programmation!$B$12="Québec",(D925*Programmation!$F$23),Programmation!$B$12="Ontario",(D925*Programmation!$F$24),Programmation!$B$12="Europe",(D925*Programmation!$F$25),Programmation!$B$12="Sans taxe"," ")</f>
        <v>0</v>
      </c>
      <c r="F925" s="423">
        <f>_xlfn.IFS(Programmation!$B$12="Québec",(D925*Programmation!$G$23),Programmation!$B$12="Ontario"," ",Programmation!$B$12="Europe"," ",Programmation!$B$12="Sans taxe"," ")</f>
        <v>0</v>
      </c>
      <c r="G925" s="423">
        <f t="shared" si="3"/>
        <v>0</v>
      </c>
      <c r="K925" s="90"/>
    </row>
    <row r="926" spans="1:11" ht="12.75" customHeight="1">
      <c r="A926" s="415"/>
      <c r="B926" s="415"/>
      <c r="C926" s="415"/>
      <c r="D926" s="422"/>
      <c r="E926" s="423">
        <f>_xlfn.IFS(Programmation!$B$12="Québec",(D926*Programmation!$F$23),Programmation!$B$12="Ontario",(D926*Programmation!$F$24),Programmation!$B$12="Europe",(D926*Programmation!$F$25),Programmation!$B$12="Sans taxe"," ")</f>
        <v>0</v>
      </c>
      <c r="F926" s="423">
        <f>_xlfn.IFS(Programmation!$B$12="Québec",(D926*Programmation!$G$23),Programmation!$B$12="Ontario"," ",Programmation!$B$12="Europe"," ",Programmation!$B$12="Sans taxe"," ")</f>
        <v>0</v>
      </c>
      <c r="G926" s="423">
        <f t="shared" si="3"/>
        <v>0</v>
      </c>
      <c r="K926" s="90"/>
    </row>
    <row r="927" spans="1:11" ht="12.75" customHeight="1">
      <c r="A927" s="415"/>
      <c r="B927" s="415"/>
      <c r="C927" s="415"/>
      <c r="D927" s="422"/>
      <c r="E927" s="423">
        <f>_xlfn.IFS(Programmation!$B$12="Québec",(D927*Programmation!$F$23),Programmation!$B$12="Ontario",(D927*Programmation!$F$24),Programmation!$B$12="Europe",(D927*Programmation!$F$25),Programmation!$B$12="Sans taxe"," ")</f>
        <v>0</v>
      </c>
      <c r="F927" s="423">
        <f>_xlfn.IFS(Programmation!$B$12="Québec",(D927*Programmation!$G$23),Programmation!$B$12="Ontario"," ",Programmation!$B$12="Europe"," ",Programmation!$B$12="Sans taxe"," ")</f>
        <v>0</v>
      </c>
      <c r="G927" s="423">
        <f t="shared" si="3"/>
        <v>0</v>
      </c>
      <c r="K927" s="90"/>
    </row>
    <row r="928" spans="1:11" ht="12.75" customHeight="1">
      <c r="A928" s="415"/>
      <c r="B928" s="415"/>
      <c r="C928" s="415"/>
      <c r="D928" s="422"/>
      <c r="E928" s="423">
        <f>_xlfn.IFS(Programmation!$B$12="Québec",(D928*Programmation!$F$23),Programmation!$B$12="Ontario",(D928*Programmation!$F$24),Programmation!$B$12="Europe",(D928*Programmation!$F$25),Programmation!$B$12="Sans taxe"," ")</f>
        <v>0</v>
      </c>
      <c r="F928" s="423">
        <f>_xlfn.IFS(Programmation!$B$12="Québec",(D928*Programmation!$G$23),Programmation!$B$12="Ontario"," ",Programmation!$B$12="Europe"," ",Programmation!$B$12="Sans taxe"," ")</f>
        <v>0</v>
      </c>
      <c r="G928" s="423">
        <f t="shared" si="3"/>
        <v>0</v>
      </c>
      <c r="K928" s="90"/>
    </row>
    <row r="929" spans="1:11" ht="12.75" customHeight="1">
      <c r="A929" s="415"/>
      <c r="B929" s="415"/>
      <c r="C929" s="415"/>
      <c r="D929" s="422"/>
      <c r="E929" s="423">
        <f>_xlfn.IFS(Programmation!$B$12="Québec",(D929*Programmation!$F$23),Programmation!$B$12="Ontario",(D929*Programmation!$F$24),Programmation!$B$12="Europe",(D929*Programmation!$F$25),Programmation!$B$12="Sans taxe"," ")</f>
        <v>0</v>
      </c>
      <c r="F929" s="423">
        <f>_xlfn.IFS(Programmation!$B$12="Québec",(D929*Programmation!$G$23),Programmation!$B$12="Ontario"," ",Programmation!$B$12="Europe"," ",Programmation!$B$12="Sans taxe"," ")</f>
        <v>0</v>
      </c>
      <c r="G929" s="423">
        <f t="shared" si="3"/>
        <v>0</v>
      </c>
      <c r="K929" s="90"/>
    </row>
    <row r="930" spans="1:11" ht="12.75" customHeight="1">
      <c r="A930" s="415"/>
      <c r="B930" s="415"/>
      <c r="C930" s="415"/>
      <c r="D930" s="422"/>
      <c r="E930" s="423">
        <f>_xlfn.IFS(Programmation!$B$12="Québec",(D930*Programmation!$F$23),Programmation!$B$12="Ontario",(D930*Programmation!$F$24),Programmation!$B$12="Europe",(D930*Programmation!$F$25),Programmation!$B$12="Sans taxe"," ")</f>
        <v>0</v>
      </c>
      <c r="F930" s="423">
        <f>_xlfn.IFS(Programmation!$B$12="Québec",(D930*Programmation!$G$23),Programmation!$B$12="Ontario"," ",Programmation!$B$12="Europe"," ",Programmation!$B$12="Sans taxe"," ")</f>
        <v>0</v>
      </c>
      <c r="G930" s="423">
        <f t="shared" si="3"/>
        <v>0</v>
      </c>
      <c r="K930" s="90"/>
    </row>
    <row r="931" spans="1:11" ht="12.75" customHeight="1">
      <c r="A931" s="415"/>
      <c r="B931" s="415"/>
      <c r="C931" s="415"/>
      <c r="D931" s="422"/>
      <c r="E931" s="423">
        <f>_xlfn.IFS(Programmation!$B$12="Québec",(D931*Programmation!$F$23),Programmation!$B$12="Ontario",(D931*Programmation!$F$24),Programmation!$B$12="Europe",(D931*Programmation!$F$25),Programmation!$B$12="Sans taxe"," ")</f>
        <v>0</v>
      </c>
      <c r="F931" s="423">
        <f>_xlfn.IFS(Programmation!$B$12="Québec",(D931*Programmation!$G$23),Programmation!$B$12="Ontario"," ",Programmation!$B$12="Europe"," ",Programmation!$B$12="Sans taxe"," ")</f>
        <v>0</v>
      </c>
      <c r="G931" s="423">
        <f t="shared" si="3"/>
        <v>0</v>
      </c>
      <c r="K931" s="90"/>
    </row>
    <row r="932" spans="1:11" ht="12.75" customHeight="1">
      <c r="A932" s="415"/>
      <c r="B932" s="415"/>
      <c r="C932" s="415"/>
      <c r="D932" s="422"/>
      <c r="E932" s="423">
        <f>_xlfn.IFS(Programmation!$B$12="Québec",(D932*Programmation!$F$23),Programmation!$B$12="Ontario",(D932*Programmation!$F$24),Programmation!$B$12="Europe",(D932*Programmation!$F$25),Programmation!$B$12="Sans taxe"," ")</f>
        <v>0</v>
      </c>
      <c r="F932" s="423">
        <f>_xlfn.IFS(Programmation!$B$12="Québec",(D932*Programmation!$G$23),Programmation!$B$12="Ontario"," ",Programmation!$B$12="Europe"," ",Programmation!$B$12="Sans taxe"," ")</f>
        <v>0</v>
      </c>
      <c r="G932" s="423">
        <f t="shared" si="3"/>
        <v>0</v>
      </c>
      <c r="K932" s="90"/>
    </row>
    <row r="933" spans="1:11" ht="12.75" customHeight="1">
      <c r="A933" s="415"/>
      <c r="B933" s="415"/>
      <c r="C933" s="415"/>
      <c r="D933" s="422"/>
      <c r="E933" s="423">
        <f>_xlfn.IFS(Programmation!$B$12="Québec",(D933*Programmation!$F$23),Programmation!$B$12="Ontario",(D933*Programmation!$F$24),Programmation!$B$12="Europe",(D933*Programmation!$F$25),Programmation!$B$12="Sans taxe"," ")</f>
        <v>0</v>
      </c>
      <c r="F933" s="423">
        <f>_xlfn.IFS(Programmation!$B$12="Québec",(D933*Programmation!$G$23),Programmation!$B$12="Ontario"," ",Programmation!$B$12="Europe"," ",Programmation!$B$12="Sans taxe"," ")</f>
        <v>0</v>
      </c>
      <c r="G933" s="423">
        <f t="shared" si="3"/>
        <v>0</v>
      </c>
      <c r="K933" s="90"/>
    </row>
    <row r="934" spans="1:11" ht="12.75" customHeight="1">
      <c r="A934" s="415"/>
      <c r="B934" s="415"/>
      <c r="C934" s="415"/>
      <c r="D934" s="422"/>
      <c r="E934" s="423">
        <f>_xlfn.IFS(Programmation!$B$12="Québec",(D934*Programmation!$F$23),Programmation!$B$12="Ontario",(D934*Programmation!$F$24),Programmation!$B$12="Europe",(D934*Programmation!$F$25),Programmation!$B$12="Sans taxe"," ")</f>
        <v>0</v>
      </c>
      <c r="F934" s="423">
        <f>_xlfn.IFS(Programmation!$B$12="Québec",(D934*Programmation!$G$23),Programmation!$B$12="Ontario"," ",Programmation!$B$12="Europe"," ",Programmation!$B$12="Sans taxe"," ")</f>
        <v>0</v>
      </c>
      <c r="G934" s="423">
        <f t="shared" si="3"/>
        <v>0</v>
      </c>
      <c r="K934" s="90"/>
    </row>
    <row r="935" spans="1:11" ht="12.75" customHeight="1">
      <c r="A935" s="415"/>
      <c r="B935" s="415"/>
      <c r="C935" s="415"/>
      <c r="D935" s="422"/>
      <c r="E935" s="423">
        <f>_xlfn.IFS(Programmation!$B$12="Québec",(D935*Programmation!$F$23),Programmation!$B$12="Ontario",(D935*Programmation!$F$24),Programmation!$B$12="Europe",(D935*Programmation!$F$25),Programmation!$B$12="Sans taxe"," ")</f>
        <v>0</v>
      </c>
      <c r="F935" s="423">
        <f>_xlfn.IFS(Programmation!$B$12="Québec",(D935*Programmation!$G$23),Programmation!$B$12="Ontario"," ",Programmation!$B$12="Europe"," ",Programmation!$B$12="Sans taxe"," ")</f>
        <v>0</v>
      </c>
      <c r="G935" s="423">
        <f t="shared" si="3"/>
        <v>0</v>
      </c>
      <c r="K935" s="90"/>
    </row>
    <row r="936" spans="1:11" ht="12.75" customHeight="1">
      <c r="A936" s="415"/>
      <c r="B936" s="415"/>
      <c r="C936" s="415"/>
      <c r="D936" s="422"/>
      <c r="E936" s="423">
        <f>_xlfn.IFS(Programmation!$B$12="Québec",(D936*Programmation!$F$23),Programmation!$B$12="Ontario",(D936*Programmation!$F$24),Programmation!$B$12="Europe",(D936*Programmation!$F$25),Programmation!$B$12="Sans taxe"," ")</f>
        <v>0</v>
      </c>
      <c r="F936" s="423">
        <f>_xlfn.IFS(Programmation!$B$12="Québec",(D936*Programmation!$G$23),Programmation!$B$12="Ontario"," ",Programmation!$B$12="Europe"," ",Programmation!$B$12="Sans taxe"," ")</f>
        <v>0</v>
      </c>
      <c r="G936" s="423">
        <f t="shared" si="3"/>
        <v>0</v>
      </c>
      <c r="K936" s="90"/>
    </row>
    <row r="937" spans="1:11" ht="12.75" customHeight="1">
      <c r="A937" s="415"/>
      <c r="B937" s="415"/>
      <c r="C937" s="415"/>
      <c r="D937" s="422"/>
      <c r="E937" s="423">
        <f>_xlfn.IFS(Programmation!$B$12="Québec",(D937*Programmation!$F$23),Programmation!$B$12="Ontario",(D937*Programmation!$F$24),Programmation!$B$12="Europe",(D937*Programmation!$F$25),Programmation!$B$12="Sans taxe"," ")</f>
        <v>0</v>
      </c>
      <c r="F937" s="423">
        <f>_xlfn.IFS(Programmation!$B$12="Québec",(D937*Programmation!$G$23),Programmation!$B$12="Ontario"," ",Programmation!$B$12="Europe"," ",Programmation!$B$12="Sans taxe"," ")</f>
        <v>0</v>
      </c>
      <c r="G937" s="423">
        <f t="shared" si="3"/>
        <v>0</v>
      </c>
      <c r="K937" s="90"/>
    </row>
    <row r="938" spans="1:11" ht="12.75" customHeight="1">
      <c r="A938" s="415"/>
      <c r="B938" s="415"/>
      <c r="C938" s="415"/>
      <c r="D938" s="422"/>
      <c r="E938" s="423">
        <f>_xlfn.IFS(Programmation!$B$12="Québec",(D938*Programmation!$F$23),Programmation!$B$12="Ontario",(D938*Programmation!$F$24),Programmation!$B$12="Europe",(D938*Programmation!$F$25),Programmation!$B$12="Sans taxe"," ")</f>
        <v>0</v>
      </c>
      <c r="F938" s="423">
        <f>_xlfn.IFS(Programmation!$B$12="Québec",(D938*Programmation!$G$23),Programmation!$B$12="Ontario"," ",Programmation!$B$12="Europe"," ",Programmation!$B$12="Sans taxe"," ")</f>
        <v>0</v>
      </c>
      <c r="G938" s="423">
        <f t="shared" si="3"/>
        <v>0</v>
      </c>
      <c r="K938" s="90"/>
    </row>
    <row r="939" spans="1:11" ht="12.75" customHeight="1">
      <c r="A939" s="415"/>
      <c r="B939" s="415"/>
      <c r="C939" s="415"/>
      <c r="D939" s="422"/>
      <c r="E939" s="423">
        <f>_xlfn.IFS(Programmation!$B$12="Québec",(D939*Programmation!$F$23),Programmation!$B$12="Ontario",(D939*Programmation!$F$24),Programmation!$B$12="Europe",(D939*Programmation!$F$25),Programmation!$B$12="Sans taxe"," ")</f>
        <v>0</v>
      </c>
      <c r="F939" s="423">
        <f>_xlfn.IFS(Programmation!$B$12="Québec",(D939*Programmation!$G$23),Programmation!$B$12="Ontario"," ",Programmation!$B$12="Europe"," ",Programmation!$B$12="Sans taxe"," ")</f>
        <v>0</v>
      </c>
      <c r="G939" s="423">
        <f t="shared" si="3"/>
        <v>0</v>
      </c>
      <c r="K939" s="90"/>
    </row>
    <row r="940" spans="1:11" ht="12.75" customHeight="1">
      <c r="A940" s="415"/>
      <c r="B940" s="415"/>
      <c r="C940" s="415"/>
      <c r="D940" s="422"/>
      <c r="E940" s="423">
        <f>_xlfn.IFS(Programmation!$B$12="Québec",(D940*Programmation!$F$23),Programmation!$B$12="Ontario",(D940*Programmation!$F$24),Programmation!$B$12="Europe",(D940*Programmation!$F$25),Programmation!$B$12="Sans taxe"," ")</f>
        <v>0</v>
      </c>
      <c r="F940" s="423">
        <f>_xlfn.IFS(Programmation!$B$12="Québec",(D940*Programmation!$G$23),Programmation!$B$12="Ontario"," ",Programmation!$B$12="Europe"," ",Programmation!$B$12="Sans taxe"," ")</f>
        <v>0</v>
      </c>
      <c r="G940" s="423">
        <f t="shared" si="3"/>
        <v>0</v>
      </c>
      <c r="K940" s="90"/>
    </row>
    <row r="941" spans="1:11" ht="12.75" customHeight="1">
      <c r="A941" s="415"/>
      <c r="B941" s="415"/>
      <c r="C941" s="415"/>
      <c r="D941" s="422"/>
      <c r="E941" s="423">
        <f>_xlfn.IFS(Programmation!$B$12="Québec",(D941*Programmation!$F$23),Programmation!$B$12="Ontario",(D941*Programmation!$F$24),Programmation!$B$12="Europe",(D941*Programmation!$F$25),Programmation!$B$12="Sans taxe"," ")</f>
        <v>0</v>
      </c>
      <c r="F941" s="423">
        <f>_xlfn.IFS(Programmation!$B$12="Québec",(D941*Programmation!$G$23),Programmation!$B$12="Ontario"," ",Programmation!$B$12="Europe"," ",Programmation!$B$12="Sans taxe"," ")</f>
        <v>0</v>
      </c>
      <c r="G941" s="423">
        <f t="shared" si="3"/>
        <v>0</v>
      </c>
      <c r="K941" s="90"/>
    </row>
    <row r="942" spans="1:11" ht="12.75" customHeight="1">
      <c r="A942" s="415"/>
      <c r="B942" s="415"/>
      <c r="C942" s="415"/>
      <c r="D942" s="422"/>
      <c r="E942" s="423">
        <f>_xlfn.IFS(Programmation!$B$12="Québec",(D942*Programmation!$F$23),Programmation!$B$12="Ontario",(D942*Programmation!$F$24),Programmation!$B$12="Europe",(D942*Programmation!$F$25),Programmation!$B$12="Sans taxe"," ")</f>
        <v>0</v>
      </c>
      <c r="F942" s="423">
        <f>_xlfn.IFS(Programmation!$B$12="Québec",(D942*Programmation!$G$23),Programmation!$B$12="Ontario"," ",Programmation!$B$12="Europe"," ",Programmation!$B$12="Sans taxe"," ")</f>
        <v>0</v>
      </c>
      <c r="G942" s="423">
        <f t="shared" si="3"/>
        <v>0</v>
      </c>
      <c r="K942" s="90"/>
    </row>
    <row r="943" spans="1:11" ht="12.75" customHeight="1">
      <c r="A943" s="415"/>
      <c r="B943" s="415"/>
      <c r="C943" s="415"/>
      <c r="D943" s="422"/>
      <c r="E943" s="423">
        <f>_xlfn.IFS(Programmation!$B$12="Québec",(D943*Programmation!$F$23),Programmation!$B$12="Ontario",(D943*Programmation!$F$24),Programmation!$B$12="Europe",(D943*Programmation!$F$25),Programmation!$B$12="Sans taxe"," ")</f>
        <v>0</v>
      </c>
      <c r="F943" s="423">
        <f>_xlfn.IFS(Programmation!$B$12="Québec",(D943*Programmation!$G$23),Programmation!$B$12="Ontario"," ",Programmation!$B$12="Europe"," ",Programmation!$B$12="Sans taxe"," ")</f>
        <v>0</v>
      </c>
      <c r="G943" s="423">
        <f t="shared" si="3"/>
        <v>0</v>
      </c>
      <c r="K943" s="90"/>
    </row>
    <row r="944" spans="1:11" ht="12.75" customHeight="1">
      <c r="A944" s="415"/>
      <c r="B944" s="415"/>
      <c r="C944" s="415"/>
      <c r="D944" s="422"/>
      <c r="E944" s="423">
        <f>_xlfn.IFS(Programmation!$B$12="Québec",(D944*Programmation!$F$23),Programmation!$B$12="Ontario",(D944*Programmation!$F$24),Programmation!$B$12="Europe",(D944*Programmation!$F$25),Programmation!$B$12="Sans taxe"," ")</f>
        <v>0</v>
      </c>
      <c r="F944" s="423">
        <f>_xlfn.IFS(Programmation!$B$12="Québec",(D944*Programmation!$G$23),Programmation!$B$12="Ontario"," ",Programmation!$B$12="Europe"," ",Programmation!$B$12="Sans taxe"," ")</f>
        <v>0</v>
      </c>
      <c r="G944" s="423">
        <f t="shared" si="3"/>
        <v>0</v>
      </c>
      <c r="K944" s="90"/>
    </row>
    <row r="945" spans="1:11" ht="12.75" customHeight="1">
      <c r="A945" s="415"/>
      <c r="B945" s="415"/>
      <c r="C945" s="415"/>
      <c r="D945" s="422"/>
      <c r="E945" s="423">
        <f>_xlfn.IFS(Programmation!$B$12="Québec",(D945*Programmation!$F$23),Programmation!$B$12="Ontario",(D945*Programmation!$F$24),Programmation!$B$12="Europe",(D945*Programmation!$F$25),Programmation!$B$12="Sans taxe"," ")</f>
        <v>0</v>
      </c>
      <c r="F945" s="423">
        <f>_xlfn.IFS(Programmation!$B$12="Québec",(D945*Programmation!$G$23),Programmation!$B$12="Ontario"," ",Programmation!$B$12="Europe"," ",Programmation!$B$12="Sans taxe"," ")</f>
        <v>0</v>
      </c>
      <c r="G945" s="423">
        <f t="shared" si="3"/>
        <v>0</v>
      </c>
      <c r="K945" s="90"/>
    </row>
    <row r="946" spans="1:11" ht="12.75" customHeight="1">
      <c r="A946" s="415"/>
      <c r="B946" s="415"/>
      <c r="C946" s="415"/>
      <c r="D946" s="422"/>
      <c r="E946" s="423">
        <f>_xlfn.IFS(Programmation!$B$12="Québec",(D946*Programmation!$F$23),Programmation!$B$12="Ontario",(D946*Programmation!$F$24),Programmation!$B$12="Europe",(D946*Programmation!$F$25),Programmation!$B$12="Sans taxe"," ")</f>
        <v>0</v>
      </c>
      <c r="F946" s="423">
        <f>_xlfn.IFS(Programmation!$B$12="Québec",(D946*Programmation!$G$23),Programmation!$B$12="Ontario"," ",Programmation!$B$12="Europe"," ",Programmation!$B$12="Sans taxe"," ")</f>
        <v>0</v>
      </c>
      <c r="G946" s="423">
        <f t="shared" si="3"/>
        <v>0</v>
      </c>
      <c r="K946" s="90"/>
    </row>
    <row r="947" spans="1:11" ht="12.75" customHeight="1">
      <c r="A947" s="415"/>
      <c r="B947" s="415"/>
      <c r="C947" s="415"/>
      <c r="D947" s="422"/>
      <c r="E947" s="423">
        <f>_xlfn.IFS(Programmation!$B$12="Québec",(D947*Programmation!$F$23),Programmation!$B$12="Ontario",(D947*Programmation!$F$24),Programmation!$B$12="Europe",(D947*Programmation!$F$25),Programmation!$B$12="Sans taxe"," ")</f>
        <v>0</v>
      </c>
      <c r="F947" s="423">
        <f>_xlfn.IFS(Programmation!$B$12="Québec",(D947*Programmation!$G$23),Programmation!$B$12="Ontario"," ",Programmation!$B$12="Europe"," ",Programmation!$B$12="Sans taxe"," ")</f>
        <v>0</v>
      </c>
      <c r="G947" s="423">
        <f t="shared" si="3"/>
        <v>0</v>
      </c>
      <c r="K947" s="90"/>
    </row>
    <row r="948" spans="1:11" ht="12.75" customHeight="1">
      <c r="A948" s="415"/>
      <c r="B948" s="415"/>
      <c r="C948" s="415"/>
      <c r="D948" s="422"/>
      <c r="E948" s="423">
        <f>_xlfn.IFS(Programmation!$B$12="Québec",(D948*Programmation!$F$23),Programmation!$B$12="Ontario",(D948*Programmation!$F$24),Programmation!$B$12="Europe",(D948*Programmation!$F$25),Programmation!$B$12="Sans taxe"," ")</f>
        <v>0</v>
      </c>
      <c r="F948" s="423">
        <f>_xlfn.IFS(Programmation!$B$12="Québec",(D948*Programmation!$G$23),Programmation!$B$12="Ontario"," ",Programmation!$B$12="Europe"," ",Programmation!$B$12="Sans taxe"," ")</f>
        <v>0</v>
      </c>
      <c r="G948" s="423">
        <f t="shared" si="3"/>
        <v>0</v>
      </c>
      <c r="K948" s="90"/>
    </row>
    <row r="949" spans="1:11" ht="12.75" customHeight="1">
      <c r="A949" s="415"/>
      <c r="B949" s="415"/>
      <c r="C949" s="415"/>
      <c r="D949" s="422"/>
      <c r="E949" s="423">
        <f>_xlfn.IFS(Programmation!$B$12="Québec",(D949*Programmation!$F$23),Programmation!$B$12="Ontario",(D949*Programmation!$F$24),Programmation!$B$12="Europe",(D949*Programmation!$F$25),Programmation!$B$12="Sans taxe"," ")</f>
        <v>0</v>
      </c>
      <c r="F949" s="423">
        <f>_xlfn.IFS(Programmation!$B$12="Québec",(D949*Programmation!$G$23),Programmation!$B$12="Ontario"," ",Programmation!$B$12="Europe"," ",Programmation!$B$12="Sans taxe"," ")</f>
        <v>0</v>
      </c>
      <c r="G949" s="423">
        <f t="shared" si="3"/>
        <v>0</v>
      </c>
      <c r="K949" s="90"/>
    </row>
    <row r="950" spans="1:11" ht="12.75" customHeight="1">
      <c r="A950" s="415"/>
      <c r="B950" s="415"/>
      <c r="C950" s="415"/>
      <c r="D950" s="422"/>
      <c r="E950" s="423">
        <f>_xlfn.IFS(Programmation!$B$12="Québec",(D950*Programmation!$F$23),Programmation!$B$12="Ontario",(D950*Programmation!$F$24),Programmation!$B$12="Europe",(D950*Programmation!$F$25),Programmation!$B$12="Sans taxe"," ")</f>
        <v>0</v>
      </c>
      <c r="F950" s="423">
        <f>_xlfn.IFS(Programmation!$B$12="Québec",(D950*Programmation!$G$23),Programmation!$B$12="Ontario"," ",Programmation!$B$12="Europe"," ",Programmation!$B$12="Sans taxe"," ")</f>
        <v>0</v>
      </c>
      <c r="G950" s="423">
        <f t="shared" si="3"/>
        <v>0</v>
      </c>
      <c r="K950" s="90"/>
    </row>
    <row r="951" spans="1:11" ht="12.75" customHeight="1">
      <c r="A951" s="415"/>
      <c r="B951" s="415"/>
      <c r="C951" s="415"/>
      <c r="D951" s="422"/>
      <c r="E951" s="423">
        <f>_xlfn.IFS(Programmation!$B$12="Québec",(D951*Programmation!$F$23),Programmation!$B$12="Ontario",(D951*Programmation!$F$24),Programmation!$B$12="Europe",(D951*Programmation!$F$25),Programmation!$B$12="Sans taxe"," ")</f>
        <v>0</v>
      </c>
      <c r="F951" s="423">
        <f>_xlfn.IFS(Programmation!$B$12="Québec",(D951*Programmation!$G$23),Programmation!$B$12="Ontario"," ",Programmation!$B$12="Europe"," ",Programmation!$B$12="Sans taxe"," ")</f>
        <v>0</v>
      </c>
      <c r="G951" s="423">
        <f t="shared" si="3"/>
        <v>0</v>
      </c>
      <c r="K951" s="90"/>
    </row>
    <row r="952" spans="1:11" ht="12.75" customHeight="1">
      <c r="A952" s="415"/>
      <c r="B952" s="415"/>
      <c r="C952" s="415"/>
      <c r="D952" s="422"/>
      <c r="E952" s="423">
        <f>_xlfn.IFS(Programmation!$B$12="Québec",(D952*Programmation!$F$23),Programmation!$B$12="Ontario",(D952*Programmation!$F$24),Programmation!$B$12="Europe",(D952*Programmation!$F$25),Programmation!$B$12="Sans taxe"," ")</f>
        <v>0</v>
      </c>
      <c r="F952" s="423">
        <f>_xlfn.IFS(Programmation!$B$12="Québec",(D952*Programmation!$G$23),Programmation!$B$12="Ontario"," ",Programmation!$B$12="Europe"," ",Programmation!$B$12="Sans taxe"," ")</f>
        <v>0</v>
      </c>
      <c r="G952" s="423">
        <f t="shared" si="3"/>
        <v>0</v>
      </c>
      <c r="K952" s="90"/>
    </row>
    <row r="953" spans="1:11" ht="12.75" customHeight="1">
      <c r="A953" s="415"/>
      <c r="B953" s="415"/>
      <c r="C953" s="415"/>
      <c r="D953" s="422"/>
      <c r="E953" s="423">
        <f>_xlfn.IFS(Programmation!$B$12="Québec",(D953*Programmation!$F$23),Programmation!$B$12="Ontario",(D953*Programmation!$F$24),Programmation!$B$12="Europe",(D953*Programmation!$F$25),Programmation!$B$12="Sans taxe"," ")</f>
        <v>0</v>
      </c>
      <c r="F953" s="423">
        <f>_xlfn.IFS(Programmation!$B$12="Québec",(D953*Programmation!$G$23),Programmation!$B$12="Ontario"," ",Programmation!$B$12="Europe"," ",Programmation!$B$12="Sans taxe"," ")</f>
        <v>0</v>
      </c>
      <c r="G953" s="423">
        <f t="shared" si="3"/>
        <v>0</v>
      </c>
      <c r="K953" s="90"/>
    </row>
    <row r="954" spans="1:11" ht="12.75" customHeight="1">
      <c r="A954" s="415"/>
      <c r="B954" s="415"/>
      <c r="C954" s="415"/>
      <c r="D954" s="422"/>
      <c r="E954" s="423">
        <f>_xlfn.IFS(Programmation!$B$12="Québec",(D954*Programmation!$F$23),Programmation!$B$12="Ontario",(D954*Programmation!$F$24),Programmation!$B$12="Europe",(D954*Programmation!$F$25),Programmation!$B$12="Sans taxe"," ")</f>
        <v>0</v>
      </c>
      <c r="F954" s="423">
        <f>_xlfn.IFS(Programmation!$B$12="Québec",(D954*Programmation!$G$23),Programmation!$B$12="Ontario"," ",Programmation!$B$12="Europe"," ",Programmation!$B$12="Sans taxe"," ")</f>
        <v>0</v>
      </c>
      <c r="G954" s="423">
        <f t="shared" si="3"/>
        <v>0</v>
      </c>
      <c r="K954" s="90"/>
    </row>
    <row r="955" spans="1:11" ht="12.75" customHeight="1">
      <c r="A955" s="415"/>
      <c r="B955" s="415"/>
      <c r="C955" s="415"/>
      <c r="D955" s="422"/>
      <c r="E955" s="423">
        <f>_xlfn.IFS(Programmation!$B$12="Québec",(D955*Programmation!$F$23),Programmation!$B$12="Ontario",(D955*Programmation!$F$24),Programmation!$B$12="Europe",(D955*Programmation!$F$25),Programmation!$B$12="Sans taxe"," ")</f>
        <v>0</v>
      </c>
      <c r="F955" s="423">
        <f>_xlfn.IFS(Programmation!$B$12="Québec",(D955*Programmation!$G$23),Programmation!$B$12="Ontario"," ",Programmation!$B$12="Europe"," ",Programmation!$B$12="Sans taxe"," ")</f>
        <v>0</v>
      </c>
      <c r="G955" s="423">
        <f t="shared" si="3"/>
        <v>0</v>
      </c>
      <c r="K955" s="90"/>
    </row>
    <row r="956" spans="1:11" ht="12.75" customHeight="1">
      <c r="A956" s="415"/>
      <c r="B956" s="415"/>
      <c r="C956" s="415"/>
      <c r="D956" s="422"/>
      <c r="E956" s="423">
        <f>_xlfn.IFS(Programmation!$B$12="Québec",(D956*Programmation!$F$23),Programmation!$B$12="Ontario",(D956*Programmation!$F$24),Programmation!$B$12="Europe",(D956*Programmation!$F$25),Programmation!$B$12="Sans taxe"," ")</f>
        <v>0</v>
      </c>
      <c r="F956" s="423">
        <f>_xlfn.IFS(Programmation!$B$12="Québec",(D956*Programmation!$G$23),Programmation!$B$12="Ontario"," ",Programmation!$B$12="Europe"," ",Programmation!$B$12="Sans taxe"," ")</f>
        <v>0</v>
      </c>
      <c r="G956" s="423">
        <f t="shared" si="3"/>
        <v>0</v>
      </c>
      <c r="K956" s="90"/>
    </row>
    <row r="957" spans="1:11" ht="12.75" customHeight="1">
      <c r="A957" s="415"/>
      <c r="B957" s="415"/>
      <c r="C957" s="415"/>
      <c r="D957" s="422"/>
      <c r="E957" s="423">
        <f>_xlfn.IFS(Programmation!$B$12="Québec",(D957*Programmation!$F$23),Programmation!$B$12="Ontario",(D957*Programmation!$F$24),Programmation!$B$12="Europe",(D957*Programmation!$F$25),Programmation!$B$12="Sans taxe"," ")</f>
        <v>0</v>
      </c>
      <c r="F957" s="423">
        <f>_xlfn.IFS(Programmation!$B$12="Québec",(D957*Programmation!$G$23),Programmation!$B$12="Ontario"," ",Programmation!$B$12="Europe"," ",Programmation!$B$12="Sans taxe"," ")</f>
        <v>0</v>
      </c>
      <c r="G957" s="423">
        <f t="shared" si="3"/>
        <v>0</v>
      </c>
      <c r="K957" s="90"/>
    </row>
    <row r="958" spans="1:11" ht="12.75" customHeight="1">
      <c r="A958" s="415"/>
      <c r="B958" s="415"/>
      <c r="C958" s="415"/>
      <c r="D958" s="422"/>
      <c r="E958" s="423">
        <f>_xlfn.IFS(Programmation!$B$12="Québec",(D958*Programmation!$F$23),Programmation!$B$12="Ontario",(D958*Programmation!$F$24),Programmation!$B$12="Europe",(D958*Programmation!$F$25),Programmation!$B$12="Sans taxe"," ")</f>
        <v>0</v>
      </c>
      <c r="F958" s="423">
        <f>_xlfn.IFS(Programmation!$B$12="Québec",(D958*Programmation!$G$23),Programmation!$B$12="Ontario"," ",Programmation!$B$12="Europe"," ",Programmation!$B$12="Sans taxe"," ")</f>
        <v>0</v>
      </c>
      <c r="G958" s="423">
        <f t="shared" si="3"/>
        <v>0</v>
      </c>
      <c r="K958" s="90"/>
    </row>
    <row r="959" spans="1:11" ht="12.75" customHeight="1">
      <c r="A959" s="415"/>
      <c r="B959" s="415"/>
      <c r="C959" s="415"/>
      <c r="D959" s="422"/>
      <c r="E959" s="423">
        <f>_xlfn.IFS(Programmation!$B$12="Québec",(D959*Programmation!$F$23),Programmation!$B$12="Ontario",(D959*Programmation!$F$24),Programmation!$B$12="Europe",(D959*Programmation!$F$25),Programmation!$B$12="Sans taxe"," ")</f>
        <v>0</v>
      </c>
      <c r="F959" s="423">
        <f>_xlfn.IFS(Programmation!$B$12="Québec",(D959*Programmation!$G$23),Programmation!$B$12="Ontario"," ",Programmation!$B$12="Europe"," ",Programmation!$B$12="Sans taxe"," ")</f>
        <v>0</v>
      </c>
      <c r="G959" s="423">
        <f t="shared" si="3"/>
        <v>0</v>
      </c>
      <c r="K959" s="90"/>
    </row>
    <row r="960" spans="1:11" ht="12.75" customHeight="1">
      <c r="A960" s="415"/>
      <c r="B960" s="415"/>
      <c r="C960" s="415"/>
      <c r="D960" s="422"/>
      <c r="E960" s="423">
        <f>_xlfn.IFS(Programmation!$B$12="Québec",(D960*Programmation!$F$23),Programmation!$B$12="Ontario",(D960*Programmation!$F$24),Programmation!$B$12="Europe",(D960*Programmation!$F$25),Programmation!$B$12="Sans taxe"," ")</f>
        <v>0</v>
      </c>
      <c r="F960" s="423">
        <f>_xlfn.IFS(Programmation!$B$12="Québec",(D960*Programmation!$G$23),Programmation!$B$12="Ontario"," ",Programmation!$B$12="Europe"," ",Programmation!$B$12="Sans taxe"," ")</f>
        <v>0</v>
      </c>
      <c r="G960" s="423">
        <f t="shared" si="3"/>
        <v>0</v>
      </c>
      <c r="K960" s="90"/>
    </row>
    <row r="961" spans="1:11" ht="12.75" customHeight="1">
      <c r="A961" s="415"/>
      <c r="B961" s="415"/>
      <c r="C961" s="415"/>
      <c r="D961" s="422"/>
      <c r="E961" s="423">
        <f>_xlfn.IFS(Programmation!$B$12="Québec",(D961*Programmation!$F$23),Programmation!$B$12="Ontario",(D961*Programmation!$F$24),Programmation!$B$12="Europe",(D961*Programmation!$F$25),Programmation!$B$12="Sans taxe"," ")</f>
        <v>0</v>
      </c>
      <c r="F961" s="423">
        <f>_xlfn.IFS(Programmation!$B$12="Québec",(D961*Programmation!$G$23),Programmation!$B$12="Ontario"," ",Programmation!$B$12="Europe"," ",Programmation!$B$12="Sans taxe"," ")</f>
        <v>0</v>
      </c>
      <c r="G961" s="423">
        <f t="shared" si="3"/>
        <v>0</v>
      </c>
      <c r="K961" s="90"/>
    </row>
    <row r="962" spans="1:11" ht="12.75" customHeight="1">
      <c r="A962" s="415"/>
      <c r="B962" s="415"/>
      <c r="C962" s="415"/>
      <c r="D962" s="422"/>
      <c r="E962" s="423">
        <f>_xlfn.IFS(Programmation!$B$12="Québec",(D962*Programmation!$F$23),Programmation!$B$12="Ontario",(D962*Programmation!$F$24),Programmation!$B$12="Europe",(D962*Programmation!$F$25),Programmation!$B$12="Sans taxe"," ")</f>
        <v>0</v>
      </c>
      <c r="F962" s="423">
        <f>_xlfn.IFS(Programmation!$B$12="Québec",(D962*Programmation!$G$23),Programmation!$B$12="Ontario"," ",Programmation!$B$12="Europe"," ",Programmation!$B$12="Sans taxe"," ")</f>
        <v>0</v>
      </c>
      <c r="G962" s="423">
        <f t="shared" si="3"/>
        <v>0</v>
      </c>
      <c r="K962" s="90"/>
    </row>
    <row r="963" spans="1:11" ht="12.75" customHeight="1">
      <c r="A963" s="415"/>
      <c r="B963" s="415"/>
      <c r="C963" s="415"/>
      <c r="D963" s="422"/>
      <c r="E963" s="423">
        <f>_xlfn.IFS(Programmation!$B$12="Québec",(D963*Programmation!$F$23),Programmation!$B$12="Ontario",(D963*Programmation!$F$24),Programmation!$B$12="Europe",(D963*Programmation!$F$25),Programmation!$B$12="Sans taxe"," ")</f>
        <v>0</v>
      </c>
      <c r="F963" s="423">
        <f>_xlfn.IFS(Programmation!$B$12="Québec",(D963*Programmation!$G$23),Programmation!$B$12="Ontario"," ",Programmation!$B$12="Europe"," ",Programmation!$B$12="Sans taxe"," ")</f>
        <v>0</v>
      </c>
      <c r="G963" s="423">
        <f t="shared" si="3"/>
        <v>0</v>
      </c>
      <c r="K963" s="90"/>
    </row>
    <row r="964" spans="1:11" ht="12.75" customHeight="1">
      <c r="A964" s="415"/>
      <c r="B964" s="415"/>
      <c r="C964" s="415"/>
      <c r="D964" s="422"/>
      <c r="E964" s="423">
        <f>_xlfn.IFS(Programmation!$B$12="Québec",(D964*Programmation!$F$23),Programmation!$B$12="Ontario",(D964*Programmation!$F$24),Programmation!$B$12="Europe",(D964*Programmation!$F$25),Programmation!$B$12="Sans taxe"," ")</f>
        <v>0</v>
      </c>
      <c r="F964" s="423">
        <f>_xlfn.IFS(Programmation!$B$12="Québec",(D964*Programmation!$G$23),Programmation!$B$12="Ontario"," ",Programmation!$B$12="Europe"," ",Programmation!$B$12="Sans taxe"," ")</f>
        <v>0</v>
      </c>
      <c r="G964" s="423">
        <f t="shared" si="3"/>
        <v>0</v>
      </c>
      <c r="K964" s="90"/>
    </row>
    <row r="965" spans="1:11" ht="12.75" customHeight="1">
      <c r="A965" s="415"/>
      <c r="B965" s="415"/>
      <c r="C965" s="415"/>
      <c r="D965" s="422"/>
      <c r="E965" s="423">
        <f>_xlfn.IFS(Programmation!$B$12="Québec",(D965*Programmation!$F$23),Programmation!$B$12="Ontario",(D965*Programmation!$F$24),Programmation!$B$12="Europe",(D965*Programmation!$F$25),Programmation!$B$12="Sans taxe"," ")</f>
        <v>0</v>
      </c>
      <c r="F965" s="423">
        <f>_xlfn.IFS(Programmation!$B$12="Québec",(D965*Programmation!$G$23),Programmation!$B$12="Ontario"," ",Programmation!$B$12="Europe"," ",Programmation!$B$12="Sans taxe"," ")</f>
        <v>0</v>
      </c>
      <c r="G965" s="423">
        <f t="shared" si="3"/>
        <v>0</v>
      </c>
      <c r="K965" s="90"/>
    </row>
    <row r="966" spans="1:11" ht="12.75" customHeight="1">
      <c r="A966" s="415"/>
      <c r="B966" s="415"/>
      <c r="C966" s="415"/>
      <c r="D966" s="422"/>
      <c r="E966" s="423">
        <f>_xlfn.IFS(Programmation!$B$12="Québec",(D966*Programmation!$F$23),Programmation!$B$12="Ontario",(D966*Programmation!$F$24),Programmation!$B$12="Europe",(D966*Programmation!$F$25),Programmation!$B$12="Sans taxe"," ")</f>
        <v>0</v>
      </c>
      <c r="F966" s="423">
        <f>_xlfn.IFS(Programmation!$B$12="Québec",(D966*Programmation!$G$23),Programmation!$B$12="Ontario"," ",Programmation!$B$12="Europe"," ",Programmation!$B$12="Sans taxe"," ")</f>
        <v>0</v>
      </c>
      <c r="G966" s="423">
        <f t="shared" si="3"/>
        <v>0</v>
      </c>
      <c r="K966" s="90"/>
    </row>
    <row r="967" spans="1:11" ht="12.75" customHeight="1">
      <c r="A967" s="415"/>
      <c r="B967" s="415"/>
      <c r="C967" s="415"/>
      <c r="D967" s="422"/>
      <c r="E967" s="423">
        <f>_xlfn.IFS(Programmation!$B$12="Québec",(D967*Programmation!$F$23),Programmation!$B$12="Ontario",(D967*Programmation!$F$24),Programmation!$B$12="Europe",(D967*Programmation!$F$25),Programmation!$B$12="Sans taxe"," ")</f>
        <v>0</v>
      </c>
      <c r="F967" s="423">
        <f>_xlfn.IFS(Programmation!$B$12="Québec",(D967*Programmation!$G$23),Programmation!$B$12="Ontario"," ",Programmation!$B$12="Europe"," ",Programmation!$B$12="Sans taxe"," ")</f>
        <v>0</v>
      </c>
      <c r="G967" s="423">
        <f t="shared" si="3"/>
        <v>0</v>
      </c>
      <c r="K967" s="90"/>
    </row>
    <row r="968" spans="1:11" ht="12.75" customHeight="1">
      <c r="A968" s="415"/>
      <c r="B968" s="415"/>
      <c r="C968" s="415"/>
      <c r="D968" s="422"/>
      <c r="E968" s="423">
        <f>_xlfn.IFS(Programmation!$B$12="Québec",(D968*Programmation!$F$23),Programmation!$B$12="Ontario",(D968*Programmation!$F$24),Programmation!$B$12="Europe",(D968*Programmation!$F$25),Programmation!$B$12="Sans taxe"," ")</f>
        <v>0</v>
      </c>
      <c r="F968" s="423">
        <f>_xlfn.IFS(Programmation!$B$12="Québec",(D968*Programmation!$G$23),Programmation!$B$12="Ontario"," ",Programmation!$B$12="Europe"," ",Programmation!$B$12="Sans taxe"," ")</f>
        <v>0</v>
      </c>
      <c r="G968" s="423">
        <f t="shared" si="3"/>
        <v>0</v>
      </c>
      <c r="K968" s="90"/>
    </row>
    <row r="969" spans="1:11" ht="12.75" customHeight="1">
      <c r="A969" s="415"/>
      <c r="B969" s="415"/>
      <c r="C969" s="415"/>
      <c r="D969" s="422"/>
      <c r="E969" s="423">
        <f>_xlfn.IFS(Programmation!$B$12="Québec",(D969*Programmation!$F$23),Programmation!$B$12="Ontario",(D969*Programmation!$F$24),Programmation!$B$12="Europe",(D969*Programmation!$F$25),Programmation!$B$12="Sans taxe"," ")</f>
        <v>0</v>
      </c>
      <c r="F969" s="423">
        <f>_xlfn.IFS(Programmation!$B$12="Québec",(D969*Programmation!$G$23),Programmation!$B$12="Ontario"," ",Programmation!$B$12="Europe"," ",Programmation!$B$12="Sans taxe"," ")</f>
        <v>0</v>
      </c>
      <c r="G969" s="423">
        <f t="shared" si="3"/>
        <v>0</v>
      </c>
      <c r="K969" s="90"/>
    </row>
    <row r="970" spans="1:11" ht="12.75" customHeight="1">
      <c r="A970" s="415"/>
      <c r="B970" s="415"/>
      <c r="C970" s="415"/>
      <c r="D970" s="422"/>
      <c r="E970" s="423">
        <f>_xlfn.IFS(Programmation!$B$12="Québec",(D970*Programmation!$F$23),Programmation!$B$12="Ontario",(D970*Programmation!$F$24),Programmation!$B$12="Europe",(D970*Programmation!$F$25),Programmation!$B$12="Sans taxe"," ")</f>
        <v>0</v>
      </c>
      <c r="F970" s="423">
        <f>_xlfn.IFS(Programmation!$B$12="Québec",(D970*Programmation!$G$23),Programmation!$B$12="Ontario"," ",Programmation!$B$12="Europe"," ",Programmation!$B$12="Sans taxe"," ")</f>
        <v>0</v>
      </c>
      <c r="G970" s="423">
        <f t="shared" si="3"/>
        <v>0</v>
      </c>
      <c r="K970" s="90"/>
    </row>
    <row r="971" spans="1:11" ht="12.75" customHeight="1">
      <c r="A971" s="415"/>
      <c r="B971" s="415"/>
      <c r="C971" s="415"/>
      <c r="D971" s="422"/>
      <c r="E971" s="423">
        <f>_xlfn.IFS(Programmation!$B$12="Québec",(D971*Programmation!$F$23),Programmation!$B$12="Ontario",(D971*Programmation!$F$24),Programmation!$B$12="Europe",(D971*Programmation!$F$25),Programmation!$B$12="Sans taxe"," ")</f>
        <v>0</v>
      </c>
      <c r="F971" s="423">
        <f>_xlfn.IFS(Programmation!$B$12="Québec",(D971*Programmation!$G$23),Programmation!$B$12="Ontario"," ",Programmation!$B$12="Europe"," ",Programmation!$B$12="Sans taxe"," ")</f>
        <v>0</v>
      </c>
      <c r="G971" s="423">
        <f t="shared" si="3"/>
        <v>0</v>
      </c>
      <c r="K971" s="90"/>
    </row>
    <row r="972" spans="1:11" ht="12.75" customHeight="1">
      <c r="A972" s="415"/>
      <c r="B972" s="415"/>
      <c r="C972" s="415"/>
      <c r="D972" s="422"/>
      <c r="E972" s="423">
        <f>_xlfn.IFS(Programmation!$B$12="Québec",(D972*Programmation!$F$23),Programmation!$B$12="Ontario",(D972*Programmation!$F$24),Programmation!$B$12="Europe",(D972*Programmation!$F$25),Programmation!$B$12="Sans taxe"," ")</f>
        <v>0</v>
      </c>
      <c r="F972" s="423">
        <f>_xlfn.IFS(Programmation!$B$12="Québec",(D972*Programmation!$G$23),Programmation!$B$12="Ontario"," ",Programmation!$B$12="Europe"," ",Programmation!$B$12="Sans taxe"," ")</f>
        <v>0</v>
      </c>
      <c r="G972" s="423">
        <f t="shared" si="3"/>
        <v>0</v>
      </c>
      <c r="K972" s="90"/>
    </row>
    <row r="973" spans="1:11" ht="12.75" customHeight="1">
      <c r="A973" s="415"/>
      <c r="B973" s="415"/>
      <c r="C973" s="415"/>
      <c r="D973" s="422"/>
      <c r="E973" s="423">
        <f>_xlfn.IFS(Programmation!$B$12="Québec",(D973*Programmation!$F$23),Programmation!$B$12="Ontario",(D973*Programmation!$F$24),Programmation!$B$12="Europe",(D973*Programmation!$F$25),Programmation!$B$12="Sans taxe"," ")</f>
        <v>0</v>
      </c>
      <c r="F973" s="423">
        <f>_xlfn.IFS(Programmation!$B$12="Québec",(D973*Programmation!$G$23),Programmation!$B$12="Ontario"," ",Programmation!$B$12="Europe"," ",Programmation!$B$12="Sans taxe"," ")</f>
        <v>0</v>
      </c>
      <c r="G973" s="423">
        <f t="shared" si="3"/>
        <v>0</v>
      </c>
      <c r="K973" s="90"/>
    </row>
    <row r="974" spans="1:11" ht="12.75" customHeight="1">
      <c r="A974" s="415"/>
      <c r="B974" s="415"/>
      <c r="C974" s="415"/>
      <c r="D974" s="422"/>
      <c r="E974" s="423">
        <f>_xlfn.IFS(Programmation!$B$12="Québec",(D974*Programmation!$F$23),Programmation!$B$12="Ontario",(D974*Programmation!$F$24),Programmation!$B$12="Europe",(D974*Programmation!$F$25),Programmation!$B$12="Sans taxe"," ")</f>
        <v>0</v>
      </c>
      <c r="F974" s="423">
        <f>_xlfn.IFS(Programmation!$B$12="Québec",(D974*Programmation!$G$23),Programmation!$B$12="Ontario"," ",Programmation!$B$12="Europe"," ",Programmation!$B$12="Sans taxe"," ")</f>
        <v>0</v>
      </c>
      <c r="G974" s="423">
        <f t="shared" si="3"/>
        <v>0</v>
      </c>
      <c r="K974" s="90"/>
    </row>
    <row r="975" spans="1:11" ht="12.75" customHeight="1">
      <c r="A975" s="415"/>
      <c r="B975" s="415"/>
      <c r="C975" s="415"/>
      <c r="D975" s="422"/>
      <c r="E975" s="423">
        <f>_xlfn.IFS(Programmation!$B$12="Québec",(D975*Programmation!$F$23),Programmation!$B$12="Ontario",(D975*Programmation!$F$24),Programmation!$B$12="Europe",(D975*Programmation!$F$25),Programmation!$B$12="Sans taxe"," ")</f>
        <v>0</v>
      </c>
      <c r="F975" s="423">
        <f>_xlfn.IFS(Programmation!$B$12="Québec",(D975*Programmation!$G$23),Programmation!$B$12="Ontario"," ",Programmation!$B$12="Europe"," ",Programmation!$B$12="Sans taxe"," ")</f>
        <v>0</v>
      </c>
      <c r="G975" s="423">
        <f t="shared" si="3"/>
        <v>0</v>
      </c>
      <c r="K975" s="90"/>
    </row>
    <row r="976" spans="1:11" ht="12.75" customHeight="1">
      <c r="A976" s="415"/>
      <c r="B976" s="415"/>
      <c r="C976" s="415"/>
      <c r="D976" s="422"/>
      <c r="E976" s="423">
        <f>_xlfn.IFS(Programmation!$B$12="Québec",(D976*Programmation!$F$23),Programmation!$B$12="Ontario",(D976*Programmation!$F$24),Programmation!$B$12="Europe",(D976*Programmation!$F$25),Programmation!$B$12="Sans taxe"," ")</f>
        <v>0</v>
      </c>
      <c r="F976" s="423">
        <f>_xlfn.IFS(Programmation!$B$12="Québec",(D976*Programmation!$G$23),Programmation!$B$12="Ontario"," ",Programmation!$B$12="Europe"," ",Programmation!$B$12="Sans taxe"," ")</f>
        <v>0</v>
      </c>
      <c r="G976" s="423">
        <f t="shared" si="3"/>
        <v>0</v>
      </c>
      <c r="K976" s="90"/>
    </row>
    <row r="977" spans="1:11" ht="12.75" customHeight="1">
      <c r="A977" s="415"/>
      <c r="B977" s="415"/>
      <c r="C977" s="415"/>
      <c r="D977" s="422"/>
      <c r="E977" s="423">
        <f>_xlfn.IFS(Programmation!$B$12="Québec",(D977*Programmation!$F$23),Programmation!$B$12="Ontario",(D977*Programmation!$F$24),Programmation!$B$12="Europe",(D977*Programmation!$F$25),Programmation!$B$12="Sans taxe"," ")</f>
        <v>0</v>
      </c>
      <c r="F977" s="423">
        <f>_xlfn.IFS(Programmation!$B$12="Québec",(D977*Programmation!$G$23),Programmation!$B$12="Ontario"," ",Programmation!$B$12="Europe"," ",Programmation!$B$12="Sans taxe"," ")</f>
        <v>0</v>
      </c>
      <c r="G977" s="423">
        <f t="shared" si="3"/>
        <v>0</v>
      </c>
      <c r="K977" s="90"/>
    </row>
    <row r="978" spans="1:11" ht="12.75" customHeight="1">
      <c r="A978" s="415"/>
      <c r="B978" s="415"/>
      <c r="C978" s="415"/>
      <c r="D978" s="422"/>
      <c r="E978" s="423">
        <f>_xlfn.IFS(Programmation!$B$12="Québec",(D978*Programmation!$F$23),Programmation!$B$12="Ontario",(D978*Programmation!$F$24),Programmation!$B$12="Europe",(D978*Programmation!$F$25),Programmation!$B$12="Sans taxe"," ")</f>
        <v>0</v>
      </c>
      <c r="F978" s="423">
        <f>_xlfn.IFS(Programmation!$B$12="Québec",(D978*Programmation!$G$23),Programmation!$B$12="Ontario"," ",Programmation!$B$12="Europe"," ",Programmation!$B$12="Sans taxe"," ")</f>
        <v>0</v>
      </c>
      <c r="G978" s="423">
        <f t="shared" si="3"/>
        <v>0</v>
      </c>
      <c r="K978" s="90"/>
    </row>
    <row r="979" spans="1:11" ht="12.75" customHeight="1">
      <c r="A979" s="415"/>
      <c r="B979" s="415"/>
      <c r="C979" s="415"/>
      <c r="D979" s="422"/>
      <c r="E979" s="423">
        <f>_xlfn.IFS(Programmation!$B$12="Québec",(D979*Programmation!$F$23),Programmation!$B$12="Ontario",(D979*Programmation!$F$24),Programmation!$B$12="Europe",(D979*Programmation!$F$25),Programmation!$B$12="Sans taxe"," ")</f>
        <v>0</v>
      </c>
      <c r="F979" s="423">
        <f>_xlfn.IFS(Programmation!$B$12="Québec",(D979*Programmation!$G$23),Programmation!$B$12="Ontario"," ",Programmation!$B$12="Europe"," ",Programmation!$B$12="Sans taxe"," ")</f>
        <v>0</v>
      </c>
      <c r="G979" s="423">
        <f t="shared" si="3"/>
        <v>0</v>
      </c>
      <c r="K979" s="90"/>
    </row>
    <row r="980" spans="1:11" ht="12.75" customHeight="1">
      <c r="A980" s="415"/>
      <c r="B980" s="415"/>
      <c r="C980" s="415"/>
      <c r="D980" s="422"/>
      <c r="E980" s="423">
        <f>_xlfn.IFS(Programmation!$B$12="Québec",(D980*Programmation!$F$23),Programmation!$B$12="Ontario",(D980*Programmation!$F$24),Programmation!$B$12="Europe",(D980*Programmation!$F$25),Programmation!$B$12="Sans taxe"," ")</f>
        <v>0</v>
      </c>
      <c r="F980" s="423">
        <f>_xlfn.IFS(Programmation!$B$12="Québec",(D980*Programmation!$G$23),Programmation!$B$12="Ontario"," ",Programmation!$B$12="Europe"," ",Programmation!$B$12="Sans taxe"," ")</f>
        <v>0</v>
      </c>
      <c r="G980" s="423">
        <f t="shared" si="3"/>
        <v>0</v>
      </c>
      <c r="K980" s="90"/>
    </row>
    <row r="981" spans="1:11" ht="12.75" customHeight="1">
      <c r="A981" s="415"/>
      <c r="B981" s="415"/>
      <c r="C981" s="415"/>
      <c r="D981" s="422"/>
      <c r="E981" s="423">
        <f>_xlfn.IFS(Programmation!$B$12="Québec",(D981*Programmation!$F$23),Programmation!$B$12="Ontario",(D981*Programmation!$F$24),Programmation!$B$12="Europe",(D981*Programmation!$F$25),Programmation!$B$12="Sans taxe"," ")</f>
        <v>0</v>
      </c>
      <c r="F981" s="423">
        <f>_xlfn.IFS(Programmation!$B$12="Québec",(D981*Programmation!$G$23),Programmation!$B$12="Ontario"," ",Programmation!$B$12="Europe"," ",Programmation!$B$12="Sans taxe"," ")</f>
        <v>0</v>
      </c>
      <c r="G981" s="423">
        <f t="shared" si="3"/>
        <v>0</v>
      </c>
      <c r="K981" s="90"/>
    </row>
    <row r="982" spans="1:11" ht="12.75" customHeight="1">
      <c r="A982" s="415"/>
      <c r="B982" s="415"/>
      <c r="C982" s="415"/>
      <c r="D982" s="422"/>
      <c r="E982" s="423">
        <f>_xlfn.IFS(Programmation!$B$12="Québec",(D982*Programmation!$F$23),Programmation!$B$12="Ontario",(D982*Programmation!$F$24),Programmation!$B$12="Europe",(D982*Programmation!$F$25),Programmation!$B$12="Sans taxe"," ")</f>
        <v>0</v>
      </c>
      <c r="F982" s="423">
        <f>_xlfn.IFS(Programmation!$B$12="Québec",(D982*Programmation!$G$23),Programmation!$B$12="Ontario"," ",Programmation!$B$12="Europe"," ",Programmation!$B$12="Sans taxe"," ")</f>
        <v>0</v>
      </c>
      <c r="G982" s="423">
        <f t="shared" si="3"/>
        <v>0</v>
      </c>
      <c r="K982" s="90"/>
    </row>
    <row r="983" spans="1:11" ht="12.75" customHeight="1">
      <c r="A983" s="415"/>
      <c r="B983" s="415"/>
      <c r="C983" s="415"/>
      <c r="D983" s="422"/>
      <c r="E983" s="423">
        <f>_xlfn.IFS(Programmation!$B$12="Québec",(D983*Programmation!$F$23),Programmation!$B$12="Ontario",(D983*Programmation!$F$24),Programmation!$B$12="Europe",(D983*Programmation!$F$25),Programmation!$B$12="Sans taxe"," ")</f>
        <v>0</v>
      </c>
      <c r="F983" s="423">
        <f>_xlfn.IFS(Programmation!$B$12="Québec",(D983*Programmation!$G$23),Programmation!$B$12="Ontario"," ",Programmation!$B$12="Europe"," ",Programmation!$B$12="Sans taxe"," ")</f>
        <v>0</v>
      </c>
      <c r="G983" s="423">
        <f t="shared" si="3"/>
        <v>0</v>
      </c>
      <c r="K983" s="90"/>
    </row>
    <row r="984" spans="1:11" ht="12.75" customHeight="1">
      <c r="A984" s="415"/>
      <c r="B984" s="415"/>
      <c r="C984" s="415"/>
      <c r="D984" s="422"/>
      <c r="E984" s="423">
        <f>_xlfn.IFS(Programmation!$B$12="Québec",(D984*Programmation!$F$23),Programmation!$B$12="Ontario",(D984*Programmation!$F$24),Programmation!$B$12="Europe",(D984*Programmation!$F$25),Programmation!$B$12="Sans taxe"," ")</f>
        <v>0</v>
      </c>
      <c r="F984" s="423">
        <f>_xlfn.IFS(Programmation!$B$12="Québec",(D984*Programmation!$G$23),Programmation!$B$12="Ontario"," ",Programmation!$B$12="Europe"," ",Programmation!$B$12="Sans taxe"," ")</f>
        <v>0</v>
      </c>
      <c r="G984" s="423">
        <f t="shared" si="3"/>
        <v>0</v>
      </c>
      <c r="K984" s="90"/>
    </row>
    <row r="985" spans="1:11" ht="12.75" customHeight="1">
      <c r="A985" s="415"/>
      <c r="B985" s="415"/>
      <c r="C985" s="415"/>
      <c r="D985" s="422"/>
      <c r="E985" s="423">
        <f>_xlfn.IFS(Programmation!$B$12="Québec",(D985*Programmation!$F$23),Programmation!$B$12="Ontario",(D985*Programmation!$F$24),Programmation!$B$12="Europe",(D985*Programmation!$F$25),Programmation!$B$12="Sans taxe"," ")</f>
        <v>0</v>
      </c>
      <c r="F985" s="423">
        <f>_xlfn.IFS(Programmation!$B$12="Québec",(D985*Programmation!$G$23),Programmation!$B$12="Ontario"," ",Programmation!$B$12="Europe"," ",Programmation!$B$12="Sans taxe"," ")</f>
        <v>0</v>
      </c>
      <c r="G985" s="423">
        <f t="shared" si="3"/>
        <v>0</v>
      </c>
      <c r="K985" s="90"/>
    </row>
    <row r="986" spans="1:11" ht="12.75" customHeight="1">
      <c r="A986" s="415"/>
      <c r="B986" s="415"/>
      <c r="C986" s="415"/>
      <c r="D986" s="422"/>
      <c r="E986" s="423">
        <f>_xlfn.IFS(Programmation!$B$12="Québec",(D986*Programmation!$F$23),Programmation!$B$12="Ontario",(D986*Programmation!$F$24),Programmation!$B$12="Europe",(D986*Programmation!$F$25),Programmation!$B$12="Sans taxe"," ")</f>
        <v>0</v>
      </c>
      <c r="F986" s="423">
        <f>_xlfn.IFS(Programmation!$B$12="Québec",(D986*Programmation!$G$23),Programmation!$B$12="Ontario"," ",Programmation!$B$12="Europe"," ",Programmation!$B$12="Sans taxe"," ")</f>
        <v>0</v>
      </c>
      <c r="G986" s="423">
        <f t="shared" si="3"/>
        <v>0</v>
      </c>
      <c r="K986" s="90"/>
    </row>
    <row r="987" spans="1:11" ht="12.75" customHeight="1">
      <c r="A987" s="415"/>
      <c r="B987" s="415"/>
      <c r="C987" s="415"/>
      <c r="D987" s="422"/>
      <c r="E987" s="423">
        <f>_xlfn.IFS(Programmation!$B$12="Québec",(D987*Programmation!$F$23),Programmation!$B$12="Ontario",(D987*Programmation!$F$24),Programmation!$B$12="Europe",(D987*Programmation!$F$25),Programmation!$B$12="Sans taxe"," ")</f>
        <v>0</v>
      </c>
      <c r="F987" s="423">
        <f>_xlfn.IFS(Programmation!$B$12="Québec",(D987*Programmation!$G$23),Programmation!$B$12="Ontario"," ",Programmation!$B$12="Europe"," ",Programmation!$B$12="Sans taxe"," ")</f>
        <v>0</v>
      </c>
      <c r="G987" s="423">
        <f t="shared" si="3"/>
        <v>0</v>
      </c>
      <c r="K987" s="90"/>
    </row>
    <row r="988" spans="1:11" ht="12.75" customHeight="1">
      <c r="A988" s="415"/>
      <c r="B988" s="415"/>
      <c r="C988" s="415"/>
      <c r="D988" s="422"/>
      <c r="E988" s="423">
        <f>_xlfn.IFS(Programmation!$B$12="Québec",(D988*Programmation!$F$23),Programmation!$B$12="Ontario",(D988*Programmation!$F$24),Programmation!$B$12="Europe",(D988*Programmation!$F$25),Programmation!$B$12="Sans taxe"," ")</f>
        <v>0</v>
      </c>
      <c r="F988" s="423">
        <f>_xlfn.IFS(Programmation!$B$12="Québec",(D988*Programmation!$G$23),Programmation!$B$12="Ontario"," ",Programmation!$B$12="Europe"," ",Programmation!$B$12="Sans taxe"," ")</f>
        <v>0</v>
      </c>
      <c r="G988" s="423">
        <f t="shared" si="3"/>
        <v>0</v>
      </c>
      <c r="K988" s="90"/>
    </row>
    <row r="989" spans="1:11" ht="12.75" customHeight="1">
      <c r="A989" s="415"/>
      <c r="B989" s="415"/>
      <c r="C989" s="415"/>
      <c r="D989" s="422"/>
      <c r="E989" s="423">
        <f>_xlfn.IFS(Programmation!$B$12="Québec",(D989*Programmation!$F$23),Programmation!$B$12="Ontario",(D989*Programmation!$F$24),Programmation!$B$12="Europe",(D989*Programmation!$F$25),Programmation!$B$12="Sans taxe"," ")</f>
        <v>0</v>
      </c>
      <c r="F989" s="423">
        <f>_xlfn.IFS(Programmation!$B$12="Québec",(D989*Programmation!$G$23),Programmation!$B$12="Ontario"," ",Programmation!$B$12="Europe"," ",Programmation!$B$12="Sans taxe"," ")</f>
        <v>0</v>
      </c>
      <c r="G989" s="423">
        <f t="shared" si="3"/>
        <v>0</v>
      </c>
      <c r="K989" s="90"/>
    </row>
    <row r="990" spans="1:11" ht="12.75" customHeight="1">
      <c r="A990" s="415"/>
      <c r="B990" s="415"/>
      <c r="C990" s="415"/>
      <c r="D990" s="422"/>
      <c r="E990" s="423">
        <f>_xlfn.IFS(Programmation!$B$12="Québec",(D990*Programmation!$F$23),Programmation!$B$12="Ontario",(D990*Programmation!$F$24),Programmation!$B$12="Europe",(D990*Programmation!$F$25),Programmation!$B$12="Sans taxe"," ")</f>
        <v>0</v>
      </c>
      <c r="F990" s="423">
        <f>_xlfn.IFS(Programmation!$B$12="Québec",(D990*Programmation!$G$23),Programmation!$B$12="Ontario"," ",Programmation!$B$12="Europe"," ",Programmation!$B$12="Sans taxe"," ")</f>
        <v>0</v>
      </c>
      <c r="G990" s="423">
        <f t="shared" si="3"/>
        <v>0</v>
      </c>
      <c r="K990" s="90"/>
    </row>
    <row r="991" spans="1:11" ht="12.75" customHeight="1">
      <c r="A991" s="415"/>
      <c r="B991" s="415"/>
      <c r="C991" s="415"/>
      <c r="D991" s="422"/>
      <c r="E991" s="423">
        <f>_xlfn.IFS(Programmation!$B$12="Québec",(D991*Programmation!$F$23),Programmation!$B$12="Ontario",(D991*Programmation!$F$24),Programmation!$B$12="Europe",(D991*Programmation!$F$25),Programmation!$B$12="Sans taxe"," ")</f>
        <v>0</v>
      </c>
      <c r="F991" s="423">
        <f>_xlfn.IFS(Programmation!$B$12="Québec",(D991*Programmation!$G$23),Programmation!$B$12="Ontario"," ",Programmation!$B$12="Europe"," ",Programmation!$B$12="Sans taxe"," ")</f>
        <v>0</v>
      </c>
      <c r="G991" s="423">
        <f t="shared" si="3"/>
        <v>0</v>
      </c>
      <c r="K991" s="90"/>
    </row>
    <row r="992" spans="1:11" ht="12.75" customHeight="1">
      <c r="A992" s="415"/>
      <c r="B992" s="415"/>
      <c r="C992" s="415"/>
      <c r="D992" s="422"/>
      <c r="E992" s="423">
        <f>_xlfn.IFS(Programmation!$B$12="Québec",(D992*Programmation!$F$23),Programmation!$B$12="Ontario",(D992*Programmation!$F$24),Programmation!$B$12="Europe",(D992*Programmation!$F$25),Programmation!$B$12="Sans taxe"," ")</f>
        <v>0</v>
      </c>
      <c r="F992" s="423">
        <f>_xlfn.IFS(Programmation!$B$12="Québec",(D992*Programmation!$G$23),Programmation!$B$12="Ontario"," ",Programmation!$B$12="Europe"," ",Programmation!$B$12="Sans taxe"," ")</f>
        <v>0</v>
      </c>
      <c r="G992" s="423">
        <f t="shared" si="3"/>
        <v>0</v>
      </c>
      <c r="K992" s="90"/>
    </row>
    <row r="993" spans="1:11" ht="12.75" customHeight="1">
      <c r="A993" s="415"/>
      <c r="B993" s="415"/>
      <c r="C993" s="415"/>
      <c r="D993" s="422"/>
      <c r="E993" s="423">
        <f>_xlfn.IFS(Programmation!$B$12="Québec",(D993*Programmation!$F$23),Programmation!$B$12="Ontario",(D993*Programmation!$F$24),Programmation!$B$12="Europe",(D993*Programmation!$F$25),Programmation!$B$12="Sans taxe"," ")</f>
        <v>0</v>
      </c>
      <c r="F993" s="423">
        <f>_xlfn.IFS(Programmation!$B$12="Québec",(D993*Programmation!$G$23),Programmation!$B$12="Ontario"," ",Programmation!$B$12="Europe"," ",Programmation!$B$12="Sans taxe"," ")</f>
        <v>0</v>
      </c>
      <c r="G993" s="423">
        <f t="shared" si="3"/>
        <v>0</v>
      </c>
      <c r="K993" s="90"/>
    </row>
    <row r="994" spans="1:11" ht="12.75" customHeight="1">
      <c r="A994" s="415"/>
      <c r="B994" s="415"/>
      <c r="C994" s="415"/>
      <c r="D994" s="422"/>
      <c r="E994" s="423">
        <f>_xlfn.IFS(Programmation!$B$12="Québec",(D994*Programmation!$F$23),Programmation!$B$12="Ontario",(D994*Programmation!$F$24),Programmation!$B$12="Europe",(D994*Programmation!$F$25),Programmation!$B$12="Sans taxe"," ")</f>
        <v>0</v>
      </c>
      <c r="F994" s="423">
        <f>_xlfn.IFS(Programmation!$B$12="Québec",(D994*Programmation!$G$23),Programmation!$B$12="Ontario"," ",Programmation!$B$12="Europe"," ",Programmation!$B$12="Sans taxe"," ")</f>
        <v>0</v>
      </c>
      <c r="G994" s="423">
        <f t="shared" si="3"/>
        <v>0</v>
      </c>
      <c r="K994" s="90"/>
    </row>
    <row r="995" spans="1:11" ht="12.75" customHeight="1">
      <c r="A995" s="415"/>
      <c r="B995" s="415"/>
      <c r="C995" s="415"/>
      <c r="D995" s="422"/>
      <c r="E995" s="423">
        <f>_xlfn.IFS(Programmation!$B$12="Québec",(D995*Programmation!$F$23),Programmation!$B$12="Ontario",(D995*Programmation!$F$24),Programmation!$B$12="Europe",(D995*Programmation!$F$25),Programmation!$B$12="Sans taxe"," ")</f>
        <v>0</v>
      </c>
      <c r="F995" s="423">
        <f>_xlfn.IFS(Programmation!$B$12="Québec",(D995*Programmation!$G$23),Programmation!$B$12="Ontario"," ",Programmation!$B$12="Europe"," ",Programmation!$B$12="Sans taxe"," ")</f>
        <v>0</v>
      </c>
      <c r="G995" s="423">
        <f t="shared" si="3"/>
        <v>0</v>
      </c>
      <c r="K995" s="90"/>
    </row>
    <row r="996" spans="1:11" ht="12.75" customHeight="1">
      <c r="A996" s="415"/>
      <c r="B996" s="415"/>
      <c r="C996" s="415"/>
      <c r="D996" s="422"/>
      <c r="E996" s="423">
        <f>_xlfn.IFS(Programmation!$B$12="Québec",(D996*Programmation!$F$23),Programmation!$B$12="Ontario",(D996*Programmation!$F$24),Programmation!$B$12="Europe",(D996*Programmation!$F$25),Programmation!$B$12="Sans taxe"," ")</f>
        <v>0</v>
      </c>
      <c r="F996" s="423">
        <f>_xlfn.IFS(Programmation!$B$12="Québec",(D996*Programmation!$G$23),Programmation!$B$12="Ontario"," ",Programmation!$B$12="Europe"," ",Programmation!$B$12="Sans taxe"," ")</f>
        <v>0</v>
      </c>
      <c r="G996" s="423">
        <f t="shared" si="3"/>
        <v>0</v>
      </c>
      <c r="K996" s="90"/>
    </row>
    <row r="997" spans="1:11" ht="12.75" customHeight="1">
      <c r="A997" s="415"/>
      <c r="B997" s="415"/>
      <c r="C997" s="415"/>
      <c r="D997" s="422"/>
      <c r="E997" s="423">
        <f>_xlfn.IFS(Programmation!$B$12="Québec",(D997*Programmation!$F$23),Programmation!$B$12="Ontario",(D997*Programmation!$F$24),Programmation!$B$12="Europe",(D997*Programmation!$F$25),Programmation!$B$12="Sans taxe"," ")</f>
        <v>0</v>
      </c>
      <c r="F997" s="423">
        <f>_xlfn.IFS(Programmation!$B$12="Québec",(D997*Programmation!$G$23),Programmation!$B$12="Ontario"," ",Programmation!$B$12="Europe"," ",Programmation!$B$12="Sans taxe"," ")</f>
        <v>0</v>
      </c>
      <c r="G997" s="423">
        <f t="shared" si="3"/>
        <v>0</v>
      </c>
      <c r="K997" s="90"/>
    </row>
    <row r="998" spans="1:11" ht="12.75" customHeight="1">
      <c r="A998" s="415"/>
      <c r="B998" s="415"/>
      <c r="C998" s="415"/>
      <c r="D998" s="422"/>
      <c r="E998" s="423">
        <f>_xlfn.IFS(Programmation!$B$12="Québec",(D998*Programmation!$F$23),Programmation!$B$12="Ontario",(D998*Programmation!$F$24),Programmation!$B$12="Europe",(D998*Programmation!$F$25),Programmation!$B$12="Sans taxe"," ")</f>
        <v>0</v>
      </c>
      <c r="F998" s="423">
        <f>_xlfn.IFS(Programmation!$B$12="Québec",(D998*Programmation!$G$23),Programmation!$B$12="Ontario"," ",Programmation!$B$12="Europe"," ",Programmation!$B$12="Sans taxe"," ")</f>
        <v>0</v>
      </c>
      <c r="G998" s="423">
        <f t="shared" si="3"/>
        <v>0</v>
      </c>
      <c r="K998" s="90"/>
    </row>
    <row r="999" spans="1:11" ht="12.75" customHeight="1">
      <c r="A999" s="415"/>
      <c r="B999" s="415"/>
      <c r="C999" s="415"/>
      <c r="D999" s="422"/>
      <c r="E999" s="423">
        <f>_xlfn.IFS(Programmation!$B$12="Québec",(D999*Programmation!$F$23),Programmation!$B$12="Ontario",(D999*Programmation!$F$24),Programmation!$B$12="Europe",(D999*Programmation!$F$25),Programmation!$B$12="Sans taxe"," ")</f>
        <v>0</v>
      </c>
      <c r="F999" s="423">
        <f>_xlfn.IFS(Programmation!$B$12="Québec",(D999*Programmation!$G$23),Programmation!$B$12="Ontario"," ",Programmation!$B$12="Europe"," ",Programmation!$B$12="Sans taxe"," ")</f>
        <v>0</v>
      </c>
      <c r="G999" s="423">
        <f t="shared" si="3"/>
        <v>0</v>
      </c>
      <c r="K999" s="90"/>
    </row>
    <row r="1000" spans="1:11" ht="12.75" customHeight="1">
      <c r="A1000" s="415"/>
      <c r="B1000" s="415"/>
      <c r="C1000" s="415"/>
      <c r="D1000" s="422"/>
      <c r="E1000" s="423">
        <f>_xlfn.IFS(Programmation!$B$12="Québec",(D1000*Programmation!$F$23),Programmation!$B$12="Ontario",(D1000*Programmation!$F$24),Programmation!$B$12="Europe",(D1000*Programmation!$F$25),Programmation!$B$12="Sans taxe"," ")</f>
        <v>0</v>
      </c>
      <c r="F1000" s="423">
        <f>_xlfn.IFS(Programmation!$B$12="Québec",(D1000*Programmation!$G$23),Programmation!$B$12="Ontario"," ",Programmation!$B$12="Europe"," ",Programmation!$B$12="Sans taxe"," ")</f>
        <v>0</v>
      </c>
      <c r="G1000" s="423">
        <f t="shared" si="3"/>
        <v>0</v>
      </c>
      <c r="K1000" s="90"/>
    </row>
    <row r="1001" spans="1:11" ht="12.75" customHeight="1">
      <c r="A1001" s="415"/>
      <c r="B1001" s="415"/>
      <c r="C1001" s="415"/>
      <c r="D1001" s="422"/>
      <c r="E1001" s="423">
        <f>_xlfn.IFS(Programmation!$B$12="Québec",(D1001*Programmation!$F$23),Programmation!$B$12="Ontario",(D1001*Programmation!$F$24),Programmation!$B$12="Europe",(D1001*Programmation!$F$25),Programmation!$B$12="Sans taxe"," ")</f>
        <v>0</v>
      </c>
      <c r="F1001" s="423">
        <f>_xlfn.IFS(Programmation!$B$12="Québec",(D1001*Programmation!$G$23),Programmation!$B$12="Ontario"," ",Programmation!$B$12="Europe"," ",Programmation!$B$12="Sans taxe"," ")</f>
        <v>0</v>
      </c>
      <c r="G1001" s="423">
        <f t="shared" si="3"/>
        <v>0</v>
      </c>
      <c r="K1001" s="90"/>
    </row>
    <row r="1002" spans="1:11" ht="12.75" customHeight="1">
      <c r="A1002" s="415"/>
      <c r="B1002" s="415"/>
      <c r="C1002" s="415"/>
      <c r="D1002" s="422"/>
      <c r="E1002" s="423">
        <f>_xlfn.IFS(Programmation!$B$12="Québec",(D1002*Programmation!$F$23),Programmation!$B$12="Ontario",(D1002*Programmation!$F$24),Programmation!$B$12="Europe",(D1002*Programmation!$F$25),Programmation!$B$12="Sans taxe"," ")</f>
        <v>0</v>
      </c>
      <c r="F1002" s="423">
        <f>_xlfn.IFS(Programmation!$B$12="Québec",(D1002*Programmation!$G$23),Programmation!$B$12="Ontario"," ",Programmation!$B$12="Europe"," ",Programmation!$B$12="Sans taxe"," ")</f>
        <v>0</v>
      </c>
      <c r="G1002" s="423">
        <f t="shared" si="3"/>
        <v>0</v>
      </c>
      <c r="K1002" s="90"/>
    </row>
    <row r="1003" spans="1:11" ht="12.75" customHeight="1">
      <c r="A1003" s="415"/>
      <c r="B1003" s="415"/>
      <c r="C1003" s="415"/>
      <c r="D1003" s="422"/>
      <c r="E1003" s="423">
        <f>_xlfn.IFS(Programmation!$B$12="Québec",(D1003*Programmation!$F$23),Programmation!$B$12="Ontario",(D1003*Programmation!$F$24),Programmation!$B$12="Europe",(D1003*Programmation!$F$25),Programmation!$B$12="Sans taxe"," ")</f>
        <v>0</v>
      </c>
      <c r="F1003" s="423">
        <f>_xlfn.IFS(Programmation!$B$12="Québec",(D1003*Programmation!$G$23),Programmation!$B$12="Ontario"," ",Programmation!$B$12="Europe"," ",Programmation!$B$12="Sans taxe"," ")</f>
        <v>0</v>
      </c>
      <c r="G1003" s="423">
        <f t="shared" si="3"/>
        <v>0</v>
      </c>
      <c r="K1003" s="90"/>
    </row>
    <row r="1004" spans="1:11" ht="12.75" customHeight="1">
      <c r="A1004" s="415"/>
      <c r="B1004" s="415"/>
      <c r="C1004" s="415"/>
      <c r="D1004" s="422"/>
      <c r="E1004" s="423">
        <f>_xlfn.IFS(Programmation!$B$12="Québec",(D1004*Programmation!$F$23),Programmation!$B$12="Ontario",(D1004*Programmation!$F$24),Programmation!$B$12="Europe",(D1004*Programmation!$F$25),Programmation!$B$12="Sans taxe"," ")</f>
        <v>0</v>
      </c>
      <c r="F1004" s="423">
        <f>_xlfn.IFS(Programmation!$B$12="Québec",(D1004*Programmation!$G$23),Programmation!$B$12="Ontario"," ",Programmation!$B$12="Europe"," ",Programmation!$B$12="Sans taxe"," ")</f>
        <v>0</v>
      </c>
      <c r="G1004" s="423">
        <f t="shared" si="3"/>
        <v>0</v>
      </c>
      <c r="K1004" s="90"/>
    </row>
    <row r="1005" spans="1:11" ht="12.75" customHeight="1">
      <c r="A1005" s="415"/>
      <c r="B1005" s="415"/>
      <c r="C1005" s="415"/>
      <c r="D1005" s="422"/>
      <c r="E1005" s="423">
        <f>_xlfn.IFS(Programmation!$B$12="Québec",(D1005*Programmation!$F$23),Programmation!$B$12="Ontario",(D1005*Programmation!$F$24),Programmation!$B$12="Europe",(D1005*Programmation!$F$25),Programmation!$B$12="Sans taxe"," ")</f>
        <v>0</v>
      </c>
      <c r="F1005" s="423">
        <f>_xlfn.IFS(Programmation!$B$12="Québec",(D1005*Programmation!$G$23),Programmation!$B$12="Ontario"," ",Programmation!$B$12="Europe"," ",Programmation!$B$12="Sans taxe"," ")</f>
        <v>0</v>
      </c>
      <c r="G1005" s="423">
        <f t="shared" si="3"/>
        <v>0</v>
      </c>
      <c r="K1005" s="90"/>
    </row>
    <row r="1006" spans="1:11" ht="12.75" customHeight="1">
      <c r="A1006" s="415"/>
      <c r="B1006" s="415"/>
      <c r="C1006" s="415"/>
      <c r="D1006" s="422"/>
      <c r="E1006" s="423">
        <f>_xlfn.IFS(Programmation!$B$12="Québec",(D1006*Programmation!$F$23),Programmation!$B$12="Ontario",(D1006*Programmation!$F$24),Programmation!$B$12="Europe",(D1006*Programmation!$F$25),Programmation!$B$12="Sans taxe"," ")</f>
        <v>0</v>
      </c>
      <c r="F1006" s="423">
        <f>_xlfn.IFS(Programmation!$B$12="Québec",(D1006*Programmation!$G$23),Programmation!$B$12="Ontario"," ",Programmation!$B$12="Europe"," ",Programmation!$B$12="Sans taxe"," ")</f>
        <v>0</v>
      </c>
      <c r="G1006" s="423">
        <f t="shared" si="3"/>
        <v>0</v>
      </c>
      <c r="K1006" s="90"/>
    </row>
    <row r="1007" spans="1:11" ht="12.75" customHeight="1">
      <c r="A1007" s="415"/>
      <c r="B1007" s="415"/>
      <c r="C1007" s="415"/>
      <c r="D1007" s="422"/>
      <c r="E1007" s="423">
        <f>_xlfn.IFS(Programmation!$B$12="Québec",(D1007*Programmation!$F$23),Programmation!$B$12="Ontario",(D1007*Programmation!$F$24),Programmation!$B$12="Europe",(D1007*Programmation!$F$25),Programmation!$B$12="Sans taxe"," ")</f>
        <v>0</v>
      </c>
      <c r="F1007" s="423">
        <f>_xlfn.IFS(Programmation!$B$12="Québec",(D1007*Programmation!$G$23),Programmation!$B$12="Ontario"," ",Programmation!$B$12="Europe"," ",Programmation!$B$12="Sans taxe"," ")</f>
        <v>0</v>
      </c>
      <c r="G1007" s="423">
        <f t="shared" si="3"/>
        <v>0</v>
      </c>
      <c r="K1007" s="90"/>
    </row>
    <row r="1008" spans="1:11" ht="12.75" customHeight="1">
      <c r="A1008" s="415"/>
      <c r="B1008" s="415"/>
      <c r="C1008" s="415"/>
      <c r="D1008" s="422"/>
      <c r="E1008" s="423">
        <f>_xlfn.IFS(Programmation!$B$12="Québec",(D1008*Programmation!$F$23),Programmation!$B$12="Ontario",(D1008*Programmation!$F$24),Programmation!$B$12="Europe",(D1008*Programmation!$F$25),Programmation!$B$12="Sans taxe"," ")</f>
        <v>0</v>
      </c>
      <c r="F1008" s="423">
        <f>_xlfn.IFS(Programmation!$B$12="Québec",(D1008*Programmation!$G$23),Programmation!$B$12="Ontario"," ",Programmation!$B$12="Europe"," ",Programmation!$B$12="Sans taxe"," ")</f>
        <v>0</v>
      </c>
      <c r="G1008" s="423">
        <f t="shared" si="3"/>
        <v>0</v>
      </c>
      <c r="K1008" s="90"/>
    </row>
    <row r="1009" spans="1:11" ht="12.75" customHeight="1">
      <c r="A1009" s="415"/>
      <c r="B1009" s="415"/>
      <c r="C1009" s="415"/>
      <c r="D1009" s="422"/>
      <c r="E1009" s="423">
        <f>_xlfn.IFS(Programmation!$B$12="Québec",(D1009*Programmation!$F$23),Programmation!$B$12="Ontario",(D1009*Programmation!$F$24),Programmation!$B$12="Europe",(D1009*Programmation!$F$25),Programmation!$B$12="Sans taxe"," ")</f>
        <v>0</v>
      </c>
      <c r="F1009" s="423">
        <f>_xlfn.IFS(Programmation!$B$12="Québec",(D1009*Programmation!$G$23),Programmation!$B$12="Ontario"," ",Programmation!$B$12="Europe"," ",Programmation!$B$12="Sans taxe"," ")</f>
        <v>0</v>
      </c>
      <c r="G1009" s="423">
        <f t="shared" si="3"/>
        <v>0</v>
      </c>
      <c r="K1009" s="90"/>
    </row>
    <row r="1010" spans="1:11" ht="12.75" customHeight="1">
      <c r="A1010" s="415"/>
      <c r="B1010" s="415"/>
      <c r="C1010" s="415"/>
      <c r="D1010" s="422"/>
      <c r="E1010" s="423">
        <f>_xlfn.IFS(Programmation!$B$12="Québec",(D1010*Programmation!$F$23),Programmation!$B$12="Ontario",(D1010*Programmation!$F$24),Programmation!$B$12="Europe",(D1010*Programmation!$F$25),Programmation!$B$12="Sans taxe"," ")</f>
        <v>0</v>
      </c>
      <c r="F1010" s="423">
        <f>_xlfn.IFS(Programmation!$B$12="Québec",(D1010*Programmation!$G$23),Programmation!$B$12="Ontario"," ",Programmation!$B$12="Europe"," ",Programmation!$B$12="Sans taxe"," ")</f>
        <v>0</v>
      </c>
      <c r="G1010" s="423">
        <f t="shared" si="3"/>
        <v>0</v>
      </c>
      <c r="K1010" s="90"/>
    </row>
    <row r="1011" spans="1:11" ht="12.75" customHeight="1">
      <c r="A1011" s="415"/>
      <c r="B1011" s="415"/>
      <c r="C1011" s="415"/>
      <c r="D1011" s="422"/>
      <c r="E1011" s="423">
        <f>_xlfn.IFS(Programmation!$B$12="Québec",(D1011*Programmation!$F$23),Programmation!$B$12="Ontario",(D1011*Programmation!$F$24),Programmation!$B$12="Europe",(D1011*Programmation!$F$25),Programmation!$B$12="Sans taxe"," ")</f>
        <v>0</v>
      </c>
      <c r="F1011" s="423">
        <f>_xlfn.IFS(Programmation!$B$12="Québec",(D1011*Programmation!$G$23),Programmation!$B$12="Ontario"," ",Programmation!$B$12="Europe"," ",Programmation!$B$12="Sans taxe"," ")</f>
        <v>0</v>
      </c>
      <c r="G1011" s="423">
        <f t="shared" si="3"/>
        <v>0</v>
      </c>
      <c r="K1011" s="90"/>
    </row>
    <row r="1012" spans="1:11" ht="12.75" customHeight="1">
      <c r="A1012" s="415"/>
      <c r="B1012" s="415"/>
      <c r="C1012" s="415"/>
      <c r="D1012" s="422"/>
      <c r="E1012" s="423">
        <f>_xlfn.IFS(Programmation!$B$12="Québec",(D1012*Programmation!$F$23),Programmation!$B$12="Ontario",(D1012*Programmation!$F$24),Programmation!$B$12="Europe",(D1012*Programmation!$F$25),Programmation!$B$12="Sans taxe"," ")</f>
        <v>0</v>
      </c>
      <c r="F1012" s="423">
        <f>_xlfn.IFS(Programmation!$B$12="Québec",(D1012*Programmation!$G$23),Programmation!$B$12="Ontario"," ",Programmation!$B$12="Europe"," ",Programmation!$B$12="Sans taxe"," ")</f>
        <v>0</v>
      </c>
      <c r="G1012" s="423">
        <f t="shared" si="3"/>
        <v>0</v>
      </c>
      <c r="K1012" s="90"/>
    </row>
    <row r="1013" spans="1:11" ht="12.75" customHeight="1">
      <c r="A1013" s="415"/>
      <c r="B1013" s="415"/>
      <c r="C1013" s="415"/>
      <c r="D1013" s="422"/>
      <c r="E1013" s="423">
        <f>_xlfn.IFS(Programmation!$B$12="Québec",(D1013*Programmation!$F$23),Programmation!$B$12="Ontario",(D1013*Programmation!$F$24),Programmation!$B$12="Europe",(D1013*Programmation!$F$25),Programmation!$B$12="Sans taxe"," ")</f>
        <v>0</v>
      </c>
      <c r="F1013" s="423">
        <f>_xlfn.IFS(Programmation!$B$12="Québec",(D1013*Programmation!$G$23),Programmation!$B$12="Ontario"," ",Programmation!$B$12="Europe"," ",Programmation!$B$12="Sans taxe"," ")</f>
        <v>0</v>
      </c>
      <c r="G1013" s="423">
        <f t="shared" si="3"/>
        <v>0</v>
      </c>
      <c r="K1013" s="90"/>
    </row>
    <row r="1014" spans="1:11" ht="12.75" customHeight="1">
      <c r="A1014" s="415"/>
      <c r="B1014" s="415"/>
      <c r="C1014" s="415"/>
      <c r="D1014" s="422"/>
      <c r="E1014" s="423">
        <f>_xlfn.IFS(Programmation!$B$12="Québec",(D1014*Programmation!$F$23),Programmation!$B$12="Ontario",(D1014*Programmation!$F$24),Programmation!$B$12="Europe",(D1014*Programmation!$F$25),Programmation!$B$12="Sans taxe"," ")</f>
        <v>0</v>
      </c>
      <c r="F1014" s="423">
        <f>_xlfn.IFS(Programmation!$B$12="Québec",(D1014*Programmation!$G$23),Programmation!$B$12="Ontario"," ",Programmation!$B$12="Europe"," ",Programmation!$B$12="Sans taxe"," ")</f>
        <v>0</v>
      </c>
      <c r="G1014" s="423">
        <f t="shared" si="3"/>
        <v>0</v>
      </c>
      <c r="K1014" s="90"/>
    </row>
    <row r="1015" spans="1:11" ht="12.75" customHeight="1">
      <c r="A1015" s="415"/>
      <c r="B1015" s="415"/>
      <c r="C1015" s="415"/>
      <c r="D1015" s="422"/>
      <c r="E1015" s="423">
        <f>_xlfn.IFS(Programmation!$B$12="Québec",(D1015*Programmation!$F$23),Programmation!$B$12="Ontario",(D1015*Programmation!$F$24),Programmation!$B$12="Europe",(D1015*Programmation!$F$25),Programmation!$B$12="Sans taxe"," ")</f>
        <v>0</v>
      </c>
      <c r="F1015" s="423">
        <f>_xlfn.IFS(Programmation!$B$12="Québec",(D1015*Programmation!$G$23),Programmation!$B$12="Ontario"," ",Programmation!$B$12="Europe"," ",Programmation!$B$12="Sans taxe"," ")</f>
        <v>0</v>
      </c>
      <c r="G1015" s="423">
        <f t="shared" si="3"/>
        <v>0</v>
      </c>
      <c r="K1015" s="90"/>
    </row>
    <row r="1016" spans="1:11" ht="12.75" customHeight="1">
      <c r="A1016" s="415"/>
      <c r="B1016" s="415"/>
      <c r="C1016" s="415"/>
      <c r="D1016" s="422"/>
      <c r="E1016" s="423">
        <f>_xlfn.IFS(Programmation!$B$12="Québec",(D1016*Programmation!$F$23),Programmation!$B$12="Ontario",(D1016*Programmation!$F$24),Programmation!$B$12="Europe",(D1016*Programmation!$F$25),Programmation!$B$12="Sans taxe"," ")</f>
        <v>0</v>
      </c>
      <c r="F1016" s="423">
        <f>_xlfn.IFS(Programmation!$B$12="Québec",(D1016*Programmation!$G$23),Programmation!$B$12="Ontario"," ",Programmation!$B$12="Europe"," ",Programmation!$B$12="Sans taxe"," ")</f>
        <v>0</v>
      </c>
      <c r="G1016" s="423">
        <f t="shared" si="3"/>
        <v>0</v>
      </c>
      <c r="K1016" s="90"/>
    </row>
    <row r="1017" spans="1:11" ht="12.75" customHeight="1">
      <c r="A1017" s="415"/>
      <c r="B1017" s="415"/>
      <c r="C1017" s="415"/>
      <c r="D1017" s="422"/>
      <c r="E1017" s="423">
        <f>_xlfn.IFS(Programmation!$B$12="Québec",(D1017*Programmation!$F$23),Programmation!$B$12="Ontario",(D1017*Programmation!$F$24),Programmation!$B$12="Europe",(D1017*Programmation!$F$25),Programmation!$B$12="Sans taxe"," ")</f>
        <v>0</v>
      </c>
      <c r="F1017" s="423">
        <f>_xlfn.IFS(Programmation!$B$12="Québec",(D1017*Programmation!$G$23),Programmation!$B$12="Ontario"," ",Programmation!$B$12="Europe"," ",Programmation!$B$12="Sans taxe"," ")</f>
        <v>0</v>
      </c>
      <c r="G1017" s="423">
        <f t="shared" si="3"/>
        <v>0</v>
      </c>
      <c r="K1017" s="90"/>
    </row>
    <row r="1018" spans="1:11" ht="12.75" customHeight="1">
      <c r="A1018" s="415"/>
      <c r="B1018" s="415"/>
      <c r="C1018" s="415"/>
      <c r="D1018" s="422"/>
      <c r="E1018" s="423">
        <f>_xlfn.IFS(Programmation!$B$12="Québec",(D1018*Programmation!$F$23),Programmation!$B$12="Ontario",(D1018*Programmation!$F$24),Programmation!$B$12="Europe",(D1018*Programmation!$F$25),Programmation!$B$12="Sans taxe"," ")</f>
        <v>0</v>
      </c>
      <c r="F1018" s="423">
        <f>_xlfn.IFS(Programmation!$B$12="Québec",(D1018*Programmation!$G$23),Programmation!$B$12="Ontario"," ",Programmation!$B$12="Europe"," ",Programmation!$B$12="Sans taxe"," ")</f>
        <v>0</v>
      </c>
      <c r="G1018" s="423">
        <f t="shared" si="3"/>
        <v>0</v>
      </c>
      <c r="K1018" s="90"/>
    </row>
    <row r="1019" spans="1:11" ht="12.75" customHeight="1">
      <c r="A1019" s="415"/>
      <c r="B1019" s="415"/>
      <c r="C1019" s="415"/>
      <c r="D1019" s="422"/>
      <c r="E1019" s="423">
        <f>_xlfn.IFS(Programmation!$B$12="Québec",(D1019*Programmation!$F$23),Programmation!$B$12="Ontario",(D1019*Programmation!$F$24),Programmation!$B$12="Europe",(D1019*Programmation!$F$25),Programmation!$B$12="Sans taxe"," ")</f>
        <v>0</v>
      </c>
      <c r="F1019" s="423">
        <f>_xlfn.IFS(Programmation!$B$12="Québec",(D1019*Programmation!$G$23),Programmation!$B$12="Ontario"," ",Programmation!$B$12="Europe"," ",Programmation!$B$12="Sans taxe"," ")</f>
        <v>0</v>
      </c>
      <c r="G1019" s="423">
        <f t="shared" si="3"/>
        <v>0</v>
      </c>
      <c r="K1019" s="90"/>
    </row>
    <row r="1020" spans="1:11" ht="12.75" customHeight="1">
      <c r="A1020" s="415"/>
      <c r="B1020" s="415"/>
      <c r="C1020" s="415"/>
      <c r="D1020" s="422"/>
      <c r="E1020" s="423">
        <f>_xlfn.IFS(Programmation!$B$12="Québec",(D1020*Programmation!$F$23),Programmation!$B$12="Ontario",(D1020*Programmation!$F$24),Programmation!$B$12="Europe",(D1020*Programmation!$F$25),Programmation!$B$12="Sans taxe"," ")</f>
        <v>0</v>
      </c>
      <c r="F1020" s="423">
        <f>_xlfn.IFS(Programmation!$B$12="Québec",(D1020*Programmation!$G$23),Programmation!$B$12="Ontario"," ",Programmation!$B$12="Europe"," ",Programmation!$B$12="Sans taxe"," ")</f>
        <v>0</v>
      </c>
      <c r="G1020" s="423">
        <f t="shared" si="3"/>
        <v>0</v>
      </c>
      <c r="K1020" s="90"/>
    </row>
    <row r="1021" spans="1:11" ht="12.75" customHeight="1">
      <c r="A1021" s="415"/>
      <c r="B1021" s="415"/>
      <c r="C1021" s="415"/>
      <c r="D1021" s="422"/>
      <c r="E1021" s="423">
        <f>_xlfn.IFS(Programmation!$B$12="Québec",(D1021*Programmation!$F$23),Programmation!$B$12="Ontario",(D1021*Programmation!$F$24),Programmation!$B$12="Europe",(D1021*Programmation!$F$25),Programmation!$B$12="Sans taxe"," ")</f>
        <v>0</v>
      </c>
      <c r="F1021" s="423">
        <f>_xlfn.IFS(Programmation!$B$12="Québec",(D1021*Programmation!$G$23),Programmation!$B$12="Ontario"," ",Programmation!$B$12="Europe"," ",Programmation!$B$12="Sans taxe"," ")</f>
        <v>0</v>
      </c>
      <c r="G1021" s="423">
        <f t="shared" si="3"/>
        <v>0</v>
      </c>
      <c r="K1021" s="90"/>
    </row>
    <row r="1022" spans="1:11" ht="12.75" customHeight="1">
      <c r="A1022" s="415"/>
      <c r="B1022" s="415"/>
      <c r="C1022" s="415"/>
      <c r="D1022" s="422"/>
      <c r="E1022" s="423">
        <f>_xlfn.IFS(Programmation!$B$12="Québec",(D1022*Programmation!$F$23),Programmation!$B$12="Ontario",(D1022*Programmation!$F$24),Programmation!$B$12="Europe",(D1022*Programmation!$F$25),Programmation!$B$12="Sans taxe"," ")</f>
        <v>0</v>
      </c>
      <c r="F1022" s="423">
        <f>_xlfn.IFS(Programmation!$B$12="Québec",(D1022*Programmation!$G$23),Programmation!$B$12="Ontario"," ",Programmation!$B$12="Europe"," ",Programmation!$B$12="Sans taxe"," ")</f>
        <v>0</v>
      </c>
      <c r="G1022" s="423">
        <f t="shared" si="3"/>
        <v>0</v>
      </c>
      <c r="K1022" s="90"/>
    </row>
    <row r="1023" spans="1:11" ht="12.75" customHeight="1">
      <c r="A1023" s="415"/>
      <c r="B1023" s="415"/>
      <c r="C1023" s="415"/>
      <c r="D1023" s="422"/>
      <c r="E1023" s="423">
        <f>_xlfn.IFS(Programmation!$B$12="Québec",(D1023*Programmation!$F$23),Programmation!$B$12="Ontario",(D1023*Programmation!$F$24),Programmation!$B$12="Europe",(D1023*Programmation!$F$25),Programmation!$B$12="Sans taxe"," ")</f>
        <v>0</v>
      </c>
      <c r="F1023" s="423">
        <f>_xlfn.IFS(Programmation!$B$12="Québec",(D1023*Programmation!$G$23),Programmation!$B$12="Ontario"," ",Programmation!$B$12="Europe"," ",Programmation!$B$12="Sans taxe"," ")</f>
        <v>0</v>
      </c>
      <c r="G1023" s="423">
        <f t="shared" si="3"/>
        <v>0</v>
      </c>
      <c r="K1023" s="90"/>
    </row>
    <row r="1024" spans="1:11" ht="12.75" customHeight="1">
      <c r="A1024" s="415"/>
      <c r="B1024" s="415"/>
      <c r="C1024" s="415"/>
      <c r="D1024" s="422"/>
      <c r="E1024" s="423">
        <f>_xlfn.IFS(Programmation!$B$12="Québec",(D1024*Programmation!$F$23),Programmation!$B$12="Ontario",(D1024*Programmation!$F$24),Programmation!$B$12="Europe",(D1024*Programmation!$F$25),Programmation!$B$12="Sans taxe"," ")</f>
        <v>0</v>
      </c>
      <c r="F1024" s="423">
        <f>_xlfn.IFS(Programmation!$B$12="Québec",(D1024*Programmation!$G$23),Programmation!$B$12="Ontario"," ",Programmation!$B$12="Europe"," ",Programmation!$B$12="Sans taxe"," ")</f>
        <v>0</v>
      </c>
      <c r="G1024" s="423">
        <f t="shared" si="3"/>
        <v>0</v>
      </c>
      <c r="K1024" s="90"/>
    </row>
    <row r="1025" spans="1:11" ht="12.75" customHeight="1">
      <c r="A1025" s="415"/>
      <c r="B1025" s="415"/>
      <c r="C1025" s="415"/>
      <c r="D1025" s="422"/>
      <c r="E1025" s="423">
        <f>_xlfn.IFS(Programmation!$B$12="Québec",(D1025*Programmation!$F$23),Programmation!$B$12="Ontario",(D1025*Programmation!$F$24),Programmation!$B$12="Europe",(D1025*Programmation!$F$25),Programmation!$B$12="Sans taxe"," ")</f>
        <v>0</v>
      </c>
      <c r="F1025" s="423">
        <f>_xlfn.IFS(Programmation!$B$12="Québec",(D1025*Programmation!$G$23),Programmation!$B$12="Ontario"," ",Programmation!$B$12="Europe"," ",Programmation!$B$12="Sans taxe"," ")</f>
        <v>0</v>
      </c>
      <c r="G1025" s="423">
        <f t="shared" si="3"/>
        <v>0</v>
      </c>
      <c r="K1025" s="90"/>
    </row>
    <row r="1026" spans="1:11" ht="12.75" customHeight="1">
      <c r="A1026" s="415"/>
      <c r="B1026" s="415"/>
      <c r="C1026" s="415"/>
      <c r="D1026" s="422"/>
      <c r="E1026" s="423">
        <f>_xlfn.IFS(Programmation!$B$12="Québec",(D1026*Programmation!$F$23),Programmation!$B$12="Ontario",(D1026*Programmation!$F$24),Programmation!$B$12="Europe",(D1026*Programmation!$F$25),Programmation!$B$12="Sans taxe"," ")</f>
        <v>0</v>
      </c>
      <c r="F1026" s="423">
        <f>_xlfn.IFS(Programmation!$B$12="Québec",(D1026*Programmation!$G$23),Programmation!$B$12="Ontario"," ",Programmation!$B$12="Europe"," ",Programmation!$B$12="Sans taxe"," ")</f>
        <v>0</v>
      </c>
      <c r="G1026" s="423">
        <f t="shared" si="3"/>
        <v>0</v>
      </c>
      <c r="K1026" s="90"/>
    </row>
    <row r="1027" spans="1:11" ht="12.75" customHeight="1">
      <c r="A1027" s="415"/>
      <c r="B1027" s="415"/>
      <c r="C1027" s="415"/>
      <c r="D1027" s="422"/>
      <c r="E1027" s="423">
        <f>_xlfn.IFS(Programmation!$B$12="Québec",(D1027*Programmation!$F$23),Programmation!$B$12="Ontario",(D1027*Programmation!$F$24),Programmation!$B$12="Europe",(D1027*Programmation!$F$25),Programmation!$B$12="Sans taxe"," ")</f>
        <v>0</v>
      </c>
      <c r="F1027" s="423">
        <f>_xlfn.IFS(Programmation!$B$12="Québec",(D1027*Programmation!$G$23),Programmation!$B$12="Ontario"," ",Programmation!$B$12="Europe"," ",Programmation!$B$12="Sans taxe"," ")</f>
        <v>0</v>
      </c>
      <c r="G1027" s="423">
        <f t="shared" si="3"/>
        <v>0</v>
      </c>
      <c r="K1027" s="90"/>
    </row>
    <row r="1028" spans="1:11" ht="12.75" customHeight="1">
      <c r="A1028" s="415"/>
      <c r="B1028" s="415"/>
      <c r="C1028" s="415"/>
      <c r="D1028" s="422"/>
      <c r="E1028" s="423">
        <f>_xlfn.IFS(Programmation!$B$12="Québec",(D1028*Programmation!$F$23),Programmation!$B$12="Ontario",(D1028*Programmation!$F$24),Programmation!$B$12="Europe",(D1028*Programmation!$F$25),Programmation!$B$12="Sans taxe"," ")</f>
        <v>0</v>
      </c>
      <c r="F1028" s="423">
        <f>_xlfn.IFS(Programmation!$B$12="Québec",(D1028*Programmation!$G$23),Programmation!$B$12="Ontario"," ",Programmation!$B$12="Europe"," ",Programmation!$B$12="Sans taxe"," ")</f>
        <v>0</v>
      </c>
      <c r="G1028" s="423">
        <f t="shared" si="3"/>
        <v>0</v>
      </c>
      <c r="K1028" s="90"/>
    </row>
    <row r="1029" spans="1:11" ht="12.75" customHeight="1">
      <c r="A1029" s="415"/>
      <c r="B1029" s="415"/>
      <c r="C1029" s="415"/>
      <c r="D1029" s="422"/>
      <c r="E1029" s="423">
        <f>_xlfn.IFS(Programmation!$B$12="Québec",(D1029*Programmation!$F$23),Programmation!$B$12="Ontario",(D1029*Programmation!$F$24),Programmation!$B$12="Europe",(D1029*Programmation!$F$25),Programmation!$B$12="Sans taxe"," ")</f>
        <v>0</v>
      </c>
      <c r="F1029" s="423">
        <f>_xlfn.IFS(Programmation!$B$12="Québec",(D1029*Programmation!$G$23),Programmation!$B$12="Ontario"," ",Programmation!$B$12="Europe"," ",Programmation!$B$12="Sans taxe"," ")</f>
        <v>0</v>
      </c>
      <c r="G1029" s="423">
        <f t="shared" si="3"/>
        <v>0</v>
      </c>
      <c r="K1029" s="90"/>
    </row>
    <row r="1030" spans="1:11" ht="12.75" customHeight="1">
      <c r="A1030" s="415"/>
      <c r="B1030" s="415"/>
      <c r="C1030" s="415"/>
      <c r="D1030" s="422"/>
      <c r="E1030" s="423">
        <f>_xlfn.IFS(Programmation!$B$12="Québec",(D1030*Programmation!$F$23),Programmation!$B$12="Ontario",(D1030*Programmation!$F$24),Programmation!$B$12="Europe",(D1030*Programmation!$F$25),Programmation!$B$12="Sans taxe"," ")</f>
        <v>0</v>
      </c>
      <c r="F1030" s="423">
        <f>_xlfn.IFS(Programmation!$B$12="Québec",(D1030*Programmation!$G$23),Programmation!$B$12="Ontario"," ",Programmation!$B$12="Europe"," ",Programmation!$B$12="Sans taxe"," ")</f>
        <v>0</v>
      </c>
      <c r="G1030" s="423">
        <f t="shared" ref="G1030:G1284" si="4">D1030*1.14975</f>
        <v>0</v>
      </c>
      <c r="K1030" s="90"/>
    </row>
    <row r="1031" spans="1:11" ht="12.75" customHeight="1">
      <c r="A1031" s="415"/>
      <c r="B1031" s="415"/>
      <c r="C1031" s="415"/>
      <c r="D1031" s="422"/>
      <c r="E1031" s="423">
        <f>_xlfn.IFS(Programmation!$B$12="Québec",(D1031*Programmation!$F$23),Programmation!$B$12="Ontario",(D1031*Programmation!$F$24),Programmation!$B$12="Europe",(D1031*Programmation!$F$25),Programmation!$B$12="Sans taxe"," ")</f>
        <v>0</v>
      </c>
      <c r="F1031" s="423">
        <f>_xlfn.IFS(Programmation!$B$12="Québec",(D1031*Programmation!$G$23),Programmation!$B$12="Ontario"," ",Programmation!$B$12="Europe"," ",Programmation!$B$12="Sans taxe"," ")</f>
        <v>0</v>
      </c>
      <c r="G1031" s="423">
        <f t="shared" si="4"/>
        <v>0</v>
      </c>
      <c r="K1031" s="90"/>
    </row>
    <row r="1032" spans="1:11" ht="12.75" customHeight="1">
      <c r="A1032" s="415"/>
      <c r="B1032" s="415"/>
      <c r="C1032" s="415"/>
      <c r="D1032" s="422"/>
      <c r="E1032" s="423">
        <f>_xlfn.IFS(Programmation!$B$12="Québec",(D1032*Programmation!$F$23),Programmation!$B$12="Ontario",(D1032*Programmation!$F$24),Programmation!$B$12="Europe",(D1032*Programmation!$F$25),Programmation!$B$12="Sans taxe"," ")</f>
        <v>0</v>
      </c>
      <c r="F1032" s="423">
        <f>_xlfn.IFS(Programmation!$B$12="Québec",(D1032*Programmation!$G$23),Programmation!$B$12="Ontario"," ",Programmation!$B$12="Europe"," ",Programmation!$B$12="Sans taxe"," ")</f>
        <v>0</v>
      </c>
      <c r="G1032" s="423">
        <f t="shared" si="4"/>
        <v>0</v>
      </c>
      <c r="K1032" s="90"/>
    </row>
    <row r="1033" spans="1:11" ht="12.75" customHeight="1">
      <c r="A1033" s="415"/>
      <c r="B1033" s="415"/>
      <c r="C1033" s="415"/>
      <c r="D1033" s="422"/>
      <c r="E1033" s="423">
        <f>_xlfn.IFS(Programmation!$B$12="Québec",(D1033*Programmation!$F$23),Programmation!$B$12="Ontario",(D1033*Programmation!$F$24),Programmation!$B$12="Europe",(D1033*Programmation!$F$25),Programmation!$B$12="Sans taxe"," ")</f>
        <v>0</v>
      </c>
      <c r="F1033" s="423">
        <f>_xlfn.IFS(Programmation!$B$12="Québec",(D1033*Programmation!$G$23),Programmation!$B$12="Ontario"," ",Programmation!$B$12="Europe"," ",Programmation!$B$12="Sans taxe"," ")</f>
        <v>0</v>
      </c>
      <c r="G1033" s="423">
        <f t="shared" si="4"/>
        <v>0</v>
      </c>
      <c r="K1033" s="90"/>
    </row>
    <row r="1034" spans="1:11" ht="12.75" customHeight="1">
      <c r="A1034" s="415"/>
      <c r="B1034" s="415"/>
      <c r="C1034" s="415"/>
      <c r="D1034" s="422"/>
      <c r="E1034" s="423">
        <f>_xlfn.IFS(Programmation!$B$12="Québec",(D1034*Programmation!$F$23),Programmation!$B$12="Ontario",(D1034*Programmation!$F$24),Programmation!$B$12="Europe",(D1034*Programmation!$F$25),Programmation!$B$12="Sans taxe"," ")</f>
        <v>0</v>
      </c>
      <c r="F1034" s="423">
        <f>_xlfn.IFS(Programmation!$B$12="Québec",(D1034*Programmation!$G$23),Programmation!$B$12="Ontario"," ",Programmation!$B$12="Europe"," ",Programmation!$B$12="Sans taxe"," ")</f>
        <v>0</v>
      </c>
      <c r="G1034" s="423">
        <f t="shared" si="4"/>
        <v>0</v>
      </c>
      <c r="K1034" s="90"/>
    </row>
    <row r="1035" spans="1:11" ht="12.75" customHeight="1">
      <c r="A1035" s="415"/>
      <c r="B1035" s="415"/>
      <c r="C1035" s="415"/>
      <c r="D1035" s="422"/>
      <c r="E1035" s="423">
        <f>_xlfn.IFS(Programmation!$B$12="Québec",(D1035*Programmation!$F$23),Programmation!$B$12="Ontario",(D1035*Programmation!$F$24),Programmation!$B$12="Europe",(D1035*Programmation!$F$25),Programmation!$B$12="Sans taxe"," ")</f>
        <v>0</v>
      </c>
      <c r="F1035" s="423">
        <f>_xlfn.IFS(Programmation!$B$12="Québec",(D1035*Programmation!$G$23),Programmation!$B$12="Ontario"," ",Programmation!$B$12="Europe"," ",Programmation!$B$12="Sans taxe"," ")</f>
        <v>0</v>
      </c>
      <c r="G1035" s="423">
        <f t="shared" si="4"/>
        <v>0</v>
      </c>
      <c r="K1035" s="90"/>
    </row>
    <row r="1036" spans="1:11" ht="12.75" customHeight="1">
      <c r="A1036" s="415"/>
      <c r="B1036" s="415"/>
      <c r="C1036" s="415"/>
      <c r="D1036" s="422"/>
      <c r="E1036" s="423">
        <f>_xlfn.IFS(Programmation!$B$12="Québec",(D1036*Programmation!$F$23),Programmation!$B$12="Ontario",(D1036*Programmation!$F$24),Programmation!$B$12="Europe",(D1036*Programmation!$F$25),Programmation!$B$12="Sans taxe"," ")</f>
        <v>0</v>
      </c>
      <c r="F1036" s="423">
        <f>_xlfn.IFS(Programmation!$B$12="Québec",(D1036*Programmation!$G$23),Programmation!$B$12="Ontario"," ",Programmation!$B$12="Europe"," ",Programmation!$B$12="Sans taxe"," ")</f>
        <v>0</v>
      </c>
      <c r="G1036" s="423">
        <f t="shared" si="4"/>
        <v>0</v>
      </c>
      <c r="K1036" s="90"/>
    </row>
    <row r="1037" spans="1:11" ht="12.75" customHeight="1">
      <c r="A1037" s="415"/>
      <c r="B1037" s="415"/>
      <c r="C1037" s="415"/>
      <c r="D1037" s="422"/>
      <c r="E1037" s="423">
        <f>_xlfn.IFS(Programmation!$B$12="Québec",(D1037*Programmation!$F$23),Programmation!$B$12="Ontario",(D1037*Programmation!$F$24),Programmation!$B$12="Europe",(D1037*Programmation!$F$25),Programmation!$B$12="Sans taxe"," ")</f>
        <v>0</v>
      </c>
      <c r="F1037" s="423">
        <f>_xlfn.IFS(Programmation!$B$12="Québec",(D1037*Programmation!$G$23),Programmation!$B$12="Ontario"," ",Programmation!$B$12="Europe"," ",Programmation!$B$12="Sans taxe"," ")</f>
        <v>0</v>
      </c>
      <c r="G1037" s="423">
        <f t="shared" si="4"/>
        <v>0</v>
      </c>
      <c r="K1037" s="90"/>
    </row>
    <row r="1038" spans="1:11" ht="12.75" customHeight="1">
      <c r="A1038" s="415"/>
      <c r="B1038" s="415"/>
      <c r="C1038" s="415"/>
      <c r="D1038" s="422"/>
      <c r="E1038" s="423">
        <f>_xlfn.IFS(Programmation!$B$12="Québec",(D1038*Programmation!$F$23),Programmation!$B$12="Ontario",(D1038*Programmation!$F$24),Programmation!$B$12="Europe",(D1038*Programmation!$F$25),Programmation!$B$12="Sans taxe"," ")</f>
        <v>0</v>
      </c>
      <c r="F1038" s="423">
        <f>_xlfn.IFS(Programmation!$B$12="Québec",(D1038*Programmation!$G$23),Programmation!$B$12="Ontario"," ",Programmation!$B$12="Europe"," ",Programmation!$B$12="Sans taxe"," ")</f>
        <v>0</v>
      </c>
      <c r="G1038" s="423">
        <f t="shared" si="4"/>
        <v>0</v>
      </c>
      <c r="K1038" s="90"/>
    </row>
    <row r="1039" spans="1:11" ht="12.75" customHeight="1">
      <c r="A1039" s="415"/>
      <c r="B1039" s="415"/>
      <c r="C1039" s="415"/>
      <c r="D1039" s="422"/>
      <c r="E1039" s="423">
        <f>_xlfn.IFS(Programmation!$B$12="Québec",(D1039*Programmation!$F$23),Programmation!$B$12="Ontario",(D1039*Programmation!$F$24),Programmation!$B$12="Europe",(D1039*Programmation!$F$25),Programmation!$B$12="Sans taxe"," ")</f>
        <v>0</v>
      </c>
      <c r="F1039" s="423">
        <f>_xlfn.IFS(Programmation!$B$12="Québec",(D1039*Programmation!$G$23),Programmation!$B$12="Ontario"," ",Programmation!$B$12="Europe"," ",Programmation!$B$12="Sans taxe"," ")</f>
        <v>0</v>
      </c>
      <c r="G1039" s="423">
        <f t="shared" si="4"/>
        <v>0</v>
      </c>
      <c r="K1039" s="90"/>
    </row>
    <row r="1040" spans="1:11" ht="12.75" customHeight="1">
      <c r="A1040" s="415"/>
      <c r="B1040" s="415"/>
      <c r="C1040" s="415"/>
      <c r="D1040" s="422"/>
      <c r="E1040" s="423">
        <f>_xlfn.IFS(Programmation!$B$12="Québec",(D1040*Programmation!$F$23),Programmation!$B$12="Ontario",(D1040*Programmation!$F$24),Programmation!$B$12="Europe",(D1040*Programmation!$F$25),Programmation!$B$12="Sans taxe"," ")</f>
        <v>0</v>
      </c>
      <c r="F1040" s="423">
        <f>_xlfn.IFS(Programmation!$B$12="Québec",(D1040*Programmation!$G$23),Programmation!$B$12="Ontario"," ",Programmation!$B$12="Europe"," ",Programmation!$B$12="Sans taxe"," ")</f>
        <v>0</v>
      </c>
      <c r="G1040" s="423">
        <f t="shared" si="4"/>
        <v>0</v>
      </c>
      <c r="K1040" s="90"/>
    </row>
    <row r="1041" spans="1:11" ht="12.75" customHeight="1">
      <c r="A1041" s="415"/>
      <c r="B1041" s="415"/>
      <c r="C1041" s="415"/>
      <c r="D1041" s="422"/>
      <c r="E1041" s="423">
        <f>_xlfn.IFS(Programmation!$B$12="Québec",(D1041*Programmation!$F$23),Programmation!$B$12="Ontario",(D1041*Programmation!$F$24),Programmation!$B$12="Europe",(D1041*Programmation!$F$25),Programmation!$B$12="Sans taxe"," ")</f>
        <v>0</v>
      </c>
      <c r="F1041" s="423">
        <f>_xlfn.IFS(Programmation!$B$12="Québec",(D1041*Programmation!$G$23),Programmation!$B$12="Ontario"," ",Programmation!$B$12="Europe"," ",Programmation!$B$12="Sans taxe"," ")</f>
        <v>0</v>
      </c>
      <c r="G1041" s="423">
        <f t="shared" si="4"/>
        <v>0</v>
      </c>
      <c r="K1041" s="90"/>
    </row>
    <row r="1042" spans="1:11" ht="12.75" customHeight="1">
      <c r="A1042" s="415"/>
      <c r="B1042" s="415"/>
      <c r="C1042" s="415"/>
      <c r="D1042" s="422"/>
      <c r="E1042" s="423">
        <f>_xlfn.IFS(Programmation!$B$12="Québec",(D1042*Programmation!$F$23),Programmation!$B$12="Ontario",(D1042*Programmation!$F$24),Programmation!$B$12="Europe",(D1042*Programmation!$F$25),Programmation!$B$12="Sans taxe"," ")</f>
        <v>0</v>
      </c>
      <c r="F1042" s="423">
        <f>_xlfn.IFS(Programmation!$B$12="Québec",(D1042*Programmation!$G$23),Programmation!$B$12="Ontario"," ",Programmation!$B$12="Europe"," ",Programmation!$B$12="Sans taxe"," ")</f>
        <v>0</v>
      </c>
      <c r="G1042" s="423">
        <f t="shared" si="4"/>
        <v>0</v>
      </c>
      <c r="K1042" s="90"/>
    </row>
    <row r="1043" spans="1:11" ht="12.75" customHeight="1">
      <c r="A1043" s="415"/>
      <c r="B1043" s="415"/>
      <c r="C1043" s="415"/>
      <c r="D1043" s="422"/>
      <c r="E1043" s="423">
        <f>_xlfn.IFS(Programmation!$B$12="Québec",(D1043*Programmation!$F$23),Programmation!$B$12="Ontario",(D1043*Programmation!$F$24),Programmation!$B$12="Europe",(D1043*Programmation!$F$25),Programmation!$B$12="Sans taxe"," ")</f>
        <v>0</v>
      </c>
      <c r="F1043" s="423">
        <f>_xlfn.IFS(Programmation!$B$12="Québec",(D1043*Programmation!$G$23),Programmation!$B$12="Ontario"," ",Programmation!$B$12="Europe"," ",Programmation!$B$12="Sans taxe"," ")</f>
        <v>0</v>
      </c>
      <c r="G1043" s="423">
        <f t="shared" si="4"/>
        <v>0</v>
      </c>
      <c r="K1043" s="90"/>
    </row>
    <row r="1044" spans="1:11" ht="12.75" customHeight="1">
      <c r="A1044" s="415"/>
      <c r="B1044" s="415"/>
      <c r="C1044" s="415"/>
      <c r="D1044" s="422"/>
      <c r="E1044" s="423">
        <f>_xlfn.IFS(Programmation!$B$12="Québec",(D1044*Programmation!$F$23),Programmation!$B$12="Ontario",(D1044*Programmation!$F$24),Programmation!$B$12="Europe",(D1044*Programmation!$F$25),Programmation!$B$12="Sans taxe"," ")</f>
        <v>0</v>
      </c>
      <c r="F1044" s="423">
        <f>_xlfn.IFS(Programmation!$B$12="Québec",(D1044*Programmation!$G$23),Programmation!$B$12="Ontario"," ",Programmation!$B$12="Europe"," ",Programmation!$B$12="Sans taxe"," ")</f>
        <v>0</v>
      </c>
      <c r="G1044" s="423">
        <f t="shared" si="4"/>
        <v>0</v>
      </c>
      <c r="K1044" s="90"/>
    </row>
    <row r="1045" spans="1:11" ht="12.75" customHeight="1">
      <c r="A1045" s="415"/>
      <c r="B1045" s="415"/>
      <c r="C1045" s="415"/>
      <c r="D1045" s="422"/>
      <c r="E1045" s="423">
        <f>_xlfn.IFS(Programmation!$B$12="Québec",(D1045*Programmation!$F$23),Programmation!$B$12="Ontario",(D1045*Programmation!$F$24),Programmation!$B$12="Europe",(D1045*Programmation!$F$25),Programmation!$B$12="Sans taxe"," ")</f>
        <v>0</v>
      </c>
      <c r="F1045" s="423">
        <f>_xlfn.IFS(Programmation!$B$12="Québec",(D1045*Programmation!$G$23),Programmation!$B$12="Ontario"," ",Programmation!$B$12="Europe"," ",Programmation!$B$12="Sans taxe"," ")</f>
        <v>0</v>
      </c>
      <c r="G1045" s="423">
        <f t="shared" si="4"/>
        <v>0</v>
      </c>
      <c r="K1045" s="90"/>
    </row>
    <row r="1046" spans="1:11" ht="12.75" customHeight="1">
      <c r="A1046" s="415"/>
      <c r="B1046" s="415"/>
      <c r="C1046" s="415"/>
      <c r="D1046" s="422"/>
      <c r="E1046" s="423">
        <f>_xlfn.IFS(Programmation!$B$12="Québec",(D1046*Programmation!$F$23),Programmation!$B$12="Ontario",(D1046*Programmation!$F$24),Programmation!$B$12="Europe",(D1046*Programmation!$F$25),Programmation!$B$12="Sans taxe"," ")</f>
        <v>0</v>
      </c>
      <c r="F1046" s="423">
        <f>_xlfn.IFS(Programmation!$B$12="Québec",(D1046*Programmation!$G$23),Programmation!$B$12="Ontario"," ",Programmation!$B$12="Europe"," ",Programmation!$B$12="Sans taxe"," ")</f>
        <v>0</v>
      </c>
      <c r="G1046" s="423">
        <f t="shared" si="4"/>
        <v>0</v>
      </c>
      <c r="K1046" s="90"/>
    </row>
    <row r="1047" spans="1:11" ht="12.75" customHeight="1">
      <c r="A1047" s="415"/>
      <c r="B1047" s="415"/>
      <c r="C1047" s="415"/>
      <c r="D1047" s="422"/>
      <c r="E1047" s="423">
        <f>_xlfn.IFS(Programmation!$B$12="Québec",(D1047*Programmation!$F$23),Programmation!$B$12="Ontario",(D1047*Programmation!$F$24),Programmation!$B$12="Europe",(D1047*Programmation!$F$25),Programmation!$B$12="Sans taxe"," ")</f>
        <v>0</v>
      </c>
      <c r="F1047" s="423">
        <f>_xlfn.IFS(Programmation!$B$12="Québec",(D1047*Programmation!$G$23),Programmation!$B$12="Ontario"," ",Programmation!$B$12="Europe"," ",Programmation!$B$12="Sans taxe"," ")</f>
        <v>0</v>
      </c>
      <c r="G1047" s="423">
        <f t="shared" si="4"/>
        <v>0</v>
      </c>
      <c r="K1047" s="90"/>
    </row>
    <row r="1048" spans="1:11" ht="12.75" customHeight="1">
      <c r="A1048" s="415"/>
      <c r="B1048" s="415"/>
      <c r="C1048" s="415"/>
      <c r="D1048" s="422"/>
      <c r="E1048" s="423">
        <f>_xlfn.IFS(Programmation!$B$12="Québec",(D1048*Programmation!$F$23),Programmation!$B$12="Ontario",(D1048*Programmation!$F$24),Programmation!$B$12="Europe",(D1048*Programmation!$F$25),Programmation!$B$12="Sans taxe"," ")</f>
        <v>0</v>
      </c>
      <c r="F1048" s="423">
        <f>_xlfn.IFS(Programmation!$B$12="Québec",(D1048*Programmation!$G$23),Programmation!$B$12="Ontario"," ",Programmation!$B$12="Europe"," ",Programmation!$B$12="Sans taxe"," ")</f>
        <v>0</v>
      </c>
      <c r="G1048" s="423">
        <f t="shared" si="4"/>
        <v>0</v>
      </c>
      <c r="K1048" s="90"/>
    </row>
    <row r="1049" spans="1:11" ht="12.75" customHeight="1">
      <c r="A1049" s="415"/>
      <c r="B1049" s="415"/>
      <c r="C1049" s="415"/>
      <c r="D1049" s="422"/>
      <c r="E1049" s="423">
        <f>_xlfn.IFS(Programmation!$B$12="Québec",(D1049*Programmation!$F$23),Programmation!$B$12="Ontario",(D1049*Programmation!$F$24),Programmation!$B$12="Europe",(D1049*Programmation!$F$25),Programmation!$B$12="Sans taxe"," ")</f>
        <v>0</v>
      </c>
      <c r="F1049" s="423">
        <f>_xlfn.IFS(Programmation!$B$12="Québec",(D1049*Programmation!$G$23),Programmation!$B$12="Ontario"," ",Programmation!$B$12="Europe"," ",Programmation!$B$12="Sans taxe"," ")</f>
        <v>0</v>
      </c>
      <c r="G1049" s="423">
        <f t="shared" si="4"/>
        <v>0</v>
      </c>
      <c r="K1049" s="90"/>
    </row>
    <row r="1050" spans="1:11" ht="12.75" customHeight="1">
      <c r="A1050" s="415"/>
      <c r="B1050" s="415"/>
      <c r="C1050" s="415"/>
      <c r="D1050" s="422"/>
      <c r="E1050" s="423">
        <f>_xlfn.IFS(Programmation!$B$12="Québec",(D1050*Programmation!$F$23),Programmation!$B$12="Ontario",(D1050*Programmation!$F$24),Programmation!$B$12="Europe",(D1050*Programmation!$F$25),Programmation!$B$12="Sans taxe"," ")</f>
        <v>0</v>
      </c>
      <c r="F1050" s="423">
        <f>_xlfn.IFS(Programmation!$B$12="Québec",(D1050*Programmation!$G$23),Programmation!$B$12="Ontario"," ",Programmation!$B$12="Europe"," ",Programmation!$B$12="Sans taxe"," ")</f>
        <v>0</v>
      </c>
      <c r="G1050" s="423">
        <f t="shared" si="4"/>
        <v>0</v>
      </c>
      <c r="K1050" s="90"/>
    </row>
    <row r="1051" spans="1:11" ht="12.75" customHeight="1">
      <c r="A1051" s="415"/>
      <c r="B1051" s="415"/>
      <c r="C1051" s="415"/>
      <c r="D1051" s="422"/>
      <c r="E1051" s="423">
        <f>_xlfn.IFS(Programmation!$B$12="Québec",(D1051*Programmation!$F$23),Programmation!$B$12="Ontario",(D1051*Programmation!$F$24),Programmation!$B$12="Europe",(D1051*Programmation!$F$25),Programmation!$B$12="Sans taxe"," ")</f>
        <v>0</v>
      </c>
      <c r="F1051" s="423">
        <f>_xlfn.IFS(Programmation!$B$12="Québec",(D1051*Programmation!$G$23),Programmation!$B$12="Ontario"," ",Programmation!$B$12="Europe"," ",Programmation!$B$12="Sans taxe"," ")</f>
        <v>0</v>
      </c>
      <c r="G1051" s="423">
        <f t="shared" si="4"/>
        <v>0</v>
      </c>
      <c r="K1051" s="90"/>
    </row>
    <row r="1052" spans="1:11" ht="12.75" customHeight="1">
      <c r="A1052" s="415"/>
      <c r="B1052" s="415"/>
      <c r="C1052" s="415"/>
      <c r="D1052" s="422"/>
      <c r="E1052" s="423">
        <f>_xlfn.IFS(Programmation!$B$12="Québec",(D1052*Programmation!$F$23),Programmation!$B$12="Ontario",(D1052*Programmation!$F$24),Programmation!$B$12="Europe",(D1052*Programmation!$F$25),Programmation!$B$12="Sans taxe"," ")</f>
        <v>0</v>
      </c>
      <c r="F1052" s="423">
        <f>_xlfn.IFS(Programmation!$B$12="Québec",(D1052*Programmation!$G$23),Programmation!$B$12="Ontario"," ",Programmation!$B$12="Europe"," ",Programmation!$B$12="Sans taxe"," ")</f>
        <v>0</v>
      </c>
      <c r="G1052" s="423">
        <f t="shared" si="4"/>
        <v>0</v>
      </c>
      <c r="K1052" s="90"/>
    </row>
    <row r="1053" spans="1:11" ht="12.75" customHeight="1">
      <c r="A1053" s="415"/>
      <c r="B1053" s="415"/>
      <c r="C1053" s="415"/>
      <c r="D1053" s="422"/>
      <c r="E1053" s="423">
        <f>_xlfn.IFS(Programmation!$B$12="Québec",(D1053*Programmation!$F$23),Programmation!$B$12="Ontario",(D1053*Programmation!$F$24),Programmation!$B$12="Europe",(D1053*Programmation!$F$25),Programmation!$B$12="Sans taxe"," ")</f>
        <v>0</v>
      </c>
      <c r="F1053" s="423">
        <f>_xlfn.IFS(Programmation!$B$12="Québec",(D1053*Programmation!$G$23),Programmation!$B$12="Ontario"," ",Programmation!$B$12="Europe"," ",Programmation!$B$12="Sans taxe"," ")</f>
        <v>0</v>
      </c>
      <c r="G1053" s="423">
        <f t="shared" si="4"/>
        <v>0</v>
      </c>
      <c r="K1053" s="90"/>
    </row>
    <row r="1054" spans="1:11" ht="12.75" customHeight="1">
      <c r="A1054" s="415"/>
      <c r="B1054" s="415"/>
      <c r="C1054" s="415"/>
      <c r="D1054" s="422"/>
      <c r="E1054" s="423">
        <f>_xlfn.IFS(Programmation!$B$12="Québec",(D1054*Programmation!$F$23),Programmation!$B$12="Ontario",(D1054*Programmation!$F$24),Programmation!$B$12="Europe",(D1054*Programmation!$F$25),Programmation!$B$12="Sans taxe"," ")</f>
        <v>0</v>
      </c>
      <c r="F1054" s="423">
        <f>_xlfn.IFS(Programmation!$B$12="Québec",(D1054*Programmation!$G$23),Programmation!$B$12="Ontario"," ",Programmation!$B$12="Europe"," ",Programmation!$B$12="Sans taxe"," ")</f>
        <v>0</v>
      </c>
      <c r="G1054" s="423">
        <f t="shared" si="4"/>
        <v>0</v>
      </c>
      <c r="K1054" s="90"/>
    </row>
    <row r="1055" spans="1:11" ht="12.75" customHeight="1">
      <c r="A1055" s="415"/>
      <c r="B1055" s="415"/>
      <c r="C1055" s="415"/>
      <c r="D1055" s="422"/>
      <c r="E1055" s="423">
        <f>_xlfn.IFS(Programmation!$B$12="Québec",(D1055*Programmation!$F$23),Programmation!$B$12="Ontario",(D1055*Programmation!$F$24),Programmation!$B$12="Europe",(D1055*Programmation!$F$25),Programmation!$B$12="Sans taxe"," ")</f>
        <v>0</v>
      </c>
      <c r="F1055" s="423">
        <f>_xlfn.IFS(Programmation!$B$12="Québec",(D1055*Programmation!$G$23),Programmation!$B$12="Ontario"," ",Programmation!$B$12="Europe"," ",Programmation!$B$12="Sans taxe"," ")</f>
        <v>0</v>
      </c>
      <c r="G1055" s="423">
        <f t="shared" si="4"/>
        <v>0</v>
      </c>
      <c r="K1055" s="90"/>
    </row>
    <row r="1056" spans="1:11" ht="12.75" customHeight="1">
      <c r="A1056" s="415"/>
      <c r="B1056" s="415"/>
      <c r="C1056" s="415"/>
      <c r="D1056" s="422"/>
      <c r="E1056" s="423">
        <f>_xlfn.IFS(Programmation!$B$12="Québec",(D1056*Programmation!$F$23),Programmation!$B$12="Ontario",(D1056*Programmation!$F$24),Programmation!$B$12="Europe",(D1056*Programmation!$F$25),Programmation!$B$12="Sans taxe"," ")</f>
        <v>0</v>
      </c>
      <c r="F1056" s="423">
        <f>_xlfn.IFS(Programmation!$B$12="Québec",(D1056*Programmation!$G$23),Programmation!$B$12="Ontario"," ",Programmation!$B$12="Europe"," ",Programmation!$B$12="Sans taxe"," ")</f>
        <v>0</v>
      </c>
      <c r="G1056" s="423">
        <f t="shared" si="4"/>
        <v>0</v>
      </c>
      <c r="K1056" s="90"/>
    </row>
    <row r="1057" spans="1:11" ht="12.75" customHeight="1">
      <c r="A1057" s="415"/>
      <c r="B1057" s="415"/>
      <c r="C1057" s="415"/>
      <c r="D1057" s="422"/>
      <c r="E1057" s="423">
        <f>_xlfn.IFS(Programmation!$B$12="Québec",(D1057*Programmation!$F$23),Programmation!$B$12="Ontario",(D1057*Programmation!$F$24),Programmation!$B$12="Europe",(D1057*Programmation!$F$25),Programmation!$B$12="Sans taxe"," ")</f>
        <v>0</v>
      </c>
      <c r="F1057" s="423">
        <f>_xlfn.IFS(Programmation!$B$12="Québec",(D1057*Programmation!$G$23),Programmation!$B$12="Ontario"," ",Programmation!$B$12="Europe"," ",Programmation!$B$12="Sans taxe"," ")</f>
        <v>0</v>
      </c>
      <c r="G1057" s="423">
        <f t="shared" si="4"/>
        <v>0</v>
      </c>
      <c r="K1057" s="90"/>
    </row>
    <row r="1058" spans="1:11" ht="12.75" customHeight="1">
      <c r="A1058" s="415"/>
      <c r="B1058" s="415"/>
      <c r="C1058" s="415"/>
      <c r="D1058" s="422"/>
      <c r="E1058" s="423">
        <f>_xlfn.IFS(Programmation!$B$12="Québec",(D1058*Programmation!$F$23),Programmation!$B$12="Ontario",(D1058*Programmation!$F$24),Programmation!$B$12="Europe",(D1058*Programmation!$F$25),Programmation!$B$12="Sans taxe"," ")</f>
        <v>0</v>
      </c>
      <c r="F1058" s="423">
        <f>_xlfn.IFS(Programmation!$B$12="Québec",(D1058*Programmation!$G$23),Programmation!$B$12="Ontario"," ",Programmation!$B$12="Europe"," ",Programmation!$B$12="Sans taxe"," ")</f>
        <v>0</v>
      </c>
      <c r="G1058" s="423">
        <f t="shared" si="4"/>
        <v>0</v>
      </c>
      <c r="K1058" s="90"/>
    </row>
    <row r="1059" spans="1:11" ht="12.75" customHeight="1">
      <c r="A1059" s="415"/>
      <c r="B1059" s="415"/>
      <c r="C1059" s="415"/>
      <c r="D1059" s="422"/>
      <c r="E1059" s="423">
        <f>_xlfn.IFS(Programmation!$B$12="Québec",(D1059*Programmation!$F$23),Programmation!$B$12="Ontario",(D1059*Programmation!$F$24),Programmation!$B$12="Europe",(D1059*Programmation!$F$25),Programmation!$B$12="Sans taxe"," ")</f>
        <v>0</v>
      </c>
      <c r="F1059" s="423">
        <f>_xlfn.IFS(Programmation!$B$12="Québec",(D1059*Programmation!$G$23),Programmation!$B$12="Ontario"," ",Programmation!$B$12="Europe"," ",Programmation!$B$12="Sans taxe"," ")</f>
        <v>0</v>
      </c>
      <c r="G1059" s="423">
        <f t="shared" si="4"/>
        <v>0</v>
      </c>
      <c r="K1059" s="90"/>
    </row>
    <row r="1060" spans="1:11" ht="12.75" customHeight="1">
      <c r="A1060" s="415"/>
      <c r="B1060" s="415"/>
      <c r="C1060" s="415"/>
      <c r="D1060" s="422"/>
      <c r="E1060" s="423">
        <f>_xlfn.IFS(Programmation!$B$12="Québec",(D1060*Programmation!$F$23),Programmation!$B$12="Ontario",(D1060*Programmation!$F$24),Programmation!$B$12="Europe",(D1060*Programmation!$F$25),Programmation!$B$12="Sans taxe"," ")</f>
        <v>0</v>
      </c>
      <c r="F1060" s="423">
        <f>_xlfn.IFS(Programmation!$B$12="Québec",(D1060*Programmation!$G$23),Programmation!$B$12="Ontario"," ",Programmation!$B$12="Europe"," ",Programmation!$B$12="Sans taxe"," ")</f>
        <v>0</v>
      </c>
      <c r="G1060" s="423">
        <f t="shared" si="4"/>
        <v>0</v>
      </c>
      <c r="K1060" s="90"/>
    </row>
    <row r="1061" spans="1:11" ht="12.75" customHeight="1">
      <c r="A1061" s="415"/>
      <c r="B1061" s="415"/>
      <c r="C1061" s="415"/>
      <c r="D1061" s="422"/>
      <c r="E1061" s="423">
        <f>_xlfn.IFS(Programmation!$B$12="Québec",(D1061*Programmation!$F$23),Programmation!$B$12="Ontario",(D1061*Programmation!$F$24),Programmation!$B$12="Europe",(D1061*Programmation!$F$25),Programmation!$B$12="Sans taxe"," ")</f>
        <v>0</v>
      </c>
      <c r="F1061" s="423">
        <f>_xlfn.IFS(Programmation!$B$12="Québec",(D1061*Programmation!$G$23),Programmation!$B$12="Ontario"," ",Programmation!$B$12="Europe"," ",Programmation!$B$12="Sans taxe"," ")</f>
        <v>0</v>
      </c>
      <c r="G1061" s="423">
        <f t="shared" si="4"/>
        <v>0</v>
      </c>
      <c r="K1061" s="90"/>
    </row>
    <row r="1062" spans="1:11" ht="12.75" customHeight="1">
      <c r="A1062" s="415"/>
      <c r="B1062" s="415"/>
      <c r="C1062" s="415"/>
      <c r="D1062" s="422"/>
      <c r="E1062" s="423">
        <f>_xlfn.IFS(Programmation!$B$12="Québec",(D1062*Programmation!$F$23),Programmation!$B$12="Ontario",(D1062*Programmation!$F$24),Programmation!$B$12="Europe",(D1062*Programmation!$F$25),Programmation!$B$12="Sans taxe"," ")</f>
        <v>0</v>
      </c>
      <c r="F1062" s="423">
        <f>_xlfn.IFS(Programmation!$B$12="Québec",(D1062*Programmation!$G$23),Programmation!$B$12="Ontario"," ",Programmation!$B$12="Europe"," ",Programmation!$B$12="Sans taxe"," ")</f>
        <v>0</v>
      </c>
      <c r="G1062" s="423">
        <f t="shared" si="4"/>
        <v>0</v>
      </c>
      <c r="K1062" s="90"/>
    </row>
    <row r="1063" spans="1:11" ht="12.75" customHeight="1">
      <c r="A1063" s="415"/>
      <c r="B1063" s="415"/>
      <c r="C1063" s="415"/>
      <c r="D1063" s="422"/>
      <c r="E1063" s="423">
        <f>_xlfn.IFS(Programmation!$B$12="Québec",(D1063*Programmation!$F$23),Programmation!$B$12="Ontario",(D1063*Programmation!$F$24),Programmation!$B$12="Europe",(D1063*Programmation!$F$25),Programmation!$B$12="Sans taxe"," ")</f>
        <v>0</v>
      </c>
      <c r="F1063" s="423">
        <f>_xlfn.IFS(Programmation!$B$12="Québec",(D1063*Programmation!$G$23),Programmation!$B$12="Ontario"," ",Programmation!$B$12="Europe"," ",Programmation!$B$12="Sans taxe"," ")</f>
        <v>0</v>
      </c>
      <c r="G1063" s="423">
        <f t="shared" si="4"/>
        <v>0</v>
      </c>
      <c r="K1063" s="90"/>
    </row>
    <row r="1064" spans="1:11" ht="12.75" customHeight="1">
      <c r="A1064" s="415"/>
      <c r="B1064" s="415"/>
      <c r="C1064" s="415"/>
      <c r="D1064" s="422"/>
      <c r="E1064" s="423">
        <f>_xlfn.IFS(Programmation!$B$12="Québec",(D1064*Programmation!$F$23),Programmation!$B$12="Ontario",(D1064*Programmation!$F$24),Programmation!$B$12="Europe",(D1064*Programmation!$F$25),Programmation!$B$12="Sans taxe"," ")</f>
        <v>0</v>
      </c>
      <c r="F1064" s="423">
        <f>_xlfn.IFS(Programmation!$B$12="Québec",(D1064*Programmation!$G$23),Programmation!$B$12="Ontario"," ",Programmation!$B$12="Europe"," ",Programmation!$B$12="Sans taxe"," ")</f>
        <v>0</v>
      </c>
      <c r="G1064" s="423">
        <f t="shared" si="4"/>
        <v>0</v>
      </c>
      <c r="K1064" s="90"/>
    </row>
    <row r="1065" spans="1:11" ht="12.75" customHeight="1">
      <c r="A1065" s="415"/>
      <c r="B1065" s="415"/>
      <c r="C1065" s="415"/>
      <c r="D1065" s="422"/>
      <c r="E1065" s="423">
        <f>_xlfn.IFS(Programmation!$B$12="Québec",(D1065*Programmation!$F$23),Programmation!$B$12="Ontario",(D1065*Programmation!$F$24),Programmation!$B$12="Europe",(D1065*Programmation!$F$25),Programmation!$B$12="Sans taxe"," ")</f>
        <v>0</v>
      </c>
      <c r="F1065" s="423">
        <f>_xlfn.IFS(Programmation!$B$12="Québec",(D1065*Programmation!$G$23),Programmation!$B$12="Ontario"," ",Programmation!$B$12="Europe"," ",Programmation!$B$12="Sans taxe"," ")</f>
        <v>0</v>
      </c>
      <c r="G1065" s="423">
        <f t="shared" si="4"/>
        <v>0</v>
      </c>
      <c r="K1065" s="90"/>
    </row>
    <row r="1066" spans="1:11" ht="12.75" customHeight="1">
      <c r="A1066" s="415"/>
      <c r="B1066" s="415"/>
      <c r="C1066" s="415"/>
      <c r="D1066" s="422"/>
      <c r="E1066" s="423">
        <f>_xlfn.IFS(Programmation!$B$12="Québec",(D1066*Programmation!$F$23),Programmation!$B$12="Ontario",(D1066*Programmation!$F$24),Programmation!$B$12="Europe",(D1066*Programmation!$F$25),Programmation!$B$12="Sans taxe"," ")</f>
        <v>0</v>
      </c>
      <c r="F1066" s="423">
        <f>_xlfn.IFS(Programmation!$B$12="Québec",(D1066*Programmation!$G$23),Programmation!$B$12="Ontario"," ",Programmation!$B$12="Europe"," ",Programmation!$B$12="Sans taxe"," ")</f>
        <v>0</v>
      </c>
      <c r="G1066" s="423">
        <f t="shared" si="4"/>
        <v>0</v>
      </c>
      <c r="K1066" s="90"/>
    </row>
    <row r="1067" spans="1:11" ht="12.75" customHeight="1">
      <c r="A1067" s="415"/>
      <c r="B1067" s="415"/>
      <c r="C1067" s="415"/>
      <c r="D1067" s="422"/>
      <c r="E1067" s="423">
        <f>_xlfn.IFS(Programmation!$B$12="Québec",(D1067*Programmation!$F$23),Programmation!$B$12="Ontario",(D1067*Programmation!$F$24),Programmation!$B$12="Europe",(D1067*Programmation!$F$25),Programmation!$B$12="Sans taxe"," ")</f>
        <v>0</v>
      </c>
      <c r="F1067" s="423">
        <f>_xlfn.IFS(Programmation!$B$12="Québec",(D1067*Programmation!$G$23),Programmation!$B$12="Ontario"," ",Programmation!$B$12="Europe"," ",Programmation!$B$12="Sans taxe"," ")</f>
        <v>0</v>
      </c>
      <c r="G1067" s="423">
        <f t="shared" si="4"/>
        <v>0</v>
      </c>
      <c r="K1067" s="90"/>
    </row>
    <row r="1068" spans="1:11" ht="12.75" customHeight="1">
      <c r="A1068" s="415"/>
      <c r="B1068" s="415"/>
      <c r="C1068" s="415"/>
      <c r="D1068" s="422"/>
      <c r="E1068" s="423">
        <f>_xlfn.IFS(Programmation!$B$12="Québec",(D1068*Programmation!$F$23),Programmation!$B$12="Ontario",(D1068*Programmation!$F$24),Programmation!$B$12="Europe",(D1068*Programmation!$F$25),Programmation!$B$12="Sans taxe"," ")</f>
        <v>0</v>
      </c>
      <c r="F1068" s="423">
        <f>_xlfn.IFS(Programmation!$B$12="Québec",(D1068*Programmation!$G$23),Programmation!$B$12="Ontario"," ",Programmation!$B$12="Europe"," ",Programmation!$B$12="Sans taxe"," ")</f>
        <v>0</v>
      </c>
      <c r="G1068" s="423">
        <f t="shared" si="4"/>
        <v>0</v>
      </c>
      <c r="K1068" s="90"/>
    </row>
    <row r="1069" spans="1:11" ht="12.75" customHeight="1">
      <c r="A1069" s="415"/>
      <c r="B1069" s="415"/>
      <c r="C1069" s="415"/>
      <c r="D1069" s="422"/>
      <c r="E1069" s="423">
        <f>_xlfn.IFS(Programmation!$B$12="Québec",(D1069*Programmation!$F$23),Programmation!$B$12="Ontario",(D1069*Programmation!$F$24),Programmation!$B$12="Europe",(D1069*Programmation!$F$25),Programmation!$B$12="Sans taxe"," ")</f>
        <v>0</v>
      </c>
      <c r="F1069" s="423">
        <f>_xlfn.IFS(Programmation!$B$12="Québec",(D1069*Programmation!$G$23),Programmation!$B$12="Ontario"," ",Programmation!$B$12="Europe"," ",Programmation!$B$12="Sans taxe"," ")</f>
        <v>0</v>
      </c>
      <c r="G1069" s="423">
        <f t="shared" si="4"/>
        <v>0</v>
      </c>
      <c r="K1069" s="90"/>
    </row>
    <row r="1070" spans="1:11" ht="12.75" customHeight="1">
      <c r="A1070" s="415"/>
      <c r="B1070" s="415"/>
      <c r="C1070" s="415"/>
      <c r="D1070" s="422"/>
      <c r="E1070" s="423">
        <f>_xlfn.IFS(Programmation!$B$12="Québec",(D1070*Programmation!$F$23),Programmation!$B$12="Ontario",(D1070*Programmation!$F$24),Programmation!$B$12="Europe",(D1070*Programmation!$F$25),Programmation!$B$12="Sans taxe"," ")</f>
        <v>0</v>
      </c>
      <c r="F1070" s="423">
        <f>_xlfn.IFS(Programmation!$B$12="Québec",(D1070*Programmation!$G$23),Programmation!$B$12="Ontario"," ",Programmation!$B$12="Europe"," ",Programmation!$B$12="Sans taxe"," ")</f>
        <v>0</v>
      </c>
      <c r="G1070" s="423">
        <f t="shared" si="4"/>
        <v>0</v>
      </c>
      <c r="K1070" s="90"/>
    </row>
    <row r="1071" spans="1:11" ht="12.75" customHeight="1">
      <c r="A1071" s="415"/>
      <c r="B1071" s="415"/>
      <c r="C1071" s="415"/>
      <c r="D1071" s="422"/>
      <c r="E1071" s="423">
        <f>_xlfn.IFS(Programmation!$B$12="Québec",(D1071*Programmation!$F$23),Programmation!$B$12="Ontario",(D1071*Programmation!$F$24),Programmation!$B$12="Europe",(D1071*Programmation!$F$25),Programmation!$B$12="Sans taxe"," ")</f>
        <v>0</v>
      </c>
      <c r="F1071" s="423">
        <f>_xlfn.IFS(Programmation!$B$12="Québec",(D1071*Programmation!$G$23),Programmation!$B$12="Ontario"," ",Programmation!$B$12="Europe"," ",Programmation!$B$12="Sans taxe"," ")</f>
        <v>0</v>
      </c>
      <c r="G1071" s="423">
        <f t="shared" si="4"/>
        <v>0</v>
      </c>
      <c r="K1071" s="90"/>
    </row>
    <row r="1072" spans="1:11" ht="12.75" customHeight="1">
      <c r="A1072" s="415"/>
      <c r="B1072" s="415"/>
      <c r="C1072" s="415"/>
      <c r="D1072" s="422"/>
      <c r="E1072" s="423">
        <f>_xlfn.IFS(Programmation!$B$12="Québec",(D1072*Programmation!$F$23),Programmation!$B$12="Ontario",(D1072*Programmation!$F$24),Programmation!$B$12="Europe",(D1072*Programmation!$F$25),Programmation!$B$12="Sans taxe"," ")</f>
        <v>0</v>
      </c>
      <c r="F1072" s="423">
        <f>_xlfn.IFS(Programmation!$B$12="Québec",(D1072*Programmation!$G$23),Programmation!$B$12="Ontario"," ",Programmation!$B$12="Europe"," ",Programmation!$B$12="Sans taxe"," ")</f>
        <v>0</v>
      </c>
      <c r="G1072" s="423">
        <f t="shared" si="4"/>
        <v>0</v>
      </c>
      <c r="K1072" s="90"/>
    </row>
    <row r="1073" spans="1:11" ht="12.75" customHeight="1">
      <c r="A1073" s="415"/>
      <c r="B1073" s="415"/>
      <c r="C1073" s="415"/>
      <c r="D1073" s="422"/>
      <c r="E1073" s="423">
        <f>_xlfn.IFS(Programmation!$B$12="Québec",(D1073*Programmation!$F$23),Programmation!$B$12="Ontario",(D1073*Programmation!$F$24),Programmation!$B$12="Europe",(D1073*Programmation!$F$25),Programmation!$B$12="Sans taxe"," ")</f>
        <v>0</v>
      </c>
      <c r="F1073" s="423">
        <f>_xlfn.IFS(Programmation!$B$12="Québec",(D1073*Programmation!$G$23),Programmation!$B$12="Ontario"," ",Programmation!$B$12="Europe"," ",Programmation!$B$12="Sans taxe"," ")</f>
        <v>0</v>
      </c>
      <c r="G1073" s="423">
        <f t="shared" si="4"/>
        <v>0</v>
      </c>
      <c r="K1073" s="90"/>
    </row>
    <row r="1074" spans="1:11" ht="12.75" customHeight="1">
      <c r="A1074" s="415"/>
      <c r="B1074" s="415"/>
      <c r="C1074" s="415"/>
      <c r="D1074" s="422"/>
      <c r="E1074" s="423">
        <f>_xlfn.IFS(Programmation!$B$12="Québec",(D1074*Programmation!$F$23),Programmation!$B$12="Ontario",(D1074*Programmation!$F$24),Programmation!$B$12="Europe",(D1074*Programmation!$F$25),Programmation!$B$12="Sans taxe"," ")</f>
        <v>0</v>
      </c>
      <c r="F1074" s="423">
        <f>_xlfn.IFS(Programmation!$B$12="Québec",(D1074*Programmation!$G$23),Programmation!$B$12="Ontario"," ",Programmation!$B$12="Europe"," ",Programmation!$B$12="Sans taxe"," ")</f>
        <v>0</v>
      </c>
      <c r="G1074" s="423">
        <f t="shared" si="4"/>
        <v>0</v>
      </c>
      <c r="K1074" s="90"/>
    </row>
    <row r="1075" spans="1:11" ht="12.75" customHeight="1">
      <c r="A1075" s="415"/>
      <c r="B1075" s="415"/>
      <c r="C1075" s="415"/>
      <c r="D1075" s="422"/>
      <c r="E1075" s="423">
        <f>_xlfn.IFS(Programmation!$B$12="Québec",(D1075*Programmation!$F$23),Programmation!$B$12="Ontario",(D1075*Programmation!$F$24),Programmation!$B$12="Europe",(D1075*Programmation!$F$25),Programmation!$B$12="Sans taxe"," ")</f>
        <v>0</v>
      </c>
      <c r="F1075" s="423">
        <f>_xlfn.IFS(Programmation!$B$12="Québec",(D1075*Programmation!$G$23),Programmation!$B$12="Ontario"," ",Programmation!$B$12="Europe"," ",Programmation!$B$12="Sans taxe"," ")</f>
        <v>0</v>
      </c>
      <c r="G1075" s="423">
        <f t="shared" si="4"/>
        <v>0</v>
      </c>
      <c r="K1075" s="90"/>
    </row>
    <row r="1076" spans="1:11" ht="12.75" customHeight="1">
      <c r="A1076" s="415"/>
      <c r="B1076" s="415"/>
      <c r="C1076" s="415"/>
      <c r="D1076" s="422"/>
      <c r="E1076" s="423">
        <f>_xlfn.IFS(Programmation!$B$12="Québec",(D1076*Programmation!$F$23),Programmation!$B$12="Ontario",(D1076*Programmation!$F$24),Programmation!$B$12="Europe",(D1076*Programmation!$F$25),Programmation!$B$12="Sans taxe"," ")</f>
        <v>0</v>
      </c>
      <c r="F1076" s="423">
        <f>_xlfn.IFS(Programmation!$B$12="Québec",(D1076*Programmation!$G$23),Programmation!$B$12="Ontario"," ",Programmation!$B$12="Europe"," ",Programmation!$B$12="Sans taxe"," ")</f>
        <v>0</v>
      </c>
      <c r="G1076" s="423">
        <f t="shared" si="4"/>
        <v>0</v>
      </c>
      <c r="K1076" s="90"/>
    </row>
    <row r="1077" spans="1:11" ht="12.75" customHeight="1">
      <c r="A1077" s="415"/>
      <c r="B1077" s="415"/>
      <c r="C1077" s="415"/>
      <c r="D1077" s="422"/>
      <c r="E1077" s="423">
        <f>_xlfn.IFS(Programmation!$B$12="Québec",(D1077*Programmation!$F$23),Programmation!$B$12="Ontario",(D1077*Programmation!$F$24),Programmation!$B$12="Europe",(D1077*Programmation!$F$25),Programmation!$B$12="Sans taxe"," ")</f>
        <v>0</v>
      </c>
      <c r="F1077" s="423">
        <f>_xlfn.IFS(Programmation!$B$12="Québec",(D1077*Programmation!$G$23),Programmation!$B$12="Ontario"," ",Programmation!$B$12="Europe"," ",Programmation!$B$12="Sans taxe"," ")</f>
        <v>0</v>
      </c>
      <c r="G1077" s="423">
        <f t="shared" si="4"/>
        <v>0</v>
      </c>
      <c r="K1077" s="90"/>
    </row>
    <row r="1078" spans="1:11" ht="12.75" customHeight="1">
      <c r="A1078" s="415"/>
      <c r="B1078" s="415"/>
      <c r="C1078" s="415"/>
      <c r="D1078" s="422"/>
      <c r="E1078" s="423">
        <f>_xlfn.IFS(Programmation!$B$12="Québec",(D1078*Programmation!$F$23),Programmation!$B$12="Ontario",(D1078*Programmation!$F$24),Programmation!$B$12="Europe",(D1078*Programmation!$F$25),Programmation!$B$12="Sans taxe"," ")</f>
        <v>0</v>
      </c>
      <c r="F1078" s="423">
        <f>_xlfn.IFS(Programmation!$B$12="Québec",(D1078*Programmation!$G$23),Programmation!$B$12="Ontario"," ",Programmation!$B$12="Europe"," ",Programmation!$B$12="Sans taxe"," ")</f>
        <v>0</v>
      </c>
      <c r="G1078" s="423">
        <f t="shared" si="4"/>
        <v>0</v>
      </c>
      <c r="K1078" s="90"/>
    </row>
    <row r="1079" spans="1:11" ht="12.75" customHeight="1">
      <c r="A1079" s="415"/>
      <c r="B1079" s="415"/>
      <c r="C1079" s="415"/>
      <c r="D1079" s="422"/>
      <c r="E1079" s="423">
        <f>_xlfn.IFS(Programmation!$B$12="Québec",(D1079*Programmation!$F$23),Programmation!$B$12="Ontario",(D1079*Programmation!$F$24),Programmation!$B$12="Europe",(D1079*Programmation!$F$25),Programmation!$B$12="Sans taxe"," ")</f>
        <v>0</v>
      </c>
      <c r="F1079" s="423">
        <f>_xlfn.IFS(Programmation!$B$12="Québec",(D1079*Programmation!$G$23),Programmation!$B$12="Ontario"," ",Programmation!$B$12="Europe"," ",Programmation!$B$12="Sans taxe"," ")</f>
        <v>0</v>
      </c>
      <c r="G1079" s="423">
        <f t="shared" si="4"/>
        <v>0</v>
      </c>
      <c r="K1079" s="90"/>
    </row>
    <row r="1080" spans="1:11" ht="12.75" customHeight="1">
      <c r="A1080" s="415"/>
      <c r="B1080" s="415"/>
      <c r="C1080" s="415"/>
      <c r="D1080" s="422"/>
      <c r="E1080" s="423">
        <f>_xlfn.IFS(Programmation!$B$12="Québec",(D1080*Programmation!$F$23),Programmation!$B$12="Ontario",(D1080*Programmation!$F$24),Programmation!$B$12="Europe",(D1080*Programmation!$F$25),Programmation!$B$12="Sans taxe"," ")</f>
        <v>0</v>
      </c>
      <c r="F1080" s="423">
        <f>_xlfn.IFS(Programmation!$B$12="Québec",(D1080*Programmation!$G$23),Programmation!$B$12="Ontario"," ",Programmation!$B$12="Europe"," ",Programmation!$B$12="Sans taxe"," ")</f>
        <v>0</v>
      </c>
      <c r="G1080" s="423">
        <f t="shared" si="4"/>
        <v>0</v>
      </c>
      <c r="K1080" s="90"/>
    </row>
    <row r="1081" spans="1:11" ht="12.75" customHeight="1">
      <c r="A1081" s="415"/>
      <c r="B1081" s="415"/>
      <c r="C1081" s="415"/>
      <c r="D1081" s="422"/>
      <c r="E1081" s="423">
        <f>_xlfn.IFS(Programmation!$B$12="Québec",(D1081*Programmation!$F$23),Programmation!$B$12="Ontario",(D1081*Programmation!$F$24),Programmation!$B$12="Europe",(D1081*Programmation!$F$25),Programmation!$B$12="Sans taxe"," ")</f>
        <v>0</v>
      </c>
      <c r="F1081" s="423">
        <f>_xlfn.IFS(Programmation!$B$12="Québec",(D1081*Programmation!$G$23),Programmation!$B$12="Ontario"," ",Programmation!$B$12="Europe"," ",Programmation!$B$12="Sans taxe"," ")</f>
        <v>0</v>
      </c>
      <c r="G1081" s="423">
        <f t="shared" si="4"/>
        <v>0</v>
      </c>
      <c r="K1081" s="90"/>
    </row>
    <row r="1082" spans="1:11" ht="12.75" customHeight="1">
      <c r="A1082" s="415"/>
      <c r="B1082" s="415"/>
      <c r="C1082" s="415"/>
      <c r="D1082" s="422"/>
      <c r="E1082" s="423">
        <f>_xlfn.IFS(Programmation!$B$12="Québec",(D1082*Programmation!$F$23),Programmation!$B$12="Ontario",(D1082*Programmation!$F$24),Programmation!$B$12="Europe",(D1082*Programmation!$F$25),Programmation!$B$12="Sans taxe"," ")</f>
        <v>0</v>
      </c>
      <c r="F1082" s="423">
        <f>_xlfn.IFS(Programmation!$B$12="Québec",(D1082*Programmation!$G$23),Programmation!$B$12="Ontario"," ",Programmation!$B$12="Europe"," ",Programmation!$B$12="Sans taxe"," ")</f>
        <v>0</v>
      </c>
      <c r="G1082" s="423">
        <f t="shared" si="4"/>
        <v>0</v>
      </c>
      <c r="K1082" s="90"/>
    </row>
    <row r="1083" spans="1:11" ht="12.75" customHeight="1">
      <c r="A1083" s="415"/>
      <c r="B1083" s="415"/>
      <c r="C1083" s="415"/>
      <c r="D1083" s="422"/>
      <c r="E1083" s="423">
        <f>_xlfn.IFS(Programmation!$B$12="Québec",(D1083*Programmation!$F$23),Programmation!$B$12="Ontario",(D1083*Programmation!$F$24),Programmation!$B$12="Europe",(D1083*Programmation!$F$25),Programmation!$B$12="Sans taxe"," ")</f>
        <v>0</v>
      </c>
      <c r="F1083" s="423">
        <f>_xlfn.IFS(Programmation!$B$12="Québec",(D1083*Programmation!$G$23),Programmation!$B$12="Ontario"," ",Programmation!$B$12="Europe"," ",Programmation!$B$12="Sans taxe"," ")</f>
        <v>0</v>
      </c>
      <c r="G1083" s="423">
        <f t="shared" si="4"/>
        <v>0</v>
      </c>
      <c r="K1083" s="90"/>
    </row>
    <row r="1084" spans="1:11" ht="12.75" customHeight="1">
      <c r="A1084" s="415"/>
      <c r="B1084" s="415"/>
      <c r="C1084" s="415"/>
      <c r="D1084" s="422"/>
      <c r="E1084" s="423">
        <f>_xlfn.IFS(Programmation!$B$12="Québec",(D1084*Programmation!$F$23),Programmation!$B$12="Ontario",(D1084*Programmation!$F$24),Programmation!$B$12="Europe",(D1084*Programmation!$F$25),Programmation!$B$12="Sans taxe"," ")</f>
        <v>0</v>
      </c>
      <c r="F1084" s="423">
        <f>_xlfn.IFS(Programmation!$B$12="Québec",(D1084*Programmation!$G$23),Programmation!$B$12="Ontario"," ",Programmation!$B$12="Europe"," ",Programmation!$B$12="Sans taxe"," ")</f>
        <v>0</v>
      </c>
      <c r="G1084" s="423">
        <f t="shared" si="4"/>
        <v>0</v>
      </c>
      <c r="K1084" s="90"/>
    </row>
    <row r="1085" spans="1:11" ht="12.75" customHeight="1">
      <c r="A1085" s="415"/>
      <c r="B1085" s="415"/>
      <c r="C1085" s="415"/>
      <c r="D1085" s="422"/>
      <c r="E1085" s="423">
        <f>_xlfn.IFS(Programmation!$B$12="Québec",(D1085*Programmation!$F$23),Programmation!$B$12="Ontario",(D1085*Programmation!$F$24),Programmation!$B$12="Europe",(D1085*Programmation!$F$25),Programmation!$B$12="Sans taxe"," ")</f>
        <v>0</v>
      </c>
      <c r="F1085" s="423">
        <f>_xlfn.IFS(Programmation!$B$12="Québec",(D1085*Programmation!$G$23),Programmation!$B$12="Ontario"," ",Programmation!$B$12="Europe"," ",Programmation!$B$12="Sans taxe"," ")</f>
        <v>0</v>
      </c>
      <c r="G1085" s="423">
        <f t="shared" si="4"/>
        <v>0</v>
      </c>
      <c r="K1085" s="90"/>
    </row>
    <row r="1086" spans="1:11" ht="12.75" customHeight="1">
      <c r="A1086" s="415"/>
      <c r="B1086" s="415"/>
      <c r="C1086" s="415"/>
      <c r="D1086" s="422"/>
      <c r="E1086" s="423">
        <f>_xlfn.IFS(Programmation!$B$12="Québec",(D1086*Programmation!$F$23),Programmation!$B$12="Ontario",(D1086*Programmation!$F$24),Programmation!$B$12="Europe",(D1086*Programmation!$F$25),Programmation!$B$12="Sans taxe"," ")</f>
        <v>0</v>
      </c>
      <c r="F1086" s="423">
        <f>_xlfn.IFS(Programmation!$B$12="Québec",(D1086*Programmation!$G$23),Programmation!$B$12="Ontario"," ",Programmation!$B$12="Europe"," ",Programmation!$B$12="Sans taxe"," ")</f>
        <v>0</v>
      </c>
      <c r="G1086" s="423">
        <f t="shared" si="4"/>
        <v>0</v>
      </c>
      <c r="K1086" s="90"/>
    </row>
    <row r="1087" spans="1:11" ht="12.75" customHeight="1">
      <c r="A1087" s="415"/>
      <c r="B1087" s="415"/>
      <c r="C1087" s="415"/>
      <c r="D1087" s="422"/>
      <c r="E1087" s="423">
        <f>_xlfn.IFS(Programmation!$B$12="Québec",(D1087*Programmation!$F$23),Programmation!$B$12="Ontario",(D1087*Programmation!$F$24),Programmation!$B$12="Europe",(D1087*Programmation!$F$25),Programmation!$B$12="Sans taxe"," ")</f>
        <v>0</v>
      </c>
      <c r="F1087" s="423">
        <f>_xlfn.IFS(Programmation!$B$12="Québec",(D1087*Programmation!$G$23),Programmation!$B$12="Ontario"," ",Programmation!$B$12="Europe"," ",Programmation!$B$12="Sans taxe"," ")</f>
        <v>0</v>
      </c>
      <c r="G1087" s="423">
        <f t="shared" si="4"/>
        <v>0</v>
      </c>
      <c r="K1087" s="90"/>
    </row>
    <row r="1088" spans="1:11" ht="12.75" customHeight="1">
      <c r="A1088" s="415"/>
      <c r="B1088" s="415"/>
      <c r="C1088" s="415"/>
      <c r="D1088" s="422"/>
      <c r="E1088" s="423">
        <f>_xlfn.IFS(Programmation!$B$12="Québec",(D1088*Programmation!$F$23),Programmation!$B$12="Ontario",(D1088*Programmation!$F$24),Programmation!$B$12="Europe",(D1088*Programmation!$F$25),Programmation!$B$12="Sans taxe"," ")</f>
        <v>0</v>
      </c>
      <c r="F1088" s="423">
        <f>_xlfn.IFS(Programmation!$B$12="Québec",(D1088*Programmation!$G$23),Programmation!$B$12="Ontario"," ",Programmation!$B$12="Europe"," ",Programmation!$B$12="Sans taxe"," ")</f>
        <v>0</v>
      </c>
      <c r="G1088" s="423">
        <f t="shared" si="4"/>
        <v>0</v>
      </c>
      <c r="K1088" s="90"/>
    </row>
    <row r="1089" spans="1:11" ht="12.75" customHeight="1">
      <c r="A1089" s="415"/>
      <c r="B1089" s="415"/>
      <c r="C1089" s="415"/>
      <c r="D1089" s="422"/>
      <c r="E1089" s="423">
        <f>_xlfn.IFS(Programmation!$B$12="Québec",(D1089*Programmation!$F$23),Programmation!$B$12="Ontario",(D1089*Programmation!$F$24),Programmation!$B$12="Europe",(D1089*Programmation!$F$25),Programmation!$B$12="Sans taxe"," ")</f>
        <v>0</v>
      </c>
      <c r="F1089" s="423">
        <f>_xlfn.IFS(Programmation!$B$12="Québec",(D1089*Programmation!$G$23),Programmation!$B$12="Ontario"," ",Programmation!$B$12="Europe"," ",Programmation!$B$12="Sans taxe"," ")</f>
        <v>0</v>
      </c>
      <c r="G1089" s="423">
        <f t="shared" si="4"/>
        <v>0</v>
      </c>
      <c r="K1089" s="90"/>
    </row>
    <row r="1090" spans="1:11" ht="12.75" customHeight="1">
      <c r="A1090" s="415"/>
      <c r="B1090" s="415"/>
      <c r="C1090" s="415"/>
      <c r="D1090" s="422"/>
      <c r="E1090" s="423">
        <f>_xlfn.IFS(Programmation!$B$12="Québec",(D1090*Programmation!$F$23),Programmation!$B$12="Ontario",(D1090*Programmation!$F$24),Programmation!$B$12="Europe",(D1090*Programmation!$F$25),Programmation!$B$12="Sans taxe"," ")</f>
        <v>0</v>
      </c>
      <c r="F1090" s="423">
        <f>_xlfn.IFS(Programmation!$B$12="Québec",(D1090*Programmation!$G$23),Programmation!$B$12="Ontario"," ",Programmation!$B$12="Europe"," ",Programmation!$B$12="Sans taxe"," ")</f>
        <v>0</v>
      </c>
      <c r="G1090" s="423">
        <f t="shared" si="4"/>
        <v>0</v>
      </c>
      <c r="K1090" s="90"/>
    </row>
    <row r="1091" spans="1:11" ht="12.75" customHeight="1">
      <c r="A1091" s="415"/>
      <c r="B1091" s="415"/>
      <c r="C1091" s="415"/>
      <c r="D1091" s="422"/>
      <c r="E1091" s="423">
        <f>_xlfn.IFS(Programmation!$B$12="Québec",(D1091*Programmation!$F$23),Programmation!$B$12="Ontario",(D1091*Programmation!$F$24),Programmation!$B$12="Europe",(D1091*Programmation!$F$25),Programmation!$B$12="Sans taxe"," ")</f>
        <v>0</v>
      </c>
      <c r="F1091" s="423">
        <f>_xlfn.IFS(Programmation!$B$12="Québec",(D1091*Programmation!$G$23),Programmation!$B$12="Ontario"," ",Programmation!$B$12="Europe"," ",Programmation!$B$12="Sans taxe"," ")</f>
        <v>0</v>
      </c>
      <c r="G1091" s="423">
        <f t="shared" si="4"/>
        <v>0</v>
      </c>
      <c r="K1091" s="90"/>
    </row>
    <row r="1092" spans="1:11" ht="12.75" customHeight="1">
      <c r="A1092" s="415"/>
      <c r="B1092" s="415"/>
      <c r="C1092" s="415"/>
      <c r="D1092" s="422"/>
      <c r="E1092" s="423">
        <f>_xlfn.IFS(Programmation!$B$12="Québec",(D1092*Programmation!$F$23),Programmation!$B$12="Ontario",(D1092*Programmation!$F$24),Programmation!$B$12="Europe",(D1092*Programmation!$F$25),Programmation!$B$12="Sans taxe"," ")</f>
        <v>0</v>
      </c>
      <c r="F1092" s="423">
        <f>_xlfn.IFS(Programmation!$B$12="Québec",(D1092*Programmation!$G$23),Programmation!$B$12="Ontario"," ",Programmation!$B$12="Europe"," ",Programmation!$B$12="Sans taxe"," ")</f>
        <v>0</v>
      </c>
      <c r="G1092" s="423">
        <f t="shared" si="4"/>
        <v>0</v>
      </c>
      <c r="K1092" s="90"/>
    </row>
    <row r="1093" spans="1:11" ht="12.75" customHeight="1">
      <c r="A1093" s="415"/>
      <c r="B1093" s="415"/>
      <c r="C1093" s="415"/>
      <c r="D1093" s="422"/>
      <c r="E1093" s="423">
        <f>_xlfn.IFS(Programmation!$B$12="Québec",(D1093*Programmation!$F$23),Programmation!$B$12="Ontario",(D1093*Programmation!$F$24),Programmation!$B$12="Europe",(D1093*Programmation!$F$25),Programmation!$B$12="Sans taxe"," ")</f>
        <v>0</v>
      </c>
      <c r="F1093" s="423">
        <f>_xlfn.IFS(Programmation!$B$12="Québec",(D1093*Programmation!$G$23),Programmation!$B$12="Ontario"," ",Programmation!$B$12="Europe"," ",Programmation!$B$12="Sans taxe"," ")</f>
        <v>0</v>
      </c>
      <c r="G1093" s="423">
        <f t="shared" si="4"/>
        <v>0</v>
      </c>
      <c r="K1093" s="90"/>
    </row>
    <row r="1094" spans="1:11" ht="12.75" customHeight="1">
      <c r="A1094" s="415"/>
      <c r="B1094" s="415"/>
      <c r="C1094" s="415"/>
      <c r="D1094" s="422"/>
      <c r="E1094" s="423">
        <f>_xlfn.IFS(Programmation!$B$12="Québec",(D1094*Programmation!$F$23),Programmation!$B$12="Ontario",(D1094*Programmation!$F$24),Programmation!$B$12="Europe",(D1094*Programmation!$F$25),Programmation!$B$12="Sans taxe"," ")</f>
        <v>0</v>
      </c>
      <c r="F1094" s="423">
        <f>_xlfn.IFS(Programmation!$B$12="Québec",(D1094*Programmation!$G$23),Programmation!$B$12="Ontario"," ",Programmation!$B$12="Europe"," ",Programmation!$B$12="Sans taxe"," ")</f>
        <v>0</v>
      </c>
      <c r="G1094" s="423">
        <f t="shared" si="4"/>
        <v>0</v>
      </c>
      <c r="K1094" s="90"/>
    </row>
    <row r="1095" spans="1:11" ht="12.75" customHeight="1">
      <c r="A1095" s="415"/>
      <c r="B1095" s="415"/>
      <c r="C1095" s="415"/>
      <c r="D1095" s="422"/>
      <c r="E1095" s="423">
        <f>_xlfn.IFS(Programmation!$B$12="Québec",(D1095*Programmation!$F$23),Programmation!$B$12="Ontario",(D1095*Programmation!$F$24),Programmation!$B$12="Europe",(D1095*Programmation!$F$25),Programmation!$B$12="Sans taxe"," ")</f>
        <v>0</v>
      </c>
      <c r="F1095" s="423">
        <f>_xlfn.IFS(Programmation!$B$12="Québec",(D1095*Programmation!$G$23),Programmation!$B$12="Ontario"," ",Programmation!$B$12="Europe"," ",Programmation!$B$12="Sans taxe"," ")</f>
        <v>0</v>
      </c>
      <c r="G1095" s="423">
        <f t="shared" si="4"/>
        <v>0</v>
      </c>
      <c r="K1095" s="90"/>
    </row>
    <row r="1096" spans="1:11" ht="12.75" customHeight="1">
      <c r="A1096" s="415"/>
      <c r="B1096" s="415"/>
      <c r="C1096" s="415"/>
      <c r="D1096" s="422"/>
      <c r="E1096" s="423">
        <f>_xlfn.IFS(Programmation!$B$12="Québec",(D1096*Programmation!$F$23),Programmation!$B$12="Ontario",(D1096*Programmation!$F$24),Programmation!$B$12="Europe",(D1096*Programmation!$F$25),Programmation!$B$12="Sans taxe"," ")</f>
        <v>0</v>
      </c>
      <c r="F1096" s="423">
        <f>_xlfn.IFS(Programmation!$B$12="Québec",(D1096*Programmation!$G$23),Programmation!$B$12="Ontario"," ",Programmation!$B$12="Europe"," ",Programmation!$B$12="Sans taxe"," ")</f>
        <v>0</v>
      </c>
      <c r="G1096" s="423">
        <f t="shared" si="4"/>
        <v>0</v>
      </c>
      <c r="K1096" s="90"/>
    </row>
    <row r="1097" spans="1:11" ht="12.75" customHeight="1">
      <c r="A1097" s="415"/>
      <c r="B1097" s="415"/>
      <c r="C1097" s="415"/>
      <c r="D1097" s="422"/>
      <c r="E1097" s="423">
        <f>_xlfn.IFS(Programmation!$B$12="Québec",(D1097*Programmation!$F$23),Programmation!$B$12="Ontario",(D1097*Programmation!$F$24),Programmation!$B$12="Europe",(D1097*Programmation!$F$25),Programmation!$B$12="Sans taxe"," ")</f>
        <v>0</v>
      </c>
      <c r="F1097" s="423">
        <f>_xlfn.IFS(Programmation!$B$12="Québec",(D1097*Programmation!$G$23),Programmation!$B$12="Ontario"," ",Programmation!$B$12="Europe"," ",Programmation!$B$12="Sans taxe"," ")</f>
        <v>0</v>
      </c>
      <c r="G1097" s="423">
        <f t="shared" si="4"/>
        <v>0</v>
      </c>
      <c r="K1097" s="90"/>
    </row>
    <row r="1098" spans="1:11" ht="12.75" customHeight="1">
      <c r="A1098" s="415"/>
      <c r="B1098" s="415"/>
      <c r="C1098" s="415"/>
      <c r="D1098" s="422"/>
      <c r="E1098" s="423">
        <f>_xlfn.IFS(Programmation!$B$12="Québec",(D1098*Programmation!$F$23),Programmation!$B$12="Ontario",(D1098*Programmation!$F$24),Programmation!$B$12="Europe",(D1098*Programmation!$F$25),Programmation!$B$12="Sans taxe"," ")</f>
        <v>0</v>
      </c>
      <c r="F1098" s="423">
        <f>_xlfn.IFS(Programmation!$B$12="Québec",(D1098*Programmation!$G$23),Programmation!$B$12="Ontario"," ",Programmation!$B$12="Europe"," ",Programmation!$B$12="Sans taxe"," ")</f>
        <v>0</v>
      </c>
      <c r="G1098" s="423">
        <f t="shared" si="4"/>
        <v>0</v>
      </c>
      <c r="K1098" s="90"/>
    </row>
    <row r="1099" spans="1:11" ht="12.75" customHeight="1">
      <c r="A1099" s="415"/>
      <c r="B1099" s="415"/>
      <c r="C1099" s="415"/>
      <c r="D1099" s="422"/>
      <c r="E1099" s="423">
        <f>_xlfn.IFS(Programmation!$B$12="Québec",(D1099*Programmation!$F$23),Programmation!$B$12="Ontario",(D1099*Programmation!$F$24),Programmation!$B$12="Europe",(D1099*Programmation!$F$25),Programmation!$B$12="Sans taxe"," ")</f>
        <v>0</v>
      </c>
      <c r="F1099" s="423">
        <f>_xlfn.IFS(Programmation!$B$12="Québec",(D1099*Programmation!$G$23),Programmation!$B$12="Ontario"," ",Programmation!$B$12="Europe"," ",Programmation!$B$12="Sans taxe"," ")</f>
        <v>0</v>
      </c>
      <c r="G1099" s="423">
        <f t="shared" si="4"/>
        <v>0</v>
      </c>
      <c r="K1099" s="90"/>
    </row>
    <row r="1100" spans="1:11" ht="12.75" customHeight="1">
      <c r="A1100" s="415"/>
      <c r="B1100" s="415"/>
      <c r="C1100" s="415"/>
      <c r="D1100" s="422"/>
      <c r="E1100" s="423">
        <f>_xlfn.IFS(Programmation!$B$12="Québec",(D1100*Programmation!$F$23),Programmation!$B$12="Ontario",(D1100*Programmation!$F$24),Programmation!$B$12="Europe",(D1100*Programmation!$F$25),Programmation!$B$12="Sans taxe"," ")</f>
        <v>0</v>
      </c>
      <c r="F1100" s="423">
        <f>_xlfn.IFS(Programmation!$B$12="Québec",(D1100*Programmation!$G$23),Programmation!$B$12="Ontario"," ",Programmation!$B$12="Europe"," ",Programmation!$B$12="Sans taxe"," ")</f>
        <v>0</v>
      </c>
      <c r="G1100" s="423">
        <f t="shared" si="4"/>
        <v>0</v>
      </c>
      <c r="K1100" s="90"/>
    </row>
    <row r="1101" spans="1:11" ht="12.75" customHeight="1">
      <c r="A1101" s="415"/>
      <c r="B1101" s="415"/>
      <c r="C1101" s="415"/>
      <c r="D1101" s="422"/>
      <c r="E1101" s="423">
        <f>_xlfn.IFS(Programmation!$B$12="Québec",(D1101*Programmation!$F$23),Programmation!$B$12="Ontario",(D1101*Programmation!$F$24),Programmation!$B$12="Europe",(D1101*Programmation!$F$25),Programmation!$B$12="Sans taxe"," ")</f>
        <v>0</v>
      </c>
      <c r="F1101" s="423">
        <f>_xlfn.IFS(Programmation!$B$12="Québec",(D1101*Programmation!$G$23),Programmation!$B$12="Ontario"," ",Programmation!$B$12="Europe"," ",Programmation!$B$12="Sans taxe"," ")</f>
        <v>0</v>
      </c>
      <c r="G1101" s="423">
        <f t="shared" si="4"/>
        <v>0</v>
      </c>
      <c r="K1101" s="90"/>
    </row>
    <row r="1102" spans="1:11" ht="12.75" customHeight="1">
      <c r="A1102" s="415"/>
      <c r="B1102" s="415"/>
      <c r="C1102" s="415"/>
      <c r="D1102" s="422"/>
      <c r="E1102" s="423">
        <f>_xlfn.IFS(Programmation!$B$12="Québec",(D1102*Programmation!$F$23),Programmation!$B$12="Ontario",(D1102*Programmation!$F$24),Programmation!$B$12="Europe",(D1102*Programmation!$F$25),Programmation!$B$12="Sans taxe"," ")</f>
        <v>0</v>
      </c>
      <c r="F1102" s="423">
        <f>_xlfn.IFS(Programmation!$B$12="Québec",(D1102*Programmation!$G$23),Programmation!$B$12="Ontario"," ",Programmation!$B$12="Europe"," ",Programmation!$B$12="Sans taxe"," ")</f>
        <v>0</v>
      </c>
      <c r="G1102" s="423">
        <f t="shared" si="4"/>
        <v>0</v>
      </c>
      <c r="K1102" s="90"/>
    </row>
    <row r="1103" spans="1:11" ht="12.75" customHeight="1">
      <c r="A1103" s="415"/>
      <c r="B1103" s="415"/>
      <c r="C1103" s="415"/>
      <c r="D1103" s="422"/>
      <c r="E1103" s="423">
        <f>_xlfn.IFS(Programmation!$B$12="Québec",(D1103*Programmation!$F$23),Programmation!$B$12="Ontario",(D1103*Programmation!$F$24),Programmation!$B$12="Europe",(D1103*Programmation!$F$25),Programmation!$B$12="Sans taxe"," ")</f>
        <v>0</v>
      </c>
      <c r="F1103" s="423">
        <f>_xlfn.IFS(Programmation!$B$12="Québec",(D1103*Programmation!$G$23),Programmation!$B$12="Ontario"," ",Programmation!$B$12="Europe"," ",Programmation!$B$12="Sans taxe"," ")</f>
        <v>0</v>
      </c>
      <c r="G1103" s="423">
        <f t="shared" si="4"/>
        <v>0</v>
      </c>
      <c r="K1103" s="90"/>
    </row>
    <row r="1104" spans="1:11" ht="12.75" customHeight="1">
      <c r="A1104" s="415"/>
      <c r="B1104" s="415"/>
      <c r="C1104" s="415"/>
      <c r="D1104" s="422"/>
      <c r="E1104" s="423">
        <f>_xlfn.IFS(Programmation!$B$12="Québec",(D1104*Programmation!$F$23),Programmation!$B$12="Ontario",(D1104*Programmation!$F$24),Programmation!$B$12="Europe",(D1104*Programmation!$F$25),Programmation!$B$12="Sans taxe"," ")</f>
        <v>0</v>
      </c>
      <c r="F1104" s="423">
        <f>_xlfn.IFS(Programmation!$B$12="Québec",(D1104*Programmation!$G$23),Programmation!$B$12="Ontario"," ",Programmation!$B$12="Europe"," ",Programmation!$B$12="Sans taxe"," ")</f>
        <v>0</v>
      </c>
      <c r="G1104" s="423">
        <f t="shared" si="4"/>
        <v>0</v>
      </c>
      <c r="K1104" s="90"/>
    </row>
    <row r="1105" spans="1:11" ht="12.75" customHeight="1">
      <c r="A1105" s="415"/>
      <c r="B1105" s="415"/>
      <c r="C1105" s="415"/>
      <c r="D1105" s="422"/>
      <c r="E1105" s="423">
        <f>_xlfn.IFS(Programmation!$B$12="Québec",(D1105*Programmation!$F$23),Programmation!$B$12="Ontario",(D1105*Programmation!$F$24),Programmation!$B$12="Europe",(D1105*Programmation!$F$25),Programmation!$B$12="Sans taxe"," ")</f>
        <v>0</v>
      </c>
      <c r="F1105" s="423">
        <f>_xlfn.IFS(Programmation!$B$12="Québec",(D1105*Programmation!$G$23),Programmation!$B$12="Ontario"," ",Programmation!$B$12="Europe"," ",Programmation!$B$12="Sans taxe"," ")</f>
        <v>0</v>
      </c>
      <c r="G1105" s="423">
        <f t="shared" si="4"/>
        <v>0</v>
      </c>
      <c r="K1105" s="90"/>
    </row>
    <row r="1106" spans="1:11" ht="12.75" customHeight="1">
      <c r="A1106" s="415"/>
      <c r="B1106" s="415"/>
      <c r="C1106" s="415"/>
      <c r="D1106" s="422"/>
      <c r="E1106" s="423">
        <f>_xlfn.IFS(Programmation!$B$12="Québec",(D1106*Programmation!$F$23),Programmation!$B$12="Ontario",(D1106*Programmation!$F$24),Programmation!$B$12="Europe",(D1106*Programmation!$F$25),Programmation!$B$12="Sans taxe"," ")</f>
        <v>0</v>
      </c>
      <c r="F1106" s="423">
        <f>_xlfn.IFS(Programmation!$B$12="Québec",(D1106*Programmation!$G$23),Programmation!$B$12="Ontario"," ",Programmation!$B$12="Europe"," ",Programmation!$B$12="Sans taxe"," ")</f>
        <v>0</v>
      </c>
      <c r="G1106" s="423">
        <f t="shared" si="4"/>
        <v>0</v>
      </c>
      <c r="K1106" s="90"/>
    </row>
    <row r="1107" spans="1:11" ht="12.75" customHeight="1">
      <c r="A1107" s="415"/>
      <c r="B1107" s="415"/>
      <c r="C1107" s="415"/>
      <c r="D1107" s="422"/>
      <c r="E1107" s="423">
        <f>_xlfn.IFS(Programmation!$B$12="Québec",(D1107*Programmation!$F$23),Programmation!$B$12="Ontario",(D1107*Programmation!$F$24),Programmation!$B$12="Europe",(D1107*Programmation!$F$25),Programmation!$B$12="Sans taxe"," ")</f>
        <v>0</v>
      </c>
      <c r="F1107" s="423">
        <f>_xlfn.IFS(Programmation!$B$12="Québec",(D1107*Programmation!$G$23),Programmation!$B$12="Ontario"," ",Programmation!$B$12="Europe"," ",Programmation!$B$12="Sans taxe"," ")</f>
        <v>0</v>
      </c>
      <c r="G1107" s="423">
        <f t="shared" si="4"/>
        <v>0</v>
      </c>
      <c r="K1107" s="90"/>
    </row>
    <row r="1108" spans="1:11" ht="12.75" customHeight="1">
      <c r="A1108" s="415"/>
      <c r="B1108" s="415"/>
      <c r="C1108" s="415"/>
      <c r="D1108" s="422"/>
      <c r="E1108" s="423">
        <f>_xlfn.IFS(Programmation!$B$12="Québec",(D1108*Programmation!$F$23),Programmation!$B$12="Ontario",(D1108*Programmation!$F$24),Programmation!$B$12="Europe",(D1108*Programmation!$F$25),Programmation!$B$12="Sans taxe"," ")</f>
        <v>0</v>
      </c>
      <c r="F1108" s="423">
        <f>_xlfn.IFS(Programmation!$B$12="Québec",(D1108*Programmation!$G$23),Programmation!$B$12="Ontario"," ",Programmation!$B$12="Europe"," ",Programmation!$B$12="Sans taxe"," ")</f>
        <v>0</v>
      </c>
      <c r="G1108" s="423">
        <f t="shared" si="4"/>
        <v>0</v>
      </c>
      <c r="K1108" s="90"/>
    </row>
    <row r="1109" spans="1:11" ht="12.75" customHeight="1">
      <c r="A1109" s="415"/>
      <c r="B1109" s="415"/>
      <c r="C1109" s="415"/>
      <c r="D1109" s="422"/>
      <c r="E1109" s="423">
        <f>_xlfn.IFS(Programmation!$B$12="Québec",(D1109*Programmation!$F$23),Programmation!$B$12="Ontario",(D1109*Programmation!$F$24),Programmation!$B$12="Europe",(D1109*Programmation!$F$25),Programmation!$B$12="Sans taxe"," ")</f>
        <v>0</v>
      </c>
      <c r="F1109" s="423">
        <f>_xlfn.IFS(Programmation!$B$12="Québec",(D1109*Programmation!$G$23),Programmation!$B$12="Ontario"," ",Programmation!$B$12="Europe"," ",Programmation!$B$12="Sans taxe"," ")</f>
        <v>0</v>
      </c>
      <c r="G1109" s="423">
        <f t="shared" si="4"/>
        <v>0</v>
      </c>
      <c r="K1109" s="90"/>
    </row>
    <row r="1110" spans="1:11" ht="12.75" customHeight="1">
      <c r="A1110" s="415"/>
      <c r="B1110" s="415"/>
      <c r="C1110" s="415"/>
      <c r="D1110" s="422"/>
      <c r="E1110" s="423">
        <f>_xlfn.IFS(Programmation!$B$12="Québec",(D1110*Programmation!$F$23),Programmation!$B$12="Ontario",(D1110*Programmation!$F$24),Programmation!$B$12="Europe",(D1110*Programmation!$F$25),Programmation!$B$12="Sans taxe"," ")</f>
        <v>0</v>
      </c>
      <c r="F1110" s="423">
        <f>_xlfn.IFS(Programmation!$B$12="Québec",(D1110*Programmation!$G$23),Programmation!$B$12="Ontario"," ",Programmation!$B$12="Europe"," ",Programmation!$B$12="Sans taxe"," ")</f>
        <v>0</v>
      </c>
      <c r="G1110" s="423">
        <f t="shared" si="4"/>
        <v>0</v>
      </c>
      <c r="K1110" s="90"/>
    </row>
    <row r="1111" spans="1:11" ht="12.75" customHeight="1">
      <c r="A1111" s="415"/>
      <c r="B1111" s="415"/>
      <c r="C1111" s="415"/>
      <c r="D1111" s="422"/>
      <c r="E1111" s="423">
        <f>_xlfn.IFS(Programmation!$B$12="Québec",(D1111*Programmation!$F$23),Programmation!$B$12="Ontario",(D1111*Programmation!$F$24),Programmation!$B$12="Europe",(D1111*Programmation!$F$25),Programmation!$B$12="Sans taxe"," ")</f>
        <v>0</v>
      </c>
      <c r="F1111" s="423">
        <f>_xlfn.IFS(Programmation!$B$12="Québec",(D1111*Programmation!$G$23),Programmation!$B$12="Ontario"," ",Programmation!$B$12="Europe"," ",Programmation!$B$12="Sans taxe"," ")</f>
        <v>0</v>
      </c>
      <c r="G1111" s="423">
        <f t="shared" si="4"/>
        <v>0</v>
      </c>
      <c r="K1111" s="90"/>
    </row>
    <row r="1112" spans="1:11" ht="12.75" customHeight="1">
      <c r="A1112" s="415"/>
      <c r="B1112" s="415"/>
      <c r="C1112" s="415"/>
      <c r="D1112" s="422"/>
      <c r="E1112" s="423">
        <f>_xlfn.IFS(Programmation!$B$12="Québec",(D1112*Programmation!$F$23),Programmation!$B$12="Ontario",(D1112*Programmation!$F$24),Programmation!$B$12="Europe",(D1112*Programmation!$F$25),Programmation!$B$12="Sans taxe"," ")</f>
        <v>0</v>
      </c>
      <c r="F1112" s="423">
        <f>_xlfn.IFS(Programmation!$B$12="Québec",(D1112*Programmation!$G$23),Programmation!$B$12="Ontario"," ",Programmation!$B$12="Europe"," ",Programmation!$B$12="Sans taxe"," ")</f>
        <v>0</v>
      </c>
      <c r="G1112" s="423">
        <f t="shared" si="4"/>
        <v>0</v>
      </c>
      <c r="K1112" s="90"/>
    </row>
    <row r="1113" spans="1:11" ht="12.75" customHeight="1">
      <c r="A1113" s="415"/>
      <c r="B1113" s="415"/>
      <c r="C1113" s="415"/>
      <c r="D1113" s="422"/>
      <c r="E1113" s="423">
        <f>_xlfn.IFS(Programmation!$B$12="Québec",(D1113*Programmation!$F$23),Programmation!$B$12="Ontario",(D1113*Programmation!$F$24),Programmation!$B$12="Europe",(D1113*Programmation!$F$25),Programmation!$B$12="Sans taxe"," ")</f>
        <v>0</v>
      </c>
      <c r="F1113" s="423">
        <f>_xlfn.IFS(Programmation!$B$12="Québec",(D1113*Programmation!$G$23),Programmation!$B$12="Ontario"," ",Programmation!$B$12="Europe"," ",Programmation!$B$12="Sans taxe"," ")</f>
        <v>0</v>
      </c>
      <c r="G1113" s="423">
        <f t="shared" si="4"/>
        <v>0</v>
      </c>
      <c r="K1113" s="90"/>
    </row>
    <row r="1114" spans="1:11" ht="12.75" customHeight="1">
      <c r="A1114" s="415"/>
      <c r="B1114" s="415"/>
      <c r="C1114" s="415"/>
      <c r="D1114" s="422"/>
      <c r="E1114" s="423">
        <f>_xlfn.IFS(Programmation!$B$12="Québec",(D1114*Programmation!$F$23),Programmation!$B$12="Ontario",(D1114*Programmation!$F$24),Programmation!$B$12="Europe",(D1114*Programmation!$F$25),Programmation!$B$12="Sans taxe"," ")</f>
        <v>0</v>
      </c>
      <c r="F1114" s="423">
        <f>_xlfn.IFS(Programmation!$B$12="Québec",(D1114*Programmation!$G$23),Programmation!$B$12="Ontario"," ",Programmation!$B$12="Europe"," ",Programmation!$B$12="Sans taxe"," ")</f>
        <v>0</v>
      </c>
      <c r="G1114" s="423">
        <f t="shared" si="4"/>
        <v>0</v>
      </c>
      <c r="K1114" s="90"/>
    </row>
    <row r="1115" spans="1:11" ht="12.75" customHeight="1">
      <c r="A1115" s="415"/>
      <c r="B1115" s="415"/>
      <c r="C1115" s="415"/>
      <c r="D1115" s="422"/>
      <c r="E1115" s="423">
        <f>_xlfn.IFS(Programmation!$B$12="Québec",(D1115*Programmation!$F$23),Programmation!$B$12="Ontario",(D1115*Programmation!$F$24),Programmation!$B$12="Europe",(D1115*Programmation!$F$25),Programmation!$B$12="Sans taxe"," ")</f>
        <v>0</v>
      </c>
      <c r="F1115" s="423">
        <f>_xlfn.IFS(Programmation!$B$12="Québec",(D1115*Programmation!$G$23),Programmation!$B$12="Ontario"," ",Programmation!$B$12="Europe"," ",Programmation!$B$12="Sans taxe"," ")</f>
        <v>0</v>
      </c>
      <c r="G1115" s="423">
        <f t="shared" si="4"/>
        <v>0</v>
      </c>
      <c r="K1115" s="90"/>
    </row>
    <row r="1116" spans="1:11" ht="12.75" customHeight="1">
      <c r="A1116" s="415"/>
      <c r="B1116" s="415"/>
      <c r="C1116" s="415"/>
      <c r="D1116" s="422"/>
      <c r="E1116" s="423">
        <f>_xlfn.IFS(Programmation!$B$12="Québec",(D1116*Programmation!$F$23),Programmation!$B$12="Ontario",(D1116*Programmation!$F$24),Programmation!$B$12="Europe",(D1116*Programmation!$F$25),Programmation!$B$12="Sans taxe"," ")</f>
        <v>0</v>
      </c>
      <c r="F1116" s="423">
        <f>_xlfn.IFS(Programmation!$B$12="Québec",(D1116*Programmation!$G$23),Programmation!$B$12="Ontario"," ",Programmation!$B$12="Europe"," ",Programmation!$B$12="Sans taxe"," ")</f>
        <v>0</v>
      </c>
      <c r="G1116" s="423">
        <f t="shared" si="4"/>
        <v>0</v>
      </c>
      <c r="K1116" s="90"/>
    </row>
    <row r="1117" spans="1:11" ht="12.75" customHeight="1">
      <c r="A1117" s="415"/>
      <c r="B1117" s="415"/>
      <c r="C1117" s="415"/>
      <c r="D1117" s="422"/>
      <c r="E1117" s="423">
        <f>_xlfn.IFS(Programmation!$B$12="Québec",(D1117*Programmation!$F$23),Programmation!$B$12="Ontario",(D1117*Programmation!$F$24),Programmation!$B$12="Europe",(D1117*Programmation!$F$25),Programmation!$B$12="Sans taxe"," ")</f>
        <v>0</v>
      </c>
      <c r="F1117" s="423">
        <f>_xlfn.IFS(Programmation!$B$12="Québec",(D1117*Programmation!$G$23),Programmation!$B$12="Ontario"," ",Programmation!$B$12="Europe"," ",Programmation!$B$12="Sans taxe"," ")</f>
        <v>0</v>
      </c>
      <c r="G1117" s="423">
        <f t="shared" si="4"/>
        <v>0</v>
      </c>
      <c r="K1117" s="90"/>
    </row>
    <row r="1118" spans="1:11" ht="12.75" customHeight="1">
      <c r="A1118" s="415"/>
      <c r="B1118" s="415"/>
      <c r="C1118" s="415"/>
      <c r="D1118" s="422"/>
      <c r="E1118" s="423">
        <f>_xlfn.IFS(Programmation!$B$12="Québec",(D1118*Programmation!$F$23),Programmation!$B$12="Ontario",(D1118*Programmation!$F$24),Programmation!$B$12="Europe",(D1118*Programmation!$F$25),Programmation!$B$12="Sans taxe"," ")</f>
        <v>0</v>
      </c>
      <c r="F1118" s="423">
        <f>_xlfn.IFS(Programmation!$B$12="Québec",(D1118*Programmation!$G$23),Programmation!$B$12="Ontario"," ",Programmation!$B$12="Europe"," ",Programmation!$B$12="Sans taxe"," ")</f>
        <v>0</v>
      </c>
      <c r="G1118" s="423">
        <f t="shared" si="4"/>
        <v>0</v>
      </c>
      <c r="K1118" s="90"/>
    </row>
    <row r="1119" spans="1:11" ht="12.75" customHeight="1">
      <c r="A1119" s="415"/>
      <c r="B1119" s="415"/>
      <c r="C1119" s="415"/>
      <c r="D1119" s="422"/>
      <c r="E1119" s="423">
        <f>_xlfn.IFS(Programmation!$B$12="Québec",(D1119*Programmation!$F$23),Programmation!$B$12="Ontario",(D1119*Programmation!$F$24),Programmation!$B$12="Europe",(D1119*Programmation!$F$25),Programmation!$B$12="Sans taxe"," ")</f>
        <v>0</v>
      </c>
      <c r="F1119" s="423">
        <f>_xlfn.IFS(Programmation!$B$12="Québec",(D1119*Programmation!$G$23),Programmation!$B$12="Ontario"," ",Programmation!$B$12="Europe"," ",Programmation!$B$12="Sans taxe"," ")</f>
        <v>0</v>
      </c>
      <c r="G1119" s="423">
        <f t="shared" si="4"/>
        <v>0</v>
      </c>
      <c r="K1119" s="90"/>
    </row>
    <row r="1120" spans="1:11" ht="12.75" customHeight="1">
      <c r="A1120" s="415"/>
      <c r="B1120" s="415"/>
      <c r="C1120" s="415"/>
      <c r="D1120" s="422"/>
      <c r="E1120" s="423">
        <f>_xlfn.IFS(Programmation!$B$12="Québec",(D1120*Programmation!$F$23),Programmation!$B$12="Ontario",(D1120*Programmation!$F$24),Programmation!$B$12="Europe",(D1120*Programmation!$F$25),Programmation!$B$12="Sans taxe"," ")</f>
        <v>0</v>
      </c>
      <c r="F1120" s="423">
        <f>_xlfn.IFS(Programmation!$B$12="Québec",(D1120*Programmation!$G$23),Programmation!$B$12="Ontario"," ",Programmation!$B$12="Europe"," ",Programmation!$B$12="Sans taxe"," ")</f>
        <v>0</v>
      </c>
      <c r="G1120" s="423">
        <f t="shared" si="4"/>
        <v>0</v>
      </c>
      <c r="K1120" s="90"/>
    </row>
    <row r="1121" spans="1:11" ht="12.75" customHeight="1">
      <c r="A1121" s="415"/>
      <c r="B1121" s="415"/>
      <c r="C1121" s="415"/>
      <c r="D1121" s="422"/>
      <c r="E1121" s="423">
        <f>_xlfn.IFS(Programmation!$B$12="Québec",(D1121*Programmation!$F$23),Programmation!$B$12="Ontario",(D1121*Programmation!$F$24),Programmation!$B$12="Europe",(D1121*Programmation!$F$25),Programmation!$B$12="Sans taxe"," ")</f>
        <v>0</v>
      </c>
      <c r="F1121" s="423">
        <f>_xlfn.IFS(Programmation!$B$12="Québec",(D1121*Programmation!$G$23),Programmation!$B$12="Ontario"," ",Programmation!$B$12="Europe"," ",Programmation!$B$12="Sans taxe"," ")</f>
        <v>0</v>
      </c>
      <c r="G1121" s="423">
        <f t="shared" si="4"/>
        <v>0</v>
      </c>
      <c r="K1121" s="90"/>
    </row>
    <row r="1122" spans="1:11" ht="12.75" customHeight="1">
      <c r="A1122" s="415"/>
      <c r="B1122" s="415"/>
      <c r="C1122" s="415"/>
      <c r="D1122" s="422"/>
      <c r="E1122" s="423">
        <f>_xlfn.IFS(Programmation!$B$12="Québec",(D1122*Programmation!$F$23),Programmation!$B$12="Ontario",(D1122*Programmation!$F$24),Programmation!$B$12="Europe",(D1122*Programmation!$F$25),Programmation!$B$12="Sans taxe"," ")</f>
        <v>0</v>
      </c>
      <c r="F1122" s="423">
        <f>_xlfn.IFS(Programmation!$B$12="Québec",(D1122*Programmation!$G$23),Programmation!$B$12="Ontario"," ",Programmation!$B$12="Europe"," ",Programmation!$B$12="Sans taxe"," ")</f>
        <v>0</v>
      </c>
      <c r="G1122" s="423">
        <f t="shared" si="4"/>
        <v>0</v>
      </c>
      <c r="K1122" s="90"/>
    </row>
    <row r="1123" spans="1:11" ht="12.75" customHeight="1">
      <c r="A1123" s="415"/>
      <c r="B1123" s="415"/>
      <c r="C1123" s="415"/>
      <c r="D1123" s="422"/>
      <c r="E1123" s="423">
        <f>_xlfn.IFS(Programmation!$B$12="Québec",(D1123*Programmation!$F$23),Programmation!$B$12="Ontario",(D1123*Programmation!$F$24),Programmation!$B$12="Europe",(D1123*Programmation!$F$25),Programmation!$B$12="Sans taxe"," ")</f>
        <v>0</v>
      </c>
      <c r="F1123" s="423">
        <f>_xlfn.IFS(Programmation!$B$12="Québec",(D1123*Programmation!$G$23),Programmation!$B$12="Ontario"," ",Programmation!$B$12="Europe"," ",Programmation!$B$12="Sans taxe"," ")</f>
        <v>0</v>
      </c>
      <c r="G1123" s="423">
        <f t="shared" si="4"/>
        <v>0</v>
      </c>
      <c r="K1123" s="90"/>
    </row>
    <row r="1124" spans="1:11" ht="12.75" customHeight="1">
      <c r="A1124" s="415"/>
      <c r="B1124" s="415"/>
      <c r="C1124" s="415"/>
      <c r="D1124" s="422"/>
      <c r="E1124" s="423">
        <f>_xlfn.IFS(Programmation!$B$12="Québec",(D1124*Programmation!$F$23),Programmation!$B$12="Ontario",(D1124*Programmation!$F$24),Programmation!$B$12="Europe",(D1124*Programmation!$F$25),Programmation!$B$12="Sans taxe"," ")</f>
        <v>0</v>
      </c>
      <c r="F1124" s="423">
        <f>_xlfn.IFS(Programmation!$B$12="Québec",(D1124*Programmation!$G$23),Programmation!$B$12="Ontario"," ",Programmation!$B$12="Europe"," ",Programmation!$B$12="Sans taxe"," ")</f>
        <v>0</v>
      </c>
      <c r="G1124" s="423">
        <f t="shared" si="4"/>
        <v>0</v>
      </c>
      <c r="K1124" s="90"/>
    </row>
    <row r="1125" spans="1:11" ht="12.75" customHeight="1">
      <c r="A1125" s="415"/>
      <c r="B1125" s="415"/>
      <c r="C1125" s="415"/>
      <c r="D1125" s="422"/>
      <c r="E1125" s="423">
        <f>_xlfn.IFS(Programmation!$B$12="Québec",(D1125*Programmation!$F$23),Programmation!$B$12="Ontario",(D1125*Programmation!$F$24),Programmation!$B$12="Europe",(D1125*Programmation!$F$25),Programmation!$B$12="Sans taxe"," ")</f>
        <v>0</v>
      </c>
      <c r="F1125" s="423">
        <f>_xlfn.IFS(Programmation!$B$12="Québec",(D1125*Programmation!$G$23),Programmation!$B$12="Ontario"," ",Programmation!$B$12="Europe"," ",Programmation!$B$12="Sans taxe"," ")</f>
        <v>0</v>
      </c>
      <c r="G1125" s="423">
        <f t="shared" si="4"/>
        <v>0</v>
      </c>
      <c r="K1125" s="90"/>
    </row>
    <row r="1126" spans="1:11" ht="12.75" customHeight="1">
      <c r="A1126" s="415"/>
      <c r="B1126" s="415"/>
      <c r="C1126" s="415"/>
      <c r="D1126" s="422"/>
      <c r="E1126" s="423">
        <f>_xlfn.IFS(Programmation!$B$12="Québec",(D1126*Programmation!$F$23),Programmation!$B$12="Ontario",(D1126*Programmation!$F$24),Programmation!$B$12="Europe",(D1126*Programmation!$F$25),Programmation!$B$12="Sans taxe"," ")</f>
        <v>0</v>
      </c>
      <c r="F1126" s="423">
        <f>_xlfn.IFS(Programmation!$B$12="Québec",(D1126*Programmation!$G$23),Programmation!$B$12="Ontario"," ",Programmation!$B$12="Europe"," ",Programmation!$B$12="Sans taxe"," ")</f>
        <v>0</v>
      </c>
      <c r="G1126" s="423">
        <f t="shared" si="4"/>
        <v>0</v>
      </c>
      <c r="K1126" s="90"/>
    </row>
    <row r="1127" spans="1:11" ht="12.75" customHeight="1">
      <c r="A1127" s="415"/>
      <c r="B1127" s="415"/>
      <c r="C1127" s="415"/>
      <c r="D1127" s="422"/>
      <c r="E1127" s="423">
        <f>_xlfn.IFS(Programmation!$B$12="Québec",(D1127*Programmation!$F$23),Programmation!$B$12="Ontario",(D1127*Programmation!$F$24),Programmation!$B$12="Europe",(D1127*Programmation!$F$25),Programmation!$B$12="Sans taxe"," ")</f>
        <v>0</v>
      </c>
      <c r="F1127" s="423">
        <f>_xlfn.IFS(Programmation!$B$12="Québec",(D1127*Programmation!$G$23),Programmation!$B$12="Ontario"," ",Programmation!$B$12="Europe"," ",Programmation!$B$12="Sans taxe"," ")</f>
        <v>0</v>
      </c>
      <c r="G1127" s="423">
        <f t="shared" si="4"/>
        <v>0</v>
      </c>
      <c r="K1127" s="90"/>
    </row>
    <row r="1128" spans="1:11" ht="12.75" customHeight="1">
      <c r="A1128" s="415"/>
      <c r="B1128" s="415"/>
      <c r="C1128" s="415"/>
      <c r="D1128" s="422"/>
      <c r="E1128" s="423">
        <f>_xlfn.IFS(Programmation!$B$12="Québec",(D1128*Programmation!$F$23),Programmation!$B$12="Ontario",(D1128*Programmation!$F$24),Programmation!$B$12="Europe",(D1128*Programmation!$F$25),Programmation!$B$12="Sans taxe"," ")</f>
        <v>0</v>
      </c>
      <c r="F1128" s="423">
        <f>_xlfn.IFS(Programmation!$B$12="Québec",(D1128*Programmation!$G$23),Programmation!$B$12="Ontario"," ",Programmation!$B$12="Europe"," ",Programmation!$B$12="Sans taxe"," ")</f>
        <v>0</v>
      </c>
      <c r="G1128" s="423">
        <f t="shared" si="4"/>
        <v>0</v>
      </c>
      <c r="K1128" s="90"/>
    </row>
    <row r="1129" spans="1:11" ht="12.75" customHeight="1">
      <c r="A1129" s="415"/>
      <c r="B1129" s="415"/>
      <c r="C1129" s="415"/>
      <c r="D1129" s="422"/>
      <c r="E1129" s="423">
        <f>_xlfn.IFS(Programmation!$B$12="Québec",(D1129*Programmation!$F$23),Programmation!$B$12="Ontario",(D1129*Programmation!$F$24),Programmation!$B$12="Europe",(D1129*Programmation!$F$25),Programmation!$B$12="Sans taxe"," ")</f>
        <v>0</v>
      </c>
      <c r="F1129" s="423">
        <f>_xlfn.IFS(Programmation!$B$12="Québec",(D1129*Programmation!$G$23),Programmation!$B$12="Ontario"," ",Programmation!$B$12="Europe"," ",Programmation!$B$12="Sans taxe"," ")</f>
        <v>0</v>
      </c>
      <c r="G1129" s="423">
        <f t="shared" si="4"/>
        <v>0</v>
      </c>
      <c r="K1129" s="90"/>
    </row>
    <row r="1130" spans="1:11" ht="12.75" customHeight="1">
      <c r="A1130" s="415"/>
      <c r="B1130" s="415"/>
      <c r="C1130" s="415"/>
      <c r="D1130" s="422"/>
      <c r="E1130" s="423">
        <f>_xlfn.IFS(Programmation!$B$12="Québec",(D1130*Programmation!$F$23),Programmation!$B$12="Ontario",(D1130*Programmation!$F$24),Programmation!$B$12="Europe",(D1130*Programmation!$F$25),Programmation!$B$12="Sans taxe"," ")</f>
        <v>0</v>
      </c>
      <c r="F1130" s="423">
        <f>_xlfn.IFS(Programmation!$B$12="Québec",(D1130*Programmation!$G$23),Programmation!$B$12="Ontario"," ",Programmation!$B$12="Europe"," ",Programmation!$B$12="Sans taxe"," ")</f>
        <v>0</v>
      </c>
      <c r="G1130" s="423">
        <f t="shared" si="4"/>
        <v>0</v>
      </c>
      <c r="K1130" s="90"/>
    </row>
    <row r="1131" spans="1:11" ht="12.75" customHeight="1">
      <c r="A1131" s="415"/>
      <c r="B1131" s="415"/>
      <c r="C1131" s="415"/>
      <c r="D1131" s="422"/>
      <c r="E1131" s="423">
        <f>_xlfn.IFS(Programmation!$B$12="Québec",(D1131*Programmation!$F$23),Programmation!$B$12="Ontario",(D1131*Programmation!$F$24),Programmation!$B$12="Europe",(D1131*Programmation!$F$25),Programmation!$B$12="Sans taxe"," ")</f>
        <v>0</v>
      </c>
      <c r="F1131" s="423">
        <f>_xlfn.IFS(Programmation!$B$12="Québec",(D1131*Programmation!$G$23),Programmation!$B$12="Ontario"," ",Programmation!$B$12="Europe"," ",Programmation!$B$12="Sans taxe"," ")</f>
        <v>0</v>
      </c>
      <c r="G1131" s="423">
        <f t="shared" si="4"/>
        <v>0</v>
      </c>
      <c r="K1131" s="90"/>
    </row>
    <row r="1132" spans="1:11" ht="12.75" customHeight="1">
      <c r="A1132" s="415"/>
      <c r="B1132" s="415"/>
      <c r="C1132" s="415"/>
      <c r="D1132" s="422"/>
      <c r="E1132" s="423">
        <f>_xlfn.IFS(Programmation!$B$12="Québec",(D1132*Programmation!$F$23),Programmation!$B$12="Ontario",(D1132*Programmation!$F$24),Programmation!$B$12="Europe",(D1132*Programmation!$F$25),Programmation!$B$12="Sans taxe"," ")</f>
        <v>0</v>
      </c>
      <c r="F1132" s="423">
        <f>_xlfn.IFS(Programmation!$B$12="Québec",(D1132*Programmation!$G$23),Programmation!$B$12="Ontario"," ",Programmation!$B$12="Europe"," ",Programmation!$B$12="Sans taxe"," ")</f>
        <v>0</v>
      </c>
      <c r="G1132" s="423">
        <f t="shared" si="4"/>
        <v>0</v>
      </c>
      <c r="K1132" s="90"/>
    </row>
    <row r="1133" spans="1:11" ht="12.75" customHeight="1">
      <c r="A1133" s="415"/>
      <c r="B1133" s="415"/>
      <c r="C1133" s="415"/>
      <c r="D1133" s="422"/>
      <c r="E1133" s="423">
        <f>_xlfn.IFS(Programmation!$B$12="Québec",(D1133*Programmation!$F$23),Programmation!$B$12="Ontario",(D1133*Programmation!$F$24),Programmation!$B$12="Europe",(D1133*Programmation!$F$25),Programmation!$B$12="Sans taxe"," ")</f>
        <v>0</v>
      </c>
      <c r="F1133" s="423">
        <f>_xlfn.IFS(Programmation!$B$12="Québec",(D1133*Programmation!$G$23),Programmation!$B$12="Ontario"," ",Programmation!$B$12="Europe"," ",Programmation!$B$12="Sans taxe"," ")</f>
        <v>0</v>
      </c>
      <c r="G1133" s="423">
        <f t="shared" si="4"/>
        <v>0</v>
      </c>
      <c r="K1133" s="90"/>
    </row>
    <row r="1134" spans="1:11" ht="12.75" customHeight="1">
      <c r="A1134" s="415"/>
      <c r="B1134" s="415"/>
      <c r="C1134" s="415"/>
      <c r="D1134" s="422"/>
      <c r="E1134" s="423">
        <f>_xlfn.IFS(Programmation!$B$12="Québec",(D1134*Programmation!$F$23),Programmation!$B$12="Ontario",(D1134*Programmation!$F$24),Programmation!$B$12="Europe",(D1134*Programmation!$F$25),Programmation!$B$12="Sans taxe"," ")</f>
        <v>0</v>
      </c>
      <c r="F1134" s="423">
        <f>_xlfn.IFS(Programmation!$B$12="Québec",(D1134*Programmation!$G$23),Programmation!$B$12="Ontario"," ",Programmation!$B$12="Europe"," ",Programmation!$B$12="Sans taxe"," ")</f>
        <v>0</v>
      </c>
      <c r="G1134" s="423">
        <f t="shared" si="4"/>
        <v>0</v>
      </c>
      <c r="K1134" s="90"/>
    </row>
    <row r="1135" spans="1:11" ht="12.75" customHeight="1">
      <c r="A1135" s="415"/>
      <c r="B1135" s="415"/>
      <c r="C1135" s="415"/>
      <c r="D1135" s="422"/>
      <c r="E1135" s="423">
        <f>_xlfn.IFS(Programmation!$B$12="Québec",(D1135*Programmation!$F$23),Programmation!$B$12="Ontario",(D1135*Programmation!$F$24),Programmation!$B$12="Europe",(D1135*Programmation!$F$25),Programmation!$B$12="Sans taxe"," ")</f>
        <v>0</v>
      </c>
      <c r="F1135" s="423">
        <f>_xlfn.IFS(Programmation!$B$12="Québec",(D1135*Programmation!$G$23),Programmation!$B$12="Ontario"," ",Programmation!$B$12="Europe"," ",Programmation!$B$12="Sans taxe"," ")</f>
        <v>0</v>
      </c>
      <c r="G1135" s="423">
        <f t="shared" si="4"/>
        <v>0</v>
      </c>
      <c r="K1135" s="90"/>
    </row>
    <row r="1136" spans="1:11" ht="12.75" customHeight="1">
      <c r="A1136" s="415"/>
      <c r="B1136" s="415"/>
      <c r="C1136" s="415"/>
      <c r="D1136" s="422"/>
      <c r="E1136" s="423">
        <f>_xlfn.IFS(Programmation!$B$12="Québec",(D1136*Programmation!$F$23),Programmation!$B$12="Ontario",(D1136*Programmation!$F$24),Programmation!$B$12="Europe",(D1136*Programmation!$F$25),Programmation!$B$12="Sans taxe"," ")</f>
        <v>0</v>
      </c>
      <c r="F1136" s="423">
        <f>_xlfn.IFS(Programmation!$B$12="Québec",(D1136*Programmation!$G$23),Programmation!$B$12="Ontario"," ",Programmation!$B$12="Europe"," ",Programmation!$B$12="Sans taxe"," ")</f>
        <v>0</v>
      </c>
      <c r="G1136" s="423">
        <f t="shared" si="4"/>
        <v>0</v>
      </c>
      <c r="K1136" s="90"/>
    </row>
    <row r="1137" spans="1:11" ht="12.75" customHeight="1">
      <c r="A1137" s="415"/>
      <c r="B1137" s="415"/>
      <c r="C1137" s="415"/>
      <c r="D1137" s="422"/>
      <c r="E1137" s="423">
        <f>_xlfn.IFS(Programmation!$B$12="Québec",(D1137*Programmation!$F$23),Programmation!$B$12="Ontario",(D1137*Programmation!$F$24),Programmation!$B$12="Europe",(D1137*Programmation!$F$25),Programmation!$B$12="Sans taxe"," ")</f>
        <v>0</v>
      </c>
      <c r="F1137" s="423">
        <f>_xlfn.IFS(Programmation!$B$12="Québec",(D1137*Programmation!$G$23),Programmation!$B$12="Ontario"," ",Programmation!$B$12="Europe"," ",Programmation!$B$12="Sans taxe"," ")</f>
        <v>0</v>
      </c>
      <c r="G1137" s="423">
        <f t="shared" si="4"/>
        <v>0</v>
      </c>
      <c r="K1137" s="90"/>
    </row>
    <row r="1138" spans="1:11" ht="12.75" customHeight="1">
      <c r="A1138" s="415"/>
      <c r="B1138" s="415"/>
      <c r="C1138" s="415"/>
      <c r="D1138" s="422"/>
      <c r="E1138" s="423">
        <f>_xlfn.IFS(Programmation!$B$12="Québec",(D1138*Programmation!$F$23),Programmation!$B$12="Ontario",(D1138*Programmation!$F$24),Programmation!$B$12="Europe",(D1138*Programmation!$F$25),Programmation!$B$12="Sans taxe"," ")</f>
        <v>0</v>
      </c>
      <c r="F1138" s="423">
        <f>_xlfn.IFS(Programmation!$B$12="Québec",(D1138*Programmation!$G$23),Programmation!$B$12="Ontario"," ",Programmation!$B$12="Europe"," ",Programmation!$B$12="Sans taxe"," ")</f>
        <v>0</v>
      </c>
      <c r="G1138" s="423">
        <f t="shared" si="4"/>
        <v>0</v>
      </c>
      <c r="K1138" s="90"/>
    </row>
    <row r="1139" spans="1:11" ht="12.75" customHeight="1">
      <c r="A1139" s="415"/>
      <c r="B1139" s="415"/>
      <c r="C1139" s="415"/>
      <c r="D1139" s="422"/>
      <c r="E1139" s="423">
        <f>_xlfn.IFS(Programmation!$B$12="Québec",(D1139*Programmation!$F$23),Programmation!$B$12="Ontario",(D1139*Programmation!$F$24),Programmation!$B$12="Europe",(D1139*Programmation!$F$25),Programmation!$B$12="Sans taxe"," ")</f>
        <v>0</v>
      </c>
      <c r="F1139" s="423">
        <f>_xlfn.IFS(Programmation!$B$12="Québec",(D1139*Programmation!$G$23),Programmation!$B$12="Ontario"," ",Programmation!$B$12="Europe"," ",Programmation!$B$12="Sans taxe"," ")</f>
        <v>0</v>
      </c>
      <c r="G1139" s="423">
        <f t="shared" si="4"/>
        <v>0</v>
      </c>
      <c r="K1139" s="90"/>
    </row>
    <row r="1140" spans="1:11" ht="12.75" customHeight="1">
      <c r="A1140" s="415"/>
      <c r="B1140" s="415"/>
      <c r="C1140" s="415"/>
      <c r="D1140" s="422"/>
      <c r="E1140" s="423">
        <f>_xlfn.IFS(Programmation!$B$12="Québec",(D1140*Programmation!$F$23),Programmation!$B$12="Ontario",(D1140*Programmation!$F$24),Programmation!$B$12="Europe",(D1140*Programmation!$F$25),Programmation!$B$12="Sans taxe"," ")</f>
        <v>0</v>
      </c>
      <c r="F1140" s="423">
        <f>_xlfn.IFS(Programmation!$B$12="Québec",(D1140*Programmation!$G$23),Programmation!$B$12="Ontario"," ",Programmation!$B$12="Europe"," ",Programmation!$B$12="Sans taxe"," ")</f>
        <v>0</v>
      </c>
      <c r="G1140" s="423">
        <f t="shared" si="4"/>
        <v>0</v>
      </c>
      <c r="K1140" s="90"/>
    </row>
    <row r="1141" spans="1:11" ht="12.75" customHeight="1">
      <c r="A1141" s="415"/>
      <c r="B1141" s="415"/>
      <c r="C1141" s="415"/>
      <c r="D1141" s="422"/>
      <c r="E1141" s="423">
        <f>_xlfn.IFS(Programmation!$B$12="Québec",(D1141*Programmation!$F$23),Programmation!$B$12="Ontario",(D1141*Programmation!$F$24),Programmation!$B$12="Europe",(D1141*Programmation!$F$25),Programmation!$B$12="Sans taxe"," ")</f>
        <v>0</v>
      </c>
      <c r="F1141" s="423">
        <f>_xlfn.IFS(Programmation!$B$12="Québec",(D1141*Programmation!$G$23),Programmation!$B$12="Ontario"," ",Programmation!$B$12="Europe"," ",Programmation!$B$12="Sans taxe"," ")</f>
        <v>0</v>
      </c>
      <c r="G1141" s="423">
        <f t="shared" si="4"/>
        <v>0</v>
      </c>
      <c r="K1141" s="90"/>
    </row>
    <row r="1142" spans="1:11" ht="12.75" customHeight="1">
      <c r="A1142" s="415"/>
      <c r="B1142" s="415"/>
      <c r="C1142" s="415"/>
      <c r="D1142" s="422"/>
      <c r="E1142" s="423">
        <f>_xlfn.IFS(Programmation!$B$12="Québec",(D1142*Programmation!$F$23),Programmation!$B$12="Ontario",(D1142*Programmation!$F$24),Programmation!$B$12="Europe",(D1142*Programmation!$F$25),Programmation!$B$12="Sans taxe"," ")</f>
        <v>0</v>
      </c>
      <c r="F1142" s="423">
        <f>_xlfn.IFS(Programmation!$B$12="Québec",(D1142*Programmation!$G$23),Programmation!$B$12="Ontario"," ",Programmation!$B$12="Europe"," ",Programmation!$B$12="Sans taxe"," ")</f>
        <v>0</v>
      </c>
      <c r="G1142" s="423">
        <f t="shared" si="4"/>
        <v>0</v>
      </c>
      <c r="K1142" s="90"/>
    </row>
    <row r="1143" spans="1:11" ht="12.75" customHeight="1">
      <c r="A1143" s="415"/>
      <c r="B1143" s="415"/>
      <c r="C1143" s="415"/>
      <c r="D1143" s="422"/>
      <c r="E1143" s="423">
        <f>_xlfn.IFS(Programmation!$B$12="Québec",(D1143*Programmation!$F$23),Programmation!$B$12="Ontario",(D1143*Programmation!$F$24),Programmation!$B$12="Europe",(D1143*Programmation!$F$25),Programmation!$B$12="Sans taxe"," ")</f>
        <v>0</v>
      </c>
      <c r="F1143" s="423">
        <f>_xlfn.IFS(Programmation!$B$12="Québec",(D1143*Programmation!$G$23),Programmation!$B$12="Ontario"," ",Programmation!$B$12="Europe"," ",Programmation!$B$12="Sans taxe"," ")</f>
        <v>0</v>
      </c>
      <c r="G1143" s="423">
        <f t="shared" si="4"/>
        <v>0</v>
      </c>
      <c r="K1143" s="90"/>
    </row>
    <row r="1144" spans="1:11" ht="12.75" customHeight="1">
      <c r="A1144" s="415"/>
      <c r="B1144" s="415"/>
      <c r="C1144" s="415"/>
      <c r="D1144" s="422"/>
      <c r="E1144" s="423">
        <f>_xlfn.IFS(Programmation!$B$12="Québec",(D1144*Programmation!$F$23),Programmation!$B$12="Ontario",(D1144*Programmation!$F$24),Programmation!$B$12="Europe",(D1144*Programmation!$F$25),Programmation!$B$12="Sans taxe"," ")</f>
        <v>0</v>
      </c>
      <c r="F1144" s="423">
        <f>_xlfn.IFS(Programmation!$B$12="Québec",(D1144*Programmation!$G$23),Programmation!$B$12="Ontario"," ",Programmation!$B$12="Europe"," ",Programmation!$B$12="Sans taxe"," ")</f>
        <v>0</v>
      </c>
      <c r="G1144" s="423">
        <f t="shared" si="4"/>
        <v>0</v>
      </c>
      <c r="K1144" s="90"/>
    </row>
    <row r="1145" spans="1:11" ht="12.75" customHeight="1">
      <c r="A1145" s="415"/>
      <c r="B1145" s="415"/>
      <c r="C1145" s="415"/>
      <c r="D1145" s="422"/>
      <c r="E1145" s="423">
        <f>_xlfn.IFS(Programmation!$B$12="Québec",(D1145*Programmation!$F$23),Programmation!$B$12="Ontario",(D1145*Programmation!$F$24),Programmation!$B$12="Europe",(D1145*Programmation!$F$25),Programmation!$B$12="Sans taxe"," ")</f>
        <v>0</v>
      </c>
      <c r="F1145" s="423">
        <f>_xlfn.IFS(Programmation!$B$12="Québec",(D1145*Programmation!$G$23),Programmation!$B$12="Ontario"," ",Programmation!$B$12="Europe"," ",Programmation!$B$12="Sans taxe"," ")</f>
        <v>0</v>
      </c>
      <c r="G1145" s="423">
        <f t="shared" si="4"/>
        <v>0</v>
      </c>
      <c r="K1145" s="90"/>
    </row>
    <row r="1146" spans="1:11" ht="12.75" customHeight="1">
      <c r="A1146" s="415"/>
      <c r="B1146" s="415"/>
      <c r="C1146" s="415"/>
      <c r="D1146" s="422"/>
      <c r="E1146" s="423">
        <f>_xlfn.IFS(Programmation!$B$12="Québec",(D1146*Programmation!$F$23),Programmation!$B$12="Ontario",(D1146*Programmation!$F$24),Programmation!$B$12="Europe",(D1146*Programmation!$F$25),Programmation!$B$12="Sans taxe"," ")</f>
        <v>0</v>
      </c>
      <c r="F1146" s="423">
        <f>_xlfn.IFS(Programmation!$B$12="Québec",(D1146*Programmation!$G$23),Programmation!$B$12="Ontario"," ",Programmation!$B$12="Europe"," ",Programmation!$B$12="Sans taxe"," ")</f>
        <v>0</v>
      </c>
      <c r="G1146" s="423">
        <f t="shared" si="4"/>
        <v>0</v>
      </c>
      <c r="K1146" s="90"/>
    </row>
    <row r="1147" spans="1:11" ht="12.75" customHeight="1">
      <c r="A1147" s="415"/>
      <c r="B1147" s="415"/>
      <c r="C1147" s="415"/>
      <c r="D1147" s="422"/>
      <c r="E1147" s="423">
        <f>_xlfn.IFS(Programmation!$B$12="Québec",(D1147*Programmation!$F$23),Programmation!$B$12="Ontario",(D1147*Programmation!$F$24),Programmation!$B$12="Europe",(D1147*Programmation!$F$25),Programmation!$B$12="Sans taxe"," ")</f>
        <v>0</v>
      </c>
      <c r="F1147" s="423">
        <f>_xlfn.IFS(Programmation!$B$12="Québec",(D1147*Programmation!$G$23),Programmation!$B$12="Ontario"," ",Programmation!$B$12="Europe"," ",Programmation!$B$12="Sans taxe"," ")</f>
        <v>0</v>
      </c>
      <c r="G1147" s="423">
        <f t="shared" si="4"/>
        <v>0</v>
      </c>
      <c r="K1147" s="90"/>
    </row>
    <row r="1148" spans="1:11" ht="12.75" customHeight="1">
      <c r="A1148" s="415"/>
      <c r="B1148" s="415"/>
      <c r="C1148" s="415"/>
      <c r="D1148" s="422"/>
      <c r="E1148" s="423">
        <f>_xlfn.IFS(Programmation!$B$12="Québec",(D1148*Programmation!$F$23),Programmation!$B$12="Ontario",(D1148*Programmation!$F$24),Programmation!$B$12="Europe",(D1148*Programmation!$F$25),Programmation!$B$12="Sans taxe"," ")</f>
        <v>0</v>
      </c>
      <c r="F1148" s="423">
        <f>_xlfn.IFS(Programmation!$B$12="Québec",(D1148*Programmation!$G$23),Programmation!$B$12="Ontario"," ",Programmation!$B$12="Europe"," ",Programmation!$B$12="Sans taxe"," ")</f>
        <v>0</v>
      </c>
      <c r="G1148" s="423">
        <f t="shared" si="4"/>
        <v>0</v>
      </c>
      <c r="K1148" s="90"/>
    </row>
    <row r="1149" spans="1:11" ht="12.75" customHeight="1">
      <c r="A1149" s="415"/>
      <c r="B1149" s="415"/>
      <c r="C1149" s="415"/>
      <c r="D1149" s="422"/>
      <c r="E1149" s="423">
        <f>_xlfn.IFS(Programmation!$B$12="Québec",(D1149*Programmation!$F$23),Programmation!$B$12="Ontario",(D1149*Programmation!$F$24),Programmation!$B$12="Europe",(D1149*Programmation!$F$25),Programmation!$B$12="Sans taxe"," ")</f>
        <v>0</v>
      </c>
      <c r="F1149" s="423">
        <f>_xlfn.IFS(Programmation!$B$12="Québec",(D1149*Programmation!$G$23),Programmation!$B$12="Ontario"," ",Programmation!$B$12="Europe"," ",Programmation!$B$12="Sans taxe"," ")</f>
        <v>0</v>
      </c>
      <c r="G1149" s="423">
        <f t="shared" si="4"/>
        <v>0</v>
      </c>
      <c r="K1149" s="90"/>
    </row>
    <row r="1150" spans="1:11" ht="12.75" customHeight="1">
      <c r="A1150" s="415"/>
      <c r="B1150" s="415"/>
      <c r="C1150" s="415"/>
      <c r="D1150" s="422"/>
      <c r="E1150" s="423">
        <f>_xlfn.IFS(Programmation!$B$12="Québec",(D1150*Programmation!$F$23),Programmation!$B$12="Ontario",(D1150*Programmation!$F$24),Programmation!$B$12="Europe",(D1150*Programmation!$F$25),Programmation!$B$12="Sans taxe"," ")</f>
        <v>0</v>
      </c>
      <c r="F1150" s="423">
        <f>_xlfn.IFS(Programmation!$B$12="Québec",(D1150*Programmation!$G$23),Programmation!$B$12="Ontario"," ",Programmation!$B$12="Europe"," ",Programmation!$B$12="Sans taxe"," ")</f>
        <v>0</v>
      </c>
      <c r="G1150" s="423">
        <f t="shared" si="4"/>
        <v>0</v>
      </c>
      <c r="K1150" s="90"/>
    </row>
    <row r="1151" spans="1:11" ht="12.75" customHeight="1">
      <c r="A1151" s="415"/>
      <c r="B1151" s="415"/>
      <c r="C1151" s="415"/>
      <c r="D1151" s="422"/>
      <c r="E1151" s="423">
        <f>_xlfn.IFS(Programmation!$B$12="Québec",(D1151*Programmation!$F$23),Programmation!$B$12="Ontario",(D1151*Programmation!$F$24),Programmation!$B$12="Europe",(D1151*Programmation!$F$25),Programmation!$B$12="Sans taxe"," ")</f>
        <v>0</v>
      </c>
      <c r="F1151" s="423">
        <f>_xlfn.IFS(Programmation!$B$12="Québec",(D1151*Programmation!$G$23),Programmation!$B$12="Ontario"," ",Programmation!$B$12="Europe"," ",Programmation!$B$12="Sans taxe"," ")</f>
        <v>0</v>
      </c>
      <c r="G1151" s="423">
        <f t="shared" si="4"/>
        <v>0</v>
      </c>
      <c r="K1151" s="90"/>
    </row>
    <row r="1152" spans="1:11" ht="12.75" customHeight="1">
      <c r="A1152" s="415"/>
      <c r="B1152" s="415"/>
      <c r="C1152" s="415"/>
      <c r="D1152" s="422"/>
      <c r="E1152" s="423">
        <f>_xlfn.IFS(Programmation!$B$12="Québec",(D1152*Programmation!$F$23),Programmation!$B$12="Ontario",(D1152*Programmation!$F$24),Programmation!$B$12="Europe",(D1152*Programmation!$F$25),Programmation!$B$12="Sans taxe"," ")</f>
        <v>0</v>
      </c>
      <c r="F1152" s="423">
        <f>_xlfn.IFS(Programmation!$B$12="Québec",(D1152*Programmation!$G$23),Programmation!$B$12="Ontario"," ",Programmation!$B$12="Europe"," ",Programmation!$B$12="Sans taxe"," ")</f>
        <v>0</v>
      </c>
      <c r="G1152" s="423">
        <f t="shared" si="4"/>
        <v>0</v>
      </c>
      <c r="K1152" s="90"/>
    </row>
    <row r="1153" spans="1:11" ht="12.75" customHeight="1">
      <c r="A1153" s="415"/>
      <c r="B1153" s="415"/>
      <c r="C1153" s="415"/>
      <c r="D1153" s="422"/>
      <c r="E1153" s="423">
        <f>_xlfn.IFS(Programmation!$B$12="Québec",(D1153*Programmation!$F$23),Programmation!$B$12="Ontario",(D1153*Programmation!$F$24),Programmation!$B$12="Europe",(D1153*Programmation!$F$25),Programmation!$B$12="Sans taxe"," ")</f>
        <v>0</v>
      </c>
      <c r="F1153" s="423">
        <f>_xlfn.IFS(Programmation!$B$12="Québec",(D1153*Programmation!$G$23),Programmation!$B$12="Ontario"," ",Programmation!$B$12="Europe"," ",Programmation!$B$12="Sans taxe"," ")</f>
        <v>0</v>
      </c>
      <c r="G1153" s="423">
        <f t="shared" si="4"/>
        <v>0</v>
      </c>
      <c r="K1153" s="90"/>
    </row>
    <row r="1154" spans="1:11" ht="12.75" customHeight="1">
      <c r="A1154" s="415"/>
      <c r="B1154" s="415"/>
      <c r="C1154" s="415"/>
      <c r="D1154" s="422"/>
      <c r="E1154" s="423">
        <f>_xlfn.IFS(Programmation!$B$12="Québec",(D1154*Programmation!$F$23),Programmation!$B$12="Ontario",(D1154*Programmation!$F$24),Programmation!$B$12="Europe",(D1154*Programmation!$F$25),Programmation!$B$12="Sans taxe"," ")</f>
        <v>0</v>
      </c>
      <c r="F1154" s="423">
        <f>_xlfn.IFS(Programmation!$B$12="Québec",(D1154*Programmation!$G$23),Programmation!$B$12="Ontario"," ",Programmation!$B$12="Europe"," ",Programmation!$B$12="Sans taxe"," ")</f>
        <v>0</v>
      </c>
      <c r="G1154" s="423">
        <f t="shared" si="4"/>
        <v>0</v>
      </c>
      <c r="K1154" s="90"/>
    </row>
    <row r="1155" spans="1:11" ht="12.75" customHeight="1">
      <c r="A1155" s="415"/>
      <c r="B1155" s="415"/>
      <c r="C1155" s="415"/>
      <c r="D1155" s="422"/>
      <c r="E1155" s="423">
        <f>_xlfn.IFS(Programmation!$B$12="Québec",(D1155*Programmation!$F$23),Programmation!$B$12="Ontario",(D1155*Programmation!$F$24),Programmation!$B$12="Europe",(D1155*Programmation!$F$25),Programmation!$B$12="Sans taxe"," ")</f>
        <v>0</v>
      </c>
      <c r="F1155" s="423">
        <f>_xlfn.IFS(Programmation!$B$12="Québec",(D1155*Programmation!$G$23),Programmation!$B$12="Ontario"," ",Programmation!$B$12="Europe"," ",Programmation!$B$12="Sans taxe"," ")</f>
        <v>0</v>
      </c>
      <c r="G1155" s="423">
        <f t="shared" si="4"/>
        <v>0</v>
      </c>
      <c r="K1155" s="90"/>
    </row>
    <row r="1156" spans="1:11" ht="12.75" customHeight="1">
      <c r="A1156" s="415"/>
      <c r="B1156" s="415"/>
      <c r="C1156" s="415"/>
      <c r="D1156" s="422"/>
      <c r="E1156" s="423">
        <f>_xlfn.IFS(Programmation!$B$12="Québec",(D1156*Programmation!$F$23),Programmation!$B$12="Ontario",(D1156*Programmation!$F$24),Programmation!$B$12="Europe",(D1156*Programmation!$F$25),Programmation!$B$12="Sans taxe"," ")</f>
        <v>0</v>
      </c>
      <c r="F1156" s="423">
        <f>_xlfn.IFS(Programmation!$B$12="Québec",(D1156*Programmation!$G$23),Programmation!$B$12="Ontario"," ",Programmation!$B$12="Europe"," ",Programmation!$B$12="Sans taxe"," ")</f>
        <v>0</v>
      </c>
      <c r="G1156" s="423">
        <f t="shared" si="4"/>
        <v>0</v>
      </c>
      <c r="K1156" s="90"/>
    </row>
    <row r="1157" spans="1:11" ht="12.75" customHeight="1">
      <c r="A1157" s="415"/>
      <c r="B1157" s="415"/>
      <c r="C1157" s="415"/>
      <c r="D1157" s="422"/>
      <c r="E1157" s="423">
        <f>_xlfn.IFS(Programmation!$B$12="Québec",(D1157*Programmation!$F$23),Programmation!$B$12="Ontario",(D1157*Programmation!$F$24),Programmation!$B$12="Europe",(D1157*Programmation!$F$25),Programmation!$B$12="Sans taxe"," ")</f>
        <v>0</v>
      </c>
      <c r="F1157" s="423">
        <f>_xlfn.IFS(Programmation!$B$12="Québec",(D1157*Programmation!$G$23),Programmation!$B$12="Ontario"," ",Programmation!$B$12="Europe"," ",Programmation!$B$12="Sans taxe"," ")</f>
        <v>0</v>
      </c>
      <c r="G1157" s="423">
        <f t="shared" si="4"/>
        <v>0</v>
      </c>
      <c r="K1157" s="90"/>
    </row>
    <row r="1158" spans="1:11" ht="12.75" customHeight="1">
      <c r="A1158" s="415"/>
      <c r="B1158" s="415"/>
      <c r="C1158" s="415"/>
      <c r="D1158" s="422"/>
      <c r="E1158" s="423">
        <f>_xlfn.IFS(Programmation!$B$12="Québec",(D1158*Programmation!$F$23),Programmation!$B$12="Ontario",(D1158*Programmation!$F$24),Programmation!$B$12="Europe",(D1158*Programmation!$F$25),Programmation!$B$12="Sans taxe"," ")</f>
        <v>0</v>
      </c>
      <c r="F1158" s="423">
        <f>_xlfn.IFS(Programmation!$B$12="Québec",(D1158*Programmation!$G$23),Programmation!$B$12="Ontario"," ",Programmation!$B$12="Europe"," ",Programmation!$B$12="Sans taxe"," ")</f>
        <v>0</v>
      </c>
      <c r="G1158" s="423">
        <f t="shared" si="4"/>
        <v>0</v>
      </c>
      <c r="K1158" s="90"/>
    </row>
    <row r="1159" spans="1:11" ht="12.75" customHeight="1">
      <c r="A1159" s="415"/>
      <c r="B1159" s="415"/>
      <c r="C1159" s="415"/>
      <c r="D1159" s="422"/>
      <c r="E1159" s="423">
        <f>_xlfn.IFS(Programmation!$B$12="Québec",(D1159*Programmation!$F$23),Programmation!$B$12="Ontario",(D1159*Programmation!$F$24),Programmation!$B$12="Europe",(D1159*Programmation!$F$25),Programmation!$B$12="Sans taxe"," ")</f>
        <v>0</v>
      </c>
      <c r="F1159" s="423">
        <f>_xlfn.IFS(Programmation!$B$12="Québec",(D1159*Programmation!$G$23),Programmation!$B$12="Ontario"," ",Programmation!$B$12="Europe"," ",Programmation!$B$12="Sans taxe"," ")</f>
        <v>0</v>
      </c>
      <c r="G1159" s="423">
        <f t="shared" si="4"/>
        <v>0</v>
      </c>
      <c r="K1159" s="90"/>
    </row>
    <row r="1160" spans="1:11" ht="12.75" customHeight="1">
      <c r="A1160" s="415"/>
      <c r="B1160" s="415"/>
      <c r="C1160" s="415"/>
      <c r="D1160" s="422"/>
      <c r="E1160" s="423">
        <f>_xlfn.IFS(Programmation!$B$12="Québec",(D1160*Programmation!$F$23),Programmation!$B$12="Ontario",(D1160*Programmation!$F$24),Programmation!$B$12="Europe",(D1160*Programmation!$F$25),Programmation!$B$12="Sans taxe"," ")</f>
        <v>0</v>
      </c>
      <c r="F1160" s="423">
        <f>_xlfn.IFS(Programmation!$B$12="Québec",(D1160*Programmation!$G$23),Programmation!$B$12="Ontario"," ",Programmation!$B$12="Europe"," ",Programmation!$B$12="Sans taxe"," ")</f>
        <v>0</v>
      </c>
      <c r="G1160" s="423">
        <f t="shared" si="4"/>
        <v>0</v>
      </c>
      <c r="K1160" s="90"/>
    </row>
    <row r="1161" spans="1:11" ht="12.75" customHeight="1">
      <c r="A1161" s="415"/>
      <c r="B1161" s="415"/>
      <c r="C1161" s="415"/>
      <c r="D1161" s="422"/>
      <c r="E1161" s="423">
        <f>_xlfn.IFS(Programmation!$B$12="Québec",(D1161*Programmation!$F$23),Programmation!$B$12="Ontario",(D1161*Programmation!$F$24),Programmation!$B$12="Europe",(D1161*Programmation!$F$25),Programmation!$B$12="Sans taxe"," ")</f>
        <v>0</v>
      </c>
      <c r="F1161" s="423">
        <f>_xlfn.IFS(Programmation!$B$12="Québec",(D1161*Programmation!$G$23),Programmation!$B$12="Ontario"," ",Programmation!$B$12="Europe"," ",Programmation!$B$12="Sans taxe"," ")</f>
        <v>0</v>
      </c>
      <c r="G1161" s="423">
        <f t="shared" si="4"/>
        <v>0</v>
      </c>
      <c r="K1161" s="90"/>
    </row>
    <row r="1162" spans="1:11" ht="12.75" customHeight="1">
      <c r="A1162" s="415"/>
      <c r="B1162" s="415"/>
      <c r="C1162" s="415"/>
      <c r="D1162" s="422"/>
      <c r="E1162" s="423">
        <f>_xlfn.IFS(Programmation!$B$12="Québec",(D1162*Programmation!$F$23),Programmation!$B$12="Ontario",(D1162*Programmation!$F$24),Programmation!$B$12="Europe",(D1162*Programmation!$F$25),Programmation!$B$12="Sans taxe"," ")</f>
        <v>0</v>
      </c>
      <c r="F1162" s="423">
        <f>_xlfn.IFS(Programmation!$B$12="Québec",(D1162*Programmation!$G$23),Programmation!$B$12="Ontario"," ",Programmation!$B$12="Europe"," ",Programmation!$B$12="Sans taxe"," ")</f>
        <v>0</v>
      </c>
      <c r="G1162" s="423">
        <f t="shared" si="4"/>
        <v>0</v>
      </c>
      <c r="K1162" s="90"/>
    </row>
    <row r="1163" spans="1:11" ht="12.75" customHeight="1">
      <c r="A1163" s="415"/>
      <c r="B1163" s="415"/>
      <c r="C1163" s="415"/>
      <c r="D1163" s="422"/>
      <c r="E1163" s="423">
        <f>_xlfn.IFS(Programmation!$B$12="Québec",(D1163*Programmation!$F$23),Programmation!$B$12="Ontario",(D1163*Programmation!$F$24),Programmation!$B$12="Europe",(D1163*Programmation!$F$25),Programmation!$B$12="Sans taxe"," ")</f>
        <v>0</v>
      </c>
      <c r="F1163" s="423">
        <f>_xlfn.IFS(Programmation!$B$12="Québec",(D1163*Programmation!$G$23),Programmation!$B$12="Ontario"," ",Programmation!$B$12="Europe"," ",Programmation!$B$12="Sans taxe"," ")</f>
        <v>0</v>
      </c>
      <c r="G1163" s="423">
        <f t="shared" si="4"/>
        <v>0</v>
      </c>
      <c r="K1163" s="90"/>
    </row>
    <row r="1164" spans="1:11" ht="12.75" customHeight="1">
      <c r="A1164" s="415"/>
      <c r="B1164" s="415"/>
      <c r="C1164" s="415"/>
      <c r="D1164" s="422"/>
      <c r="E1164" s="423">
        <f>_xlfn.IFS(Programmation!$B$12="Québec",(D1164*Programmation!$F$23),Programmation!$B$12="Ontario",(D1164*Programmation!$F$24),Programmation!$B$12="Europe",(D1164*Programmation!$F$25),Programmation!$B$12="Sans taxe"," ")</f>
        <v>0</v>
      </c>
      <c r="F1164" s="423">
        <f>_xlfn.IFS(Programmation!$B$12="Québec",(D1164*Programmation!$G$23),Programmation!$B$12="Ontario"," ",Programmation!$B$12="Europe"," ",Programmation!$B$12="Sans taxe"," ")</f>
        <v>0</v>
      </c>
      <c r="G1164" s="423">
        <f t="shared" si="4"/>
        <v>0</v>
      </c>
      <c r="K1164" s="90"/>
    </row>
    <row r="1165" spans="1:11" ht="12.75" customHeight="1">
      <c r="A1165" s="415"/>
      <c r="B1165" s="415"/>
      <c r="C1165" s="415"/>
      <c r="D1165" s="422"/>
      <c r="E1165" s="423">
        <f>_xlfn.IFS(Programmation!$B$12="Québec",(D1165*Programmation!$F$23),Programmation!$B$12="Ontario",(D1165*Programmation!$F$24),Programmation!$B$12="Europe",(D1165*Programmation!$F$25),Programmation!$B$12="Sans taxe"," ")</f>
        <v>0</v>
      </c>
      <c r="F1165" s="423">
        <f>_xlfn.IFS(Programmation!$B$12="Québec",(D1165*Programmation!$G$23),Programmation!$B$12="Ontario"," ",Programmation!$B$12="Europe"," ",Programmation!$B$12="Sans taxe"," ")</f>
        <v>0</v>
      </c>
      <c r="G1165" s="423">
        <f t="shared" si="4"/>
        <v>0</v>
      </c>
      <c r="K1165" s="90"/>
    </row>
    <row r="1166" spans="1:11" ht="12.75" customHeight="1">
      <c r="A1166" s="415"/>
      <c r="B1166" s="415"/>
      <c r="C1166" s="415"/>
      <c r="D1166" s="422"/>
      <c r="E1166" s="423">
        <f>_xlfn.IFS(Programmation!$B$12="Québec",(D1166*Programmation!$F$23),Programmation!$B$12="Ontario",(D1166*Programmation!$F$24),Programmation!$B$12="Europe",(D1166*Programmation!$F$25),Programmation!$B$12="Sans taxe"," ")</f>
        <v>0</v>
      </c>
      <c r="F1166" s="423">
        <f>_xlfn.IFS(Programmation!$B$12="Québec",(D1166*Programmation!$G$23),Programmation!$B$12="Ontario"," ",Programmation!$B$12="Europe"," ",Programmation!$B$12="Sans taxe"," ")</f>
        <v>0</v>
      </c>
      <c r="G1166" s="423">
        <f t="shared" si="4"/>
        <v>0</v>
      </c>
      <c r="K1166" s="90"/>
    </row>
    <row r="1167" spans="1:11" ht="12.75" customHeight="1">
      <c r="A1167" s="415"/>
      <c r="B1167" s="415"/>
      <c r="C1167" s="415"/>
      <c r="D1167" s="422"/>
      <c r="E1167" s="423">
        <f>_xlfn.IFS(Programmation!$B$12="Québec",(D1167*Programmation!$F$23),Programmation!$B$12="Ontario",(D1167*Programmation!$F$24),Programmation!$B$12="Europe",(D1167*Programmation!$F$25),Programmation!$B$12="Sans taxe"," ")</f>
        <v>0</v>
      </c>
      <c r="F1167" s="423">
        <f>_xlfn.IFS(Programmation!$B$12="Québec",(D1167*Programmation!$G$23),Programmation!$B$12="Ontario"," ",Programmation!$B$12="Europe"," ",Programmation!$B$12="Sans taxe"," ")</f>
        <v>0</v>
      </c>
      <c r="G1167" s="423">
        <f t="shared" si="4"/>
        <v>0</v>
      </c>
      <c r="K1167" s="90"/>
    </row>
    <row r="1168" spans="1:11" ht="12.75" customHeight="1">
      <c r="A1168" s="415"/>
      <c r="B1168" s="415"/>
      <c r="C1168" s="415"/>
      <c r="D1168" s="422"/>
      <c r="E1168" s="423">
        <f>_xlfn.IFS(Programmation!$B$12="Québec",(D1168*Programmation!$F$23),Programmation!$B$12="Ontario",(D1168*Programmation!$F$24),Programmation!$B$12="Europe",(D1168*Programmation!$F$25),Programmation!$B$12="Sans taxe"," ")</f>
        <v>0</v>
      </c>
      <c r="F1168" s="423">
        <f>_xlfn.IFS(Programmation!$B$12="Québec",(D1168*Programmation!$G$23),Programmation!$B$12="Ontario"," ",Programmation!$B$12="Europe"," ",Programmation!$B$12="Sans taxe"," ")</f>
        <v>0</v>
      </c>
      <c r="G1168" s="423">
        <f t="shared" si="4"/>
        <v>0</v>
      </c>
      <c r="K1168" s="90"/>
    </row>
    <row r="1169" spans="1:11" ht="12.75" customHeight="1">
      <c r="A1169" s="415"/>
      <c r="B1169" s="415"/>
      <c r="C1169" s="415"/>
      <c r="D1169" s="422"/>
      <c r="E1169" s="423">
        <f>_xlfn.IFS(Programmation!$B$12="Québec",(D1169*Programmation!$F$23),Programmation!$B$12="Ontario",(D1169*Programmation!$F$24),Programmation!$B$12="Europe",(D1169*Programmation!$F$25),Programmation!$B$12="Sans taxe"," ")</f>
        <v>0</v>
      </c>
      <c r="F1169" s="423">
        <f>_xlfn.IFS(Programmation!$B$12="Québec",(D1169*Programmation!$G$23),Programmation!$B$12="Ontario"," ",Programmation!$B$12="Europe"," ",Programmation!$B$12="Sans taxe"," ")</f>
        <v>0</v>
      </c>
      <c r="G1169" s="423">
        <f t="shared" si="4"/>
        <v>0</v>
      </c>
      <c r="K1169" s="90"/>
    </row>
    <row r="1170" spans="1:11" ht="12.75" customHeight="1">
      <c r="A1170" s="415"/>
      <c r="B1170" s="415"/>
      <c r="C1170" s="415"/>
      <c r="D1170" s="422"/>
      <c r="E1170" s="423">
        <f>_xlfn.IFS(Programmation!$B$12="Québec",(D1170*Programmation!$F$23),Programmation!$B$12="Ontario",(D1170*Programmation!$F$24),Programmation!$B$12="Europe",(D1170*Programmation!$F$25),Programmation!$B$12="Sans taxe"," ")</f>
        <v>0</v>
      </c>
      <c r="F1170" s="423">
        <f>_xlfn.IFS(Programmation!$B$12="Québec",(D1170*Programmation!$G$23),Programmation!$B$12="Ontario"," ",Programmation!$B$12="Europe"," ",Programmation!$B$12="Sans taxe"," ")</f>
        <v>0</v>
      </c>
      <c r="G1170" s="423">
        <f t="shared" si="4"/>
        <v>0</v>
      </c>
      <c r="K1170" s="90"/>
    </row>
    <row r="1171" spans="1:11" ht="12.75" customHeight="1">
      <c r="A1171" s="415"/>
      <c r="B1171" s="415"/>
      <c r="C1171" s="415"/>
      <c r="D1171" s="422"/>
      <c r="E1171" s="423">
        <f>_xlfn.IFS(Programmation!$B$12="Québec",(D1171*Programmation!$F$23),Programmation!$B$12="Ontario",(D1171*Programmation!$F$24),Programmation!$B$12="Europe",(D1171*Programmation!$F$25),Programmation!$B$12="Sans taxe"," ")</f>
        <v>0</v>
      </c>
      <c r="F1171" s="423">
        <f>_xlfn.IFS(Programmation!$B$12="Québec",(D1171*Programmation!$G$23),Programmation!$B$12="Ontario"," ",Programmation!$B$12="Europe"," ",Programmation!$B$12="Sans taxe"," ")</f>
        <v>0</v>
      </c>
      <c r="G1171" s="423">
        <f t="shared" si="4"/>
        <v>0</v>
      </c>
      <c r="K1171" s="90"/>
    </row>
    <row r="1172" spans="1:11" ht="12.75" customHeight="1">
      <c r="A1172" s="415"/>
      <c r="B1172" s="415"/>
      <c r="C1172" s="415"/>
      <c r="D1172" s="422"/>
      <c r="E1172" s="423">
        <f>_xlfn.IFS(Programmation!$B$12="Québec",(D1172*Programmation!$F$23),Programmation!$B$12="Ontario",(D1172*Programmation!$F$24),Programmation!$B$12="Europe",(D1172*Programmation!$F$25),Programmation!$B$12="Sans taxe"," ")</f>
        <v>0</v>
      </c>
      <c r="F1172" s="423">
        <f>_xlfn.IFS(Programmation!$B$12="Québec",(D1172*Programmation!$G$23),Programmation!$B$12="Ontario"," ",Programmation!$B$12="Europe"," ",Programmation!$B$12="Sans taxe"," ")</f>
        <v>0</v>
      </c>
      <c r="G1172" s="423">
        <f t="shared" si="4"/>
        <v>0</v>
      </c>
      <c r="K1172" s="90"/>
    </row>
    <row r="1173" spans="1:11" ht="12.75" customHeight="1">
      <c r="A1173" s="415"/>
      <c r="B1173" s="415"/>
      <c r="C1173" s="415"/>
      <c r="D1173" s="422"/>
      <c r="E1173" s="423">
        <f>_xlfn.IFS(Programmation!$B$12="Québec",(D1173*Programmation!$F$23),Programmation!$B$12="Ontario",(D1173*Programmation!$F$24),Programmation!$B$12="Europe",(D1173*Programmation!$F$25),Programmation!$B$12="Sans taxe"," ")</f>
        <v>0</v>
      </c>
      <c r="F1173" s="423">
        <f>_xlfn.IFS(Programmation!$B$12="Québec",(D1173*Programmation!$G$23),Programmation!$B$12="Ontario"," ",Programmation!$B$12="Europe"," ",Programmation!$B$12="Sans taxe"," ")</f>
        <v>0</v>
      </c>
      <c r="G1173" s="423">
        <f t="shared" si="4"/>
        <v>0</v>
      </c>
      <c r="K1173" s="90"/>
    </row>
    <row r="1174" spans="1:11" ht="12.75" customHeight="1">
      <c r="A1174" s="415"/>
      <c r="B1174" s="415"/>
      <c r="C1174" s="415"/>
      <c r="D1174" s="422"/>
      <c r="E1174" s="423">
        <f>_xlfn.IFS(Programmation!$B$12="Québec",(D1174*Programmation!$F$23),Programmation!$B$12="Ontario",(D1174*Programmation!$F$24),Programmation!$B$12="Europe",(D1174*Programmation!$F$25),Programmation!$B$12="Sans taxe"," ")</f>
        <v>0</v>
      </c>
      <c r="F1174" s="423">
        <f>_xlfn.IFS(Programmation!$B$12="Québec",(D1174*Programmation!$G$23),Programmation!$B$12="Ontario"," ",Programmation!$B$12="Europe"," ",Programmation!$B$12="Sans taxe"," ")</f>
        <v>0</v>
      </c>
      <c r="G1174" s="423">
        <f t="shared" si="4"/>
        <v>0</v>
      </c>
      <c r="K1174" s="90"/>
    </row>
    <row r="1175" spans="1:11" ht="12.75" customHeight="1">
      <c r="A1175" s="415"/>
      <c r="B1175" s="415"/>
      <c r="C1175" s="415"/>
      <c r="D1175" s="422"/>
      <c r="E1175" s="423">
        <f>_xlfn.IFS(Programmation!$B$12="Québec",(D1175*Programmation!$F$23),Programmation!$B$12="Ontario",(D1175*Programmation!$F$24),Programmation!$B$12="Europe",(D1175*Programmation!$F$25),Programmation!$B$12="Sans taxe"," ")</f>
        <v>0</v>
      </c>
      <c r="F1175" s="423">
        <f>_xlfn.IFS(Programmation!$B$12="Québec",(D1175*Programmation!$G$23),Programmation!$B$12="Ontario"," ",Programmation!$B$12="Europe"," ",Programmation!$B$12="Sans taxe"," ")</f>
        <v>0</v>
      </c>
      <c r="G1175" s="423">
        <f t="shared" si="4"/>
        <v>0</v>
      </c>
      <c r="K1175" s="90"/>
    </row>
    <row r="1176" spans="1:11" ht="12.75" customHeight="1">
      <c r="A1176" s="415"/>
      <c r="B1176" s="415"/>
      <c r="C1176" s="415"/>
      <c r="D1176" s="422"/>
      <c r="E1176" s="423">
        <f>_xlfn.IFS(Programmation!$B$12="Québec",(D1176*Programmation!$F$23),Programmation!$B$12="Ontario",(D1176*Programmation!$F$24),Programmation!$B$12="Europe",(D1176*Programmation!$F$25),Programmation!$B$12="Sans taxe"," ")</f>
        <v>0</v>
      </c>
      <c r="F1176" s="423">
        <f>_xlfn.IFS(Programmation!$B$12="Québec",(D1176*Programmation!$G$23),Programmation!$B$12="Ontario"," ",Programmation!$B$12="Europe"," ",Programmation!$B$12="Sans taxe"," ")</f>
        <v>0</v>
      </c>
      <c r="G1176" s="423">
        <f t="shared" si="4"/>
        <v>0</v>
      </c>
      <c r="K1176" s="90"/>
    </row>
    <row r="1177" spans="1:11" ht="12.75" customHeight="1">
      <c r="A1177" s="415"/>
      <c r="B1177" s="415"/>
      <c r="C1177" s="415"/>
      <c r="D1177" s="422"/>
      <c r="E1177" s="423">
        <f>_xlfn.IFS(Programmation!$B$12="Québec",(D1177*Programmation!$F$23),Programmation!$B$12="Ontario",(D1177*Programmation!$F$24),Programmation!$B$12="Europe",(D1177*Programmation!$F$25),Programmation!$B$12="Sans taxe"," ")</f>
        <v>0</v>
      </c>
      <c r="F1177" s="423">
        <f>_xlfn.IFS(Programmation!$B$12="Québec",(D1177*Programmation!$G$23),Programmation!$B$12="Ontario"," ",Programmation!$B$12="Europe"," ",Programmation!$B$12="Sans taxe"," ")</f>
        <v>0</v>
      </c>
      <c r="G1177" s="423">
        <f t="shared" si="4"/>
        <v>0</v>
      </c>
      <c r="K1177" s="90"/>
    </row>
    <row r="1178" spans="1:11" ht="12.75" customHeight="1">
      <c r="A1178" s="415"/>
      <c r="B1178" s="415"/>
      <c r="C1178" s="415"/>
      <c r="D1178" s="422"/>
      <c r="E1178" s="423">
        <f>_xlfn.IFS(Programmation!$B$12="Québec",(D1178*Programmation!$F$23),Programmation!$B$12="Ontario",(D1178*Programmation!$F$24),Programmation!$B$12="Europe",(D1178*Programmation!$F$25),Programmation!$B$12="Sans taxe"," ")</f>
        <v>0</v>
      </c>
      <c r="F1178" s="423">
        <f>_xlfn.IFS(Programmation!$B$12="Québec",(D1178*Programmation!$G$23),Programmation!$B$12="Ontario"," ",Programmation!$B$12="Europe"," ",Programmation!$B$12="Sans taxe"," ")</f>
        <v>0</v>
      </c>
      <c r="G1178" s="423">
        <f t="shared" si="4"/>
        <v>0</v>
      </c>
      <c r="K1178" s="90"/>
    </row>
    <row r="1179" spans="1:11" ht="12.75" customHeight="1">
      <c r="A1179" s="415"/>
      <c r="B1179" s="415"/>
      <c r="C1179" s="415"/>
      <c r="D1179" s="422"/>
      <c r="E1179" s="423">
        <f>_xlfn.IFS(Programmation!$B$12="Québec",(D1179*Programmation!$F$23),Programmation!$B$12="Ontario",(D1179*Programmation!$F$24),Programmation!$B$12="Europe",(D1179*Programmation!$F$25),Programmation!$B$12="Sans taxe"," ")</f>
        <v>0</v>
      </c>
      <c r="F1179" s="423">
        <f>_xlfn.IFS(Programmation!$B$12="Québec",(D1179*Programmation!$G$23),Programmation!$B$12="Ontario"," ",Programmation!$B$12="Europe"," ",Programmation!$B$12="Sans taxe"," ")</f>
        <v>0</v>
      </c>
      <c r="G1179" s="423">
        <f t="shared" si="4"/>
        <v>0</v>
      </c>
      <c r="K1179" s="90"/>
    </row>
    <row r="1180" spans="1:11" ht="12.75" customHeight="1">
      <c r="A1180" s="415"/>
      <c r="B1180" s="415"/>
      <c r="C1180" s="415"/>
      <c r="D1180" s="422"/>
      <c r="E1180" s="423">
        <f>_xlfn.IFS(Programmation!$B$12="Québec",(D1180*Programmation!$F$23),Programmation!$B$12="Ontario",(D1180*Programmation!$F$24),Programmation!$B$12="Europe",(D1180*Programmation!$F$25),Programmation!$B$12="Sans taxe"," ")</f>
        <v>0</v>
      </c>
      <c r="F1180" s="423">
        <f>_xlfn.IFS(Programmation!$B$12="Québec",(D1180*Programmation!$G$23),Programmation!$B$12="Ontario"," ",Programmation!$B$12="Europe"," ",Programmation!$B$12="Sans taxe"," ")</f>
        <v>0</v>
      </c>
      <c r="G1180" s="423">
        <f t="shared" si="4"/>
        <v>0</v>
      </c>
      <c r="K1180" s="90"/>
    </row>
    <row r="1181" spans="1:11" ht="12.75" customHeight="1">
      <c r="A1181" s="415"/>
      <c r="B1181" s="415"/>
      <c r="C1181" s="415"/>
      <c r="D1181" s="422"/>
      <c r="E1181" s="423">
        <f>_xlfn.IFS(Programmation!$B$12="Québec",(D1181*Programmation!$F$23),Programmation!$B$12="Ontario",(D1181*Programmation!$F$24),Programmation!$B$12="Europe",(D1181*Programmation!$F$25),Programmation!$B$12="Sans taxe"," ")</f>
        <v>0</v>
      </c>
      <c r="F1181" s="423">
        <f>_xlfn.IFS(Programmation!$B$12="Québec",(D1181*Programmation!$G$23),Programmation!$B$12="Ontario"," ",Programmation!$B$12="Europe"," ",Programmation!$B$12="Sans taxe"," ")</f>
        <v>0</v>
      </c>
      <c r="G1181" s="423">
        <f t="shared" si="4"/>
        <v>0</v>
      </c>
      <c r="K1181" s="90"/>
    </row>
    <row r="1182" spans="1:11" ht="12.75" customHeight="1">
      <c r="A1182" s="415"/>
      <c r="B1182" s="415"/>
      <c r="C1182" s="415"/>
      <c r="D1182" s="422"/>
      <c r="E1182" s="423">
        <f>_xlfn.IFS(Programmation!$B$12="Québec",(D1182*Programmation!$F$23),Programmation!$B$12="Ontario",(D1182*Programmation!$F$24),Programmation!$B$12="Europe",(D1182*Programmation!$F$25),Programmation!$B$12="Sans taxe"," ")</f>
        <v>0</v>
      </c>
      <c r="F1182" s="423">
        <f>_xlfn.IFS(Programmation!$B$12="Québec",(D1182*Programmation!$G$23),Programmation!$B$12="Ontario"," ",Programmation!$B$12="Europe"," ",Programmation!$B$12="Sans taxe"," ")</f>
        <v>0</v>
      </c>
      <c r="G1182" s="423">
        <f t="shared" si="4"/>
        <v>0</v>
      </c>
      <c r="K1182" s="90"/>
    </row>
    <row r="1183" spans="1:11" ht="12.75" customHeight="1">
      <c r="A1183" s="415"/>
      <c r="B1183" s="415"/>
      <c r="C1183" s="415"/>
      <c r="D1183" s="422"/>
      <c r="E1183" s="423">
        <f>_xlfn.IFS(Programmation!$B$12="Québec",(D1183*Programmation!$F$23),Programmation!$B$12="Ontario",(D1183*Programmation!$F$24),Programmation!$B$12="Europe",(D1183*Programmation!$F$25),Programmation!$B$12="Sans taxe"," ")</f>
        <v>0</v>
      </c>
      <c r="F1183" s="423">
        <f>_xlfn.IFS(Programmation!$B$12="Québec",(D1183*Programmation!$G$23),Programmation!$B$12="Ontario"," ",Programmation!$B$12="Europe"," ",Programmation!$B$12="Sans taxe"," ")</f>
        <v>0</v>
      </c>
      <c r="G1183" s="423">
        <f t="shared" si="4"/>
        <v>0</v>
      </c>
      <c r="K1183" s="90"/>
    </row>
    <row r="1184" spans="1:11" ht="12.75" customHeight="1">
      <c r="A1184" s="415"/>
      <c r="B1184" s="415"/>
      <c r="C1184" s="415"/>
      <c r="D1184" s="422"/>
      <c r="E1184" s="423">
        <f>_xlfn.IFS(Programmation!$B$12="Québec",(D1184*Programmation!$F$23),Programmation!$B$12="Ontario",(D1184*Programmation!$F$24),Programmation!$B$12="Europe",(D1184*Programmation!$F$25),Programmation!$B$12="Sans taxe"," ")</f>
        <v>0</v>
      </c>
      <c r="F1184" s="423">
        <f>_xlfn.IFS(Programmation!$B$12="Québec",(D1184*Programmation!$G$23),Programmation!$B$12="Ontario"," ",Programmation!$B$12="Europe"," ",Programmation!$B$12="Sans taxe"," ")</f>
        <v>0</v>
      </c>
      <c r="G1184" s="423">
        <f t="shared" si="4"/>
        <v>0</v>
      </c>
      <c r="K1184" s="90"/>
    </row>
    <row r="1185" spans="1:11" ht="12.75" customHeight="1">
      <c r="A1185" s="415"/>
      <c r="B1185" s="415"/>
      <c r="C1185" s="415"/>
      <c r="D1185" s="422"/>
      <c r="E1185" s="423">
        <f>_xlfn.IFS(Programmation!$B$12="Québec",(D1185*Programmation!$F$23),Programmation!$B$12="Ontario",(D1185*Programmation!$F$24),Programmation!$B$12="Europe",(D1185*Programmation!$F$25),Programmation!$B$12="Sans taxe"," ")</f>
        <v>0</v>
      </c>
      <c r="F1185" s="423">
        <f>_xlfn.IFS(Programmation!$B$12="Québec",(D1185*Programmation!$G$23),Programmation!$B$12="Ontario"," ",Programmation!$B$12="Europe"," ",Programmation!$B$12="Sans taxe"," ")</f>
        <v>0</v>
      </c>
      <c r="G1185" s="423">
        <f t="shared" si="4"/>
        <v>0</v>
      </c>
      <c r="K1185" s="90"/>
    </row>
    <row r="1186" spans="1:11" ht="12.75" customHeight="1">
      <c r="A1186" s="415"/>
      <c r="B1186" s="415"/>
      <c r="C1186" s="415"/>
      <c r="D1186" s="422"/>
      <c r="E1186" s="423">
        <f>_xlfn.IFS(Programmation!$B$12="Québec",(D1186*Programmation!$F$23),Programmation!$B$12="Ontario",(D1186*Programmation!$F$24),Programmation!$B$12="Europe",(D1186*Programmation!$F$25),Programmation!$B$12="Sans taxe"," ")</f>
        <v>0</v>
      </c>
      <c r="F1186" s="423">
        <f>_xlfn.IFS(Programmation!$B$12="Québec",(D1186*Programmation!$G$23),Programmation!$B$12="Ontario"," ",Programmation!$B$12="Europe"," ",Programmation!$B$12="Sans taxe"," ")</f>
        <v>0</v>
      </c>
      <c r="G1186" s="423">
        <f t="shared" si="4"/>
        <v>0</v>
      </c>
      <c r="K1186" s="90"/>
    </row>
    <row r="1187" spans="1:11" ht="12.75" customHeight="1">
      <c r="A1187" s="415"/>
      <c r="B1187" s="415"/>
      <c r="C1187" s="415"/>
      <c r="D1187" s="422"/>
      <c r="E1187" s="423">
        <f>_xlfn.IFS(Programmation!$B$12="Québec",(D1187*Programmation!$F$23),Programmation!$B$12="Ontario",(D1187*Programmation!$F$24),Programmation!$B$12="Europe",(D1187*Programmation!$F$25),Programmation!$B$12="Sans taxe"," ")</f>
        <v>0</v>
      </c>
      <c r="F1187" s="423">
        <f>_xlfn.IFS(Programmation!$B$12="Québec",(D1187*Programmation!$G$23),Programmation!$B$12="Ontario"," ",Programmation!$B$12="Europe"," ",Programmation!$B$12="Sans taxe"," ")</f>
        <v>0</v>
      </c>
      <c r="G1187" s="423">
        <f t="shared" si="4"/>
        <v>0</v>
      </c>
      <c r="K1187" s="90"/>
    </row>
    <row r="1188" spans="1:11" ht="12.75" customHeight="1">
      <c r="A1188" s="415"/>
      <c r="B1188" s="415"/>
      <c r="C1188" s="415"/>
      <c r="D1188" s="422"/>
      <c r="E1188" s="423">
        <f>_xlfn.IFS(Programmation!$B$12="Québec",(D1188*Programmation!$F$23),Programmation!$B$12="Ontario",(D1188*Programmation!$F$24),Programmation!$B$12="Europe",(D1188*Programmation!$F$25),Programmation!$B$12="Sans taxe"," ")</f>
        <v>0</v>
      </c>
      <c r="F1188" s="423">
        <f>_xlfn.IFS(Programmation!$B$12="Québec",(D1188*Programmation!$G$23),Programmation!$B$12="Ontario"," ",Programmation!$B$12="Europe"," ",Programmation!$B$12="Sans taxe"," ")</f>
        <v>0</v>
      </c>
      <c r="G1188" s="423">
        <f t="shared" si="4"/>
        <v>0</v>
      </c>
      <c r="K1188" s="90"/>
    </row>
    <row r="1189" spans="1:11" ht="12.75" customHeight="1">
      <c r="A1189" s="415"/>
      <c r="B1189" s="415"/>
      <c r="C1189" s="415"/>
      <c r="D1189" s="422"/>
      <c r="E1189" s="423">
        <f>_xlfn.IFS(Programmation!$B$12="Québec",(D1189*Programmation!$F$23),Programmation!$B$12="Ontario",(D1189*Programmation!$F$24),Programmation!$B$12="Europe",(D1189*Programmation!$F$25),Programmation!$B$12="Sans taxe"," ")</f>
        <v>0</v>
      </c>
      <c r="F1189" s="423">
        <f>_xlfn.IFS(Programmation!$B$12="Québec",(D1189*Programmation!$G$23),Programmation!$B$12="Ontario"," ",Programmation!$B$12="Europe"," ",Programmation!$B$12="Sans taxe"," ")</f>
        <v>0</v>
      </c>
      <c r="G1189" s="423">
        <f t="shared" si="4"/>
        <v>0</v>
      </c>
      <c r="K1189" s="90"/>
    </row>
    <row r="1190" spans="1:11" ht="12.75" customHeight="1">
      <c r="A1190" s="415"/>
      <c r="B1190" s="415"/>
      <c r="C1190" s="415"/>
      <c r="D1190" s="422"/>
      <c r="E1190" s="423">
        <f>_xlfn.IFS(Programmation!$B$12="Québec",(D1190*Programmation!$F$23),Programmation!$B$12="Ontario",(D1190*Programmation!$F$24),Programmation!$B$12="Europe",(D1190*Programmation!$F$25),Programmation!$B$12="Sans taxe"," ")</f>
        <v>0</v>
      </c>
      <c r="F1190" s="423">
        <f>_xlfn.IFS(Programmation!$B$12="Québec",(D1190*Programmation!$G$23),Programmation!$B$12="Ontario"," ",Programmation!$B$12="Europe"," ",Programmation!$B$12="Sans taxe"," ")</f>
        <v>0</v>
      </c>
      <c r="G1190" s="423">
        <f t="shared" si="4"/>
        <v>0</v>
      </c>
      <c r="K1190" s="90"/>
    </row>
    <row r="1191" spans="1:11" ht="12.75" customHeight="1">
      <c r="A1191" s="415"/>
      <c r="B1191" s="415"/>
      <c r="C1191" s="415"/>
      <c r="D1191" s="422"/>
      <c r="E1191" s="423">
        <f>_xlfn.IFS(Programmation!$B$12="Québec",(D1191*Programmation!$F$23),Programmation!$B$12="Ontario",(D1191*Programmation!$F$24),Programmation!$B$12="Europe",(D1191*Programmation!$F$25),Programmation!$B$12="Sans taxe"," ")</f>
        <v>0</v>
      </c>
      <c r="F1191" s="423">
        <f>_xlfn.IFS(Programmation!$B$12="Québec",(D1191*Programmation!$G$23),Programmation!$B$12="Ontario"," ",Programmation!$B$12="Europe"," ",Programmation!$B$12="Sans taxe"," ")</f>
        <v>0</v>
      </c>
      <c r="G1191" s="423">
        <f t="shared" si="4"/>
        <v>0</v>
      </c>
      <c r="K1191" s="90"/>
    </row>
    <row r="1192" spans="1:11" ht="12.75" customHeight="1">
      <c r="A1192" s="415"/>
      <c r="B1192" s="415"/>
      <c r="C1192" s="415"/>
      <c r="D1192" s="422"/>
      <c r="E1192" s="423">
        <f>_xlfn.IFS(Programmation!$B$12="Québec",(D1192*Programmation!$F$23),Programmation!$B$12="Ontario",(D1192*Programmation!$F$24),Programmation!$B$12="Europe",(D1192*Programmation!$F$25),Programmation!$B$12="Sans taxe"," ")</f>
        <v>0</v>
      </c>
      <c r="F1192" s="423">
        <f>_xlfn.IFS(Programmation!$B$12="Québec",(D1192*Programmation!$G$23),Programmation!$B$12="Ontario"," ",Programmation!$B$12="Europe"," ",Programmation!$B$12="Sans taxe"," ")</f>
        <v>0</v>
      </c>
      <c r="G1192" s="423">
        <f t="shared" si="4"/>
        <v>0</v>
      </c>
      <c r="K1192" s="90"/>
    </row>
    <row r="1193" spans="1:11" ht="12.75" customHeight="1">
      <c r="A1193" s="415"/>
      <c r="B1193" s="415"/>
      <c r="C1193" s="415"/>
      <c r="D1193" s="422"/>
      <c r="E1193" s="423">
        <f>_xlfn.IFS(Programmation!$B$12="Québec",(D1193*Programmation!$F$23),Programmation!$B$12="Ontario",(D1193*Programmation!$F$24),Programmation!$B$12="Europe",(D1193*Programmation!$F$25),Programmation!$B$12="Sans taxe"," ")</f>
        <v>0</v>
      </c>
      <c r="F1193" s="423">
        <f>_xlfn.IFS(Programmation!$B$12="Québec",(D1193*Programmation!$G$23),Programmation!$B$12="Ontario"," ",Programmation!$B$12="Europe"," ",Programmation!$B$12="Sans taxe"," ")</f>
        <v>0</v>
      </c>
      <c r="G1193" s="423">
        <f t="shared" si="4"/>
        <v>0</v>
      </c>
      <c r="K1193" s="90"/>
    </row>
    <row r="1194" spans="1:11" ht="12.75" customHeight="1">
      <c r="A1194" s="415"/>
      <c r="B1194" s="415"/>
      <c r="C1194" s="415"/>
      <c r="D1194" s="422"/>
      <c r="E1194" s="423">
        <f>_xlfn.IFS(Programmation!$B$12="Québec",(D1194*Programmation!$F$23),Programmation!$B$12="Ontario",(D1194*Programmation!$F$24),Programmation!$B$12="Europe",(D1194*Programmation!$F$25),Programmation!$B$12="Sans taxe"," ")</f>
        <v>0</v>
      </c>
      <c r="F1194" s="423">
        <f>_xlfn.IFS(Programmation!$B$12="Québec",(D1194*Programmation!$G$23),Programmation!$B$12="Ontario"," ",Programmation!$B$12="Europe"," ",Programmation!$B$12="Sans taxe"," ")</f>
        <v>0</v>
      </c>
      <c r="G1194" s="423">
        <f t="shared" si="4"/>
        <v>0</v>
      </c>
      <c r="K1194" s="90"/>
    </row>
    <row r="1195" spans="1:11" ht="12.75" customHeight="1">
      <c r="A1195" s="415"/>
      <c r="B1195" s="415"/>
      <c r="C1195" s="415"/>
      <c r="D1195" s="422"/>
      <c r="E1195" s="423">
        <f>_xlfn.IFS(Programmation!$B$12="Québec",(D1195*Programmation!$F$23),Programmation!$B$12="Ontario",(D1195*Programmation!$F$24),Programmation!$B$12="Europe",(D1195*Programmation!$F$25),Programmation!$B$12="Sans taxe"," ")</f>
        <v>0</v>
      </c>
      <c r="F1195" s="423">
        <f>_xlfn.IFS(Programmation!$B$12="Québec",(D1195*Programmation!$G$23),Programmation!$B$12="Ontario"," ",Programmation!$B$12="Europe"," ",Programmation!$B$12="Sans taxe"," ")</f>
        <v>0</v>
      </c>
      <c r="G1195" s="423">
        <f t="shared" si="4"/>
        <v>0</v>
      </c>
      <c r="K1195" s="90"/>
    </row>
    <row r="1196" spans="1:11" ht="12.75" customHeight="1">
      <c r="A1196" s="415"/>
      <c r="B1196" s="415"/>
      <c r="C1196" s="415"/>
      <c r="D1196" s="422"/>
      <c r="E1196" s="423">
        <f>_xlfn.IFS(Programmation!$B$12="Québec",(D1196*Programmation!$F$23),Programmation!$B$12="Ontario",(D1196*Programmation!$F$24),Programmation!$B$12="Europe",(D1196*Programmation!$F$25),Programmation!$B$12="Sans taxe"," ")</f>
        <v>0</v>
      </c>
      <c r="F1196" s="423">
        <f>_xlfn.IFS(Programmation!$B$12="Québec",(D1196*Programmation!$G$23),Programmation!$B$12="Ontario"," ",Programmation!$B$12="Europe"," ",Programmation!$B$12="Sans taxe"," ")</f>
        <v>0</v>
      </c>
      <c r="G1196" s="423">
        <f t="shared" si="4"/>
        <v>0</v>
      </c>
      <c r="K1196" s="90"/>
    </row>
    <row r="1197" spans="1:11" ht="12.75" customHeight="1">
      <c r="A1197" s="415"/>
      <c r="B1197" s="415"/>
      <c r="C1197" s="415"/>
      <c r="D1197" s="422"/>
      <c r="E1197" s="423">
        <f>_xlfn.IFS(Programmation!$B$12="Québec",(D1197*Programmation!$F$23),Programmation!$B$12="Ontario",(D1197*Programmation!$F$24),Programmation!$B$12="Europe",(D1197*Programmation!$F$25),Programmation!$B$12="Sans taxe"," ")</f>
        <v>0</v>
      </c>
      <c r="F1197" s="423">
        <f>_xlfn.IFS(Programmation!$B$12="Québec",(D1197*Programmation!$G$23),Programmation!$B$12="Ontario"," ",Programmation!$B$12="Europe"," ",Programmation!$B$12="Sans taxe"," ")</f>
        <v>0</v>
      </c>
      <c r="G1197" s="423">
        <f t="shared" si="4"/>
        <v>0</v>
      </c>
      <c r="K1197" s="90"/>
    </row>
    <row r="1198" spans="1:11" ht="12.75" customHeight="1">
      <c r="A1198" s="415"/>
      <c r="B1198" s="415"/>
      <c r="C1198" s="415"/>
      <c r="D1198" s="422"/>
      <c r="E1198" s="423">
        <f>_xlfn.IFS(Programmation!$B$12="Québec",(D1198*Programmation!$F$23),Programmation!$B$12="Ontario",(D1198*Programmation!$F$24),Programmation!$B$12="Europe",(D1198*Programmation!$F$25),Programmation!$B$12="Sans taxe"," ")</f>
        <v>0</v>
      </c>
      <c r="F1198" s="423">
        <f>_xlfn.IFS(Programmation!$B$12="Québec",(D1198*Programmation!$G$23),Programmation!$B$12="Ontario"," ",Programmation!$B$12="Europe"," ",Programmation!$B$12="Sans taxe"," ")</f>
        <v>0</v>
      </c>
      <c r="G1198" s="423">
        <f t="shared" si="4"/>
        <v>0</v>
      </c>
      <c r="K1198" s="90"/>
    </row>
    <row r="1199" spans="1:11" ht="12.75" customHeight="1">
      <c r="A1199" s="415"/>
      <c r="B1199" s="415"/>
      <c r="C1199" s="415"/>
      <c r="D1199" s="422"/>
      <c r="E1199" s="423">
        <f>_xlfn.IFS(Programmation!$B$12="Québec",(D1199*Programmation!$F$23),Programmation!$B$12="Ontario",(D1199*Programmation!$F$24),Programmation!$B$12="Europe",(D1199*Programmation!$F$25),Programmation!$B$12="Sans taxe"," ")</f>
        <v>0</v>
      </c>
      <c r="F1199" s="423">
        <f>_xlfn.IFS(Programmation!$B$12="Québec",(D1199*Programmation!$G$23),Programmation!$B$12="Ontario"," ",Programmation!$B$12="Europe"," ",Programmation!$B$12="Sans taxe"," ")</f>
        <v>0</v>
      </c>
      <c r="G1199" s="423">
        <f t="shared" si="4"/>
        <v>0</v>
      </c>
      <c r="K1199" s="90"/>
    </row>
    <row r="1200" spans="1:11" ht="12.75" customHeight="1">
      <c r="A1200" s="415"/>
      <c r="B1200" s="415"/>
      <c r="C1200" s="415"/>
      <c r="D1200" s="422"/>
      <c r="E1200" s="423">
        <f>_xlfn.IFS(Programmation!$B$12="Québec",(D1200*Programmation!$F$23),Programmation!$B$12="Ontario",(D1200*Programmation!$F$24),Programmation!$B$12="Europe",(D1200*Programmation!$F$25),Programmation!$B$12="Sans taxe"," ")</f>
        <v>0</v>
      </c>
      <c r="F1200" s="423">
        <f>_xlfn.IFS(Programmation!$B$12="Québec",(D1200*Programmation!$G$23),Programmation!$B$12="Ontario"," ",Programmation!$B$12="Europe"," ",Programmation!$B$12="Sans taxe"," ")</f>
        <v>0</v>
      </c>
      <c r="G1200" s="423">
        <f t="shared" si="4"/>
        <v>0</v>
      </c>
      <c r="K1200" s="90"/>
    </row>
    <row r="1201" spans="1:11" ht="12.75" customHeight="1">
      <c r="A1201" s="415"/>
      <c r="B1201" s="415"/>
      <c r="C1201" s="415"/>
      <c r="D1201" s="422"/>
      <c r="E1201" s="423">
        <f>_xlfn.IFS(Programmation!$B$12="Québec",(D1201*Programmation!$F$23),Programmation!$B$12="Ontario",(D1201*Programmation!$F$24),Programmation!$B$12="Europe",(D1201*Programmation!$F$25),Programmation!$B$12="Sans taxe"," ")</f>
        <v>0</v>
      </c>
      <c r="F1201" s="423">
        <f>_xlfn.IFS(Programmation!$B$12="Québec",(D1201*Programmation!$G$23),Programmation!$B$12="Ontario"," ",Programmation!$B$12="Europe"," ",Programmation!$B$12="Sans taxe"," ")</f>
        <v>0</v>
      </c>
      <c r="G1201" s="423">
        <f t="shared" si="4"/>
        <v>0</v>
      </c>
      <c r="K1201" s="90"/>
    </row>
    <row r="1202" spans="1:11" ht="12.75" customHeight="1">
      <c r="A1202" s="415"/>
      <c r="B1202" s="415"/>
      <c r="C1202" s="415"/>
      <c r="D1202" s="422"/>
      <c r="E1202" s="423">
        <f>_xlfn.IFS(Programmation!$B$12="Québec",(D1202*Programmation!$F$23),Programmation!$B$12="Ontario",(D1202*Programmation!$F$24),Programmation!$B$12="Europe",(D1202*Programmation!$F$25),Programmation!$B$12="Sans taxe"," ")</f>
        <v>0</v>
      </c>
      <c r="F1202" s="423">
        <f>_xlfn.IFS(Programmation!$B$12="Québec",(D1202*Programmation!$G$23),Programmation!$B$12="Ontario"," ",Programmation!$B$12="Europe"," ",Programmation!$B$12="Sans taxe"," ")</f>
        <v>0</v>
      </c>
      <c r="G1202" s="423">
        <f t="shared" si="4"/>
        <v>0</v>
      </c>
      <c r="K1202" s="90"/>
    </row>
    <row r="1203" spans="1:11" ht="12.75" customHeight="1">
      <c r="A1203" s="415"/>
      <c r="B1203" s="415"/>
      <c r="C1203" s="415"/>
      <c r="D1203" s="422"/>
      <c r="E1203" s="423">
        <f>_xlfn.IFS(Programmation!$B$12="Québec",(D1203*Programmation!$F$23),Programmation!$B$12="Ontario",(D1203*Programmation!$F$24),Programmation!$B$12="Europe",(D1203*Programmation!$F$25),Programmation!$B$12="Sans taxe"," ")</f>
        <v>0</v>
      </c>
      <c r="F1203" s="423">
        <f>_xlfn.IFS(Programmation!$B$12="Québec",(D1203*Programmation!$G$23),Programmation!$B$12="Ontario"," ",Programmation!$B$12="Europe"," ",Programmation!$B$12="Sans taxe"," ")</f>
        <v>0</v>
      </c>
      <c r="G1203" s="423">
        <f t="shared" si="4"/>
        <v>0</v>
      </c>
      <c r="K1203" s="90"/>
    </row>
    <row r="1204" spans="1:11" ht="12.75" customHeight="1">
      <c r="A1204" s="415"/>
      <c r="B1204" s="415"/>
      <c r="C1204" s="415"/>
      <c r="D1204" s="422"/>
      <c r="E1204" s="423">
        <f>_xlfn.IFS(Programmation!$B$12="Québec",(D1204*Programmation!$F$23),Programmation!$B$12="Ontario",(D1204*Programmation!$F$24),Programmation!$B$12="Europe",(D1204*Programmation!$F$25),Programmation!$B$12="Sans taxe"," ")</f>
        <v>0</v>
      </c>
      <c r="F1204" s="423">
        <f>_xlfn.IFS(Programmation!$B$12="Québec",(D1204*Programmation!$G$23),Programmation!$B$12="Ontario"," ",Programmation!$B$12="Europe"," ",Programmation!$B$12="Sans taxe"," ")</f>
        <v>0</v>
      </c>
      <c r="G1204" s="423">
        <f t="shared" si="4"/>
        <v>0</v>
      </c>
      <c r="K1204" s="90"/>
    </row>
    <row r="1205" spans="1:11" ht="12.75" customHeight="1">
      <c r="A1205" s="415"/>
      <c r="B1205" s="415"/>
      <c r="C1205" s="415"/>
      <c r="D1205" s="422"/>
      <c r="E1205" s="423">
        <f>_xlfn.IFS(Programmation!$B$12="Québec",(D1205*Programmation!$F$23),Programmation!$B$12="Ontario",(D1205*Programmation!$F$24),Programmation!$B$12="Europe",(D1205*Programmation!$F$25),Programmation!$B$12="Sans taxe"," ")</f>
        <v>0</v>
      </c>
      <c r="F1205" s="423">
        <f>_xlfn.IFS(Programmation!$B$12="Québec",(D1205*Programmation!$G$23),Programmation!$B$12="Ontario"," ",Programmation!$B$12="Europe"," ",Programmation!$B$12="Sans taxe"," ")</f>
        <v>0</v>
      </c>
      <c r="G1205" s="423">
        <f t="shared" si="4"/>
        <v>0</v>
      </c>
      <c r="K1205" s="90"/>
    </row>
    <row r="1206" spans="1:11" ht="12.75" customHeight="1">
      <c r="A1206" s="415"/>
      <c r="B1206" s="415"/>
      <c r="C1206" s="415"/>
      <c r="D1206" s="422"/>
      <c r="E1206" s="423">
        <f>_xlfn.IFS(Programmation!$B$12="Québec",(D1206*Programmation!$F$23),Programmation!$B$12="Ontario",(D1206*Programmation!$F$24),Programmation!$B$12="Europe",(D1206*Programmation!$F$25),Programmation!$B$12="Sans taxe"," ")</f>
        <v>0</v>
      </c>
      <c r="F1206" s="423">
        <f>_xlfn.IFS(Programmation!$B$12="Québec",(D1206*Programmation!$G$23),Programmation!$B$12="Ontario"," ",Programmation!$B$12="Europe"," ",Programmation!$B$12="Sans taxe"," ")</f>
        <v>0</v>
      </c>
      <c r="G1206" s="423">
        <f t="shared" si="4"/>
        <v>0</v>
      </c>
      <c r="K1206" s="90"/>
    </row>
    <row r="1207" spans="1:11" ht="12.75" customHeight="1">
      <c r="A1207" s="415"/>
      <c r="B1207" s="415"/>
      <c r="C1207" s="415"/>
      <c r="D1207" s="422"/>
      <c r="E1207" s="423">
        <f>_xlfn.IFS(Programmation!$B$12="Québec",(D1207*Programmation!$F$23),Programmation!$B$12="Ontario",(D1207*Programmation!$F$24),Programmation!$B$12="Europe",(D1207*Programmation!$F$25),Programmation!$B$12="Sans taxe"," ")</f>
        <v>0</v>
      </c>
      <c r="F1207" s="423">
        <f>_xlfn.IFS(Programmation!$B$12="Québec",(D1207*Programmation!$G$23),Programmation!$B$12="Ontario"," ",Programmation!$B$12="Europe"," ",Programmation!$B$12="Sans taxe"," ")</f>
        <v>0</v>
      </c>
      <c r="G1207" s="423">
        <f t="shared" si="4"/>
        <v>0</v>
      </c>
      <c r="K1207" s="90"/>
    </row>
    <row r="1208" spans="1:11" ht="12.75" customHeight="1">
      <c r="A1208" s="415"/>
      <c r="B1208" s="415"/>
      <c r="C1208" s="415"/>
      <c r="D1208" s="422"/>
      <c r="E1208" s="423">
        <f>_xlfn.IFS(Programmation!$B$12="Québec",(D1208*Programmation!$F$23),Programmation!$B$12="Ontario",(D1208*Programmation!$F$24),Programmation!$B$12="Europe",(D1208*Programmation!$F$25),Programmation!$B$12="Sans taxe"," ")</f>
        <v>0</v>
      </c>
      <c r="F1208" s="423">
        <f>_xlfn.IFS(Programmation!$B$12="Québec",(D1208*Programmation!$G$23),Programmation!$B$12="Ontario"," ",Programmation!$B$12="Europe"," ",Programmation!$B$12="Sans taxe"," ")</f>
        <v>0</v>
      </c>
      <c r="G1208" s="423">
        <f t="shared" si="4"/>
        <v>0</v>
      </c>
      <c r="K1208" s="90"/>
    </row>
    <row r="1209" spans="1:11" ht="12.75" customHeight="1">
      <c r="A1209" s="415"/>
      <c r="B1209" s="415"/>
      <c r="C1209" s="415"/>
      <c r="D1209" s="422"/>
      <c r="E1209" s="423">
        <f>_xlfn.IFS(Programmation!$B$12="Québec",(D1209*Programmation!$F$23),Programmation!$B$12="Ontario",(D1209*Programmation!$F$24),Programmation!$B$12="Europe",(D1209*Programmation!$F$25),Programmation!$B$12="Sans taxe"," ")</f>
        <v>0</v>
      </c>
      <c r="F1209" s="423">
        <f>_xlfn.IFS(Programmation!$B$12="Québec",(D1209*Programmation!$G$23),Programmation!$B$12="Ontario"," ",Programmation!$B$12="Europe"," ",Programmation!$B$12="Sans taxe"," ")</f>
        <v>0</v>
      </c>
      <c r="G1209" s="423">
        <f t="shared" si="4"/>
        <v>0</v>
      </c>
      <c r="K1209" s="90"/>
    </row>
    <row r="1210" spans="1:11" ht="12.75" customHeight="1">
      <c r="A1210" s="415"/>
      <c r="B1210" s="415"/>
      <c r="C1210" s="415"/>
      <c r="D1210" s="422"/>
      <c r="E1210" s="423">
        <f>_xlfn.IFS(Programmation!$B$12="Québec",(D1210*Programmation!$F$23),Programmation!$B$12="Ontario",(D1210*Programmation!$F$24),Programmation!$B$12="Europe",(D1210*Programmation!$F$25),Programmation!$B$12="Sans taxe"," ")</f>
        <v>0</v>
      </c>
      <c r="F1210" s="423">
        <f>_xlfn.IFS(Programmation!$B$12="Québec",(D1210*Programmation!$G$23),Programmation!$B$12="Ontario"," ",Programmation!$B$12="Europe"," ",Programmation!$B$12="Sans taxe"," ")</f>
        <v>0</v>
      </c>
      <c r="G1210" s="423">
        <f t="shared" si="4"/>
        <v>0</v>
      </c>
      <c r="K1210" s="90"/>
    </row>
    <row r="1211" spans="1:11" ht="12.75" customHeight="1">
      <c r="A1211" s="415"/>
      <c r="B1211" s="415"/>
      <c r="C1211" s="415"/>
      <c r="D1211" s="422"/>
      <c r="E1211" s="423">
        <f>_xlfn.IFS(Programmation!$B$12="Québec",(D1211*Programmation!$F$23),Programmation!$B$12="Ontario",(D1211*Programmation!$F$24),Programmation!$B$12="Europe",(D1211*Programmation!$F$25),Programmation!$B$12="Sans taxe"," ")</f>
        <v>0</v>
      </c>
      <c r="F1211" s="423">
        <f>_xlfn.IFS(Programmation!$B$12="Québec",(D1211*Programmation!$G$23),Programmation!$B$12="Ontario"," ",Programmation!$B$12="Europe"," ",Programmation!$B$12="Sans taxe"," ")</f>
        <v>0</v>
      </c>
      <c r="G1211" s="423">
        <f t="shared" si="4"/>
        <v>0</v>
      </c>
      <c r="K1211" s="90"/>
    </row>
    <row r="1212" spans="1:11" ht="12.75" customHeight="1">
      <c r="A1212" s="415"/>
      <c r="B1212" s="415"/>
      <c r="C1212" s="415"/>
      <c r="D1212" s="422"/>
      <c r="E1212" s="423">
        <f>_xlfn.IFS(Programmation!$B$12="Québec",(D1212*Programmation!$F$23),Programmation!$B$12="Ontario",(D1212*Programmation!$F$24),Programmation!$B$12="Europe",(D1212*Programmation!$F$25),Programmation!$B$12="Sans taxe"," ")</f>
        <v>0</v>
      </c>
      <c r="F1212" s="423">
        <f>_xlfn.IFS(Programmation!$B$12="Québec",(D1212*Programmation!$G$23),Programmation!$B$12="Ontario"," ",Programmation!$B$12="Europe"," ",Programmation!$B$12="Sans taxe"," ")</f>
        <v>0</v>
      </c>
      <c r="G1212" s="423">
        <f t="shared" si="4"/>
        <v>0</v>
      </c>
      <c r="K1212" s="90"/>
    </row>
    <row r="1213" spans="1:11" ht="12.75" customHeight="1">
      <c r="A1213" s="415"/>
      <c r="B1213" s="415"/>
      <c r="C1213" s="415"/>
      <c r="D1213" s="422"/>
      <c r="E1213" s="423">
        <f>_xlfn.IFS(Programmation!$B$12="Québec",(D1213*Programmation!$F$23),Programmation!$B$12="Ontario",(D1213*Programmation!$F$24),Programmation!$B$12="Europe",(D1213*Programmation!$F$25),Programmation!$B$12="Sans taxe"," ")</f>
        <v>0</v>
      </c>
      <c r="F1213" s="423">
        <f>_xlfn.IFS(Programmation!$B$12="Québec",(D1213*Programmation!$G$23),Programmation!$B$12="Ontario"," ",Programmation!$B$12="Europe"," ",Programmation!$B$12="Sans taxe"," ")</f>
        <v>0</v>
      </c>
      <c r="G1213" s="423">
        <f t="shared" si="4"/>
        <v>0</v>
      </c>
      <c r="K1213" s="90"/>
    </row>
    <row r="1214" spans="1:11" ht="12.75" customHeight="1">
      <c r="A1214" s="415"/>
      <c r="B1214" s="415"/>
      <c r="C1214" s="415"/>
      <c r="D1214" s="422"/>
      <c r="E1214" s="423">
        <f>_xlfn.IFS(Programmation!$B$12="Québec",(D1214*Programmation!$F$23),Programmation!$B$12="Ontario",(D1214*Programmation!$F$24),Programmation!$B$12="Europe",(D1214*Programmation!$F$25),Programmation!$B$12="Sans taxe"," ")</f>
        <v>0</v>
      </c>
      <c r="F1214" s="423">
        <f>_xlfn.IFS(Programmation!$B$12="Québec",(D1214*Programmation!$G$23),Programmation!$B$12="Ontario"," ",Programmation!$B$12="Europe"," ",Programmation!$B$12="Sans taxe"," ")</f>
        <v>0</v>
      </c>
      <c r="G1214" s="423">
        <f t="shared" si="4"/>
        <v>0</v>
      </c>
      <c r="K1214" s="90"/>
    </row>
    <row r="1215" spans="1:11" ht="12.75" customHeight="1">
      <c r="A1215" s="415"/>
      <c r="B1215" s="415"/>
      <c r="C1215" s="415"/>
      <c r="D1215" s="422"/>
      <c r="E1215" s="423">
        <f>_xlfn.IFS(Programmation!$B$12="Québec",(D1215*Programmation!$F$23),Programmation!$B$12="Ontario",(D1215*Programmation!$F$24),Programmation!$B$12="Europe",(D1215*Programmation!$F$25),Programmation!$B$12="Sans taxe"," ")</f>
        <v>0</v>
      </c>
      <c r="F1215" s="423">
        <f>_xlfn.IFS(Programmation!$B$12="Québec",(D1215*Programmation!$G$23),Programmation!$B$12="Ontario"," ",Programmation!$B$12="Europe"," ",Programmation!$B$12="Sans taxe"," ")</f>
        <v>0</v>
      </c>
      <c r="G1215" s="423">
        <f t="shared" si="4"/>
        <v>0</v>
      </c>
      <c r="K1215" s="90"/>
    </row>
    <row r="1216" spans="1:11" ht="12.75" customHeight="1">
      <c r="A1216" s="415"/>
      <c r="B1216" s="415"/>
      <c r="C1216" s="415"/>
      <c r="D1216" s="422"/>
      <c r="E1216" s="423">
        <f>_xlfn.IFS(Programmation!$B$12="Québec",(D1216*Programmation!$F$23),Programmation!$B$12="Ontario",(D1216*Programmation!$F$24),Programmation!$B$12="Europe",(D1216*Programmation!$F$25),Programmation!$B$12="Sans taxe"," ")</f>
        <v>0</v>
      </c>
      <c r="F1216" s="423">
        <f>_xlfn.IFS(Programmation!$B$12="Québec",(D1216*Programmation!$G$23),Programmation!$B$12="Ontario"," ",Programmation!$B$12="Europe"," ",Programmation!$B$12="Sans taxe"," ")</f>
        <v>0</v>
      </c>
      <c r="G1216" s="423">
        <f t="shared" si="4"/>
        <v>0</v>
      </c>
      <c r="K1216" s="90"/>
    </row>
    <row r="1217" spans="1:11" ht="12.75" customHeight="1">
      <c r="A1217" s="415"/>
      <c r="B1217" s="415"/>
      <c r="C1217" s="415"/>
      <c r="D1217" s="422"/>
      <c r="E1217" s="423">
        <f>_xlfn.IFS(Programmation!$B$12="Québec",(D1217*Programmation!$F$23),Programmation!$B$12="Ontario",(D1217*Programmation!$F$24),Programmation!$B$12="Europe",(D1217*Programmation!$F$25),Programmation!$B$12="Sans taxe"," ")</f>
        <v>0</v>
      </c>
      <c r="F1217" s="423">
        <f>_xlfn.IFS(Programmation!$B$12="Québec",(D1217*Programmation!$G$23),Programmation!$B$12="Ontario"," ",Programmation!$B$12="Europe"," ",Programmation!$B$12="Sans taxe"," ")</f>
        <v>0</v>
      </c>
      <c r="G1217" s="423">
        <f t="shared" si="4"/>
        <v>0</v>
      </c>
      <c r="K1217" s="90"/>
    </row>
    <row r="1218" spans="1:11" ht="12.75" customHeight="1">
      <c r="A1218" s="415"/>
      <c r="B1218" s="415"/>
      <c r="C1218" s="415"/>
      <c r="D1218" s="422"/>
      <c r="E1218" s="423">
        <f>_xlfn.IFS(Programmation!$B$12="Québec",(D1218*Programmation!$F$23),Programmation!$B$12="Ontario",(D1218*Programmation!$F$24),Programmation!$B$12="Europe",(D1218*Programmation!$F$25),Programmation!$B$12="Sans taxe"," ")</f>
        <v>0</v>
      </c>
      <c r="F1218" s="423">
        <f>_xlfn.IFS(Programmation!$B$12="Québec",(D1218*Programmation!$G$23),Programmation!$B$12="Ontario"," ",Programmation!$B$12="Europe"," ",Programmation!$B$12="Sans taxe"," ")</f>
        <v>0</v>
      </c>
      <c r="G1218" s="423">
        <f t="shared" si="4"/>
        <v>0</v>
      </c>
      <c r="K1218" s="90"/>
    </row>
    <row r="1219" spans="1:11" ht="12.75" customHeight="1">
      <c r="A1219" s="415"/>
      <c r="B1219" s="415"/>
      <c r="C1219" s="415"/>
      <c r="D1219" s="422"/>
      <c r="E1219" s="423">
        <f>_xlfn.IFS(Programmation!$B$12="Québec",(D1219*Programmation!$F$23),Programmation!$B$12="Ontario",(D1219*Programmation!$F$24),Programmation!$B$12="Europe",(D1219*Programmation!$F$25),Programmation!$B$12="Sans taxe"," ")</f>
        <v>0</v>
      </c>
      <c r="F1219" s="423">
        <f>_xlfn.IFS(Programmation!$B$12="Québec",(D1219*Programmation!$G$23),Programmation!$B$12="Ontario"," ",Programmation!$B$12="Europe"," ",Programmation!$B$12="Sans taxe"," ")</f>
        <v>0</v>
      </c>
      <c r="G1219" s="423">
        <f t="shared" si="4"/>
        <v>0</v>
      </c>
      <c r="K1219" s="90"/>
    </row>
    <row r="1220" spans="1:11" ht="12.75" customHeight="1">
      <c r="A1220" s="415"/>
      <c r="B1220" s="415"/>
      <c r="C1220" s="415"/>
      <c r="D1220" s="422"/>
      <c r="E1220" s="423">
        <f>_xlfn.IFS(Programmation!$B$12="Québec",(D1220*Programmation!$F$23),Programmation!$B$12="Ontario",(D1220*Programmation!$F$24),Programmation!$B$12="Europe",(D1220*Programmation!$F$25),Programmation!$B$12="Sans taxe"," ")</f>
        <v>0</v>
      </c>
      <c r="F1220" s="423">
        <f>_xlfn.IFS(Programmation!$B$12="Québec",(D1220*Programmation!$G$23),Programmation!$B$12="Ontario"," ",Programmation!$B$12="Europe"," ",Programmation!$B$12="Sans taxe"," ")</f>
        <v>0</v>
      </c>
      <c r="G1220" s="423">
        <f t="shared" si="4"/>
        <v>0</v>
      </c>
      <c r="K1220" s="90"/>
    </row>
    <row r="1221" spans="1:11" ht="12.75" customHeight="1">
      <c r="A1221" s="415"/>
      <c r="B1221" s="415"/>
      <c r="C1221" s="415"/>
      <c r="D1221" s="422"/>
      <c r="E1221" s="423">
        <f>_xlfn.IFS(Programmation!$B$12="Québec",(D1221*Programmation!$F$23),Programmation!$B$12="Ontario",(D1221*Programmation!$F$24),Programmation!$B$12="Europe",(D1221*Programmation!$F$25),Programmation!$B$12="Sans taxe"," ")</f>
        <v>0</v>
      </c>
      <c r="F1221" s="423">
        <f>_xlfn.IFS(Programmation!$B$12="Québec",(D1221*Programmation!$G$23),Programmation!$B$12="Ontario"," ",Programmation!$B$12="Europe"," ",Programmation!$B$12="Sans taxe"," ")</f>
        <v>0</v>
      </c>
      <c r="G1221" s="423">
        <f t="shared" si="4"/>
        <v>0</v>
      </c>
      <c r="K1221" s="90"/>
    </row>
    <row r="1222" spans="1:11" ht="12.75" customHeight="1">
      <c r="A1222" s="415"/>
      <c r="B1222" s="415"/>
      <c r="C1222" s="415"/>
      <c r="D1222" s="422"/>
      <c r="E1222" s="423">
        <f>_xlfn.IFS(Programmation!$B$12="Québec",(D1222*Programmation!$F$23),Programmation!$B$12="Ontario",(D1222*Programmation!$F$24),Programmation!$B$12="Europe",(D1222*Programmation!$F$25),Programmation!$B$12="Sans taxe"," ")</f>
        <v>0</v>
      </c>
      <c r="F1222" s="423">
        <f>_xlfn.IFS(Programmation!$B$12="Québec",(D1222*Programmation!$G$23),Programmation!$B$12="Ontario"," ",Programmation!$B$12="Europe"," ",Programmation!$B$12="Sans taxe"," ")</f>
        <v>0</v>
      </c>
      <c r="G1222" s="423">
        <f t="shared" si="4"/>
        <v>0</v>
      </c>
      <c r="K1222" s="90"/>
    </row>
    <row r="1223" spans="1:11" ht="12.75" customHeight="1">
      <c r="A1223" s="415"/>
      <c r="B1223" s="415"/>
      <c r="C1223" s="415"/>
      <c r="D1223" s="422"/>
      <c r="E1223" s="423">
        <f>_xlfn.IFS(Programmation!$B$12="Québec",(D1223*Programmation!$F$23),Programmation!$B$12="Ontario",(D1223*Programmation!$F$24),Programmation!$B$12="Europe",(D1223*Programmation!$F$25),Programmation!$B$12="Sans taxe"," ")</f>
        <v>0</v>
      </c>
      <c r="F1223" s="423">
        <f>_xlfn.IFS(Programmation!$B$12="Québec",(D1223*Programmation!$G$23),Programmation!$B$12="Ontario"," ",Programmation!$B$12="Europe"," ",Programmation!$B$12="Sans taxe"," ")</f>
        <v>0</v>
      </c>
      <c r="G1223" s="423">
        <f t="shared" si="4"/>
        <v>0</v>
      </c>
      <c r="K1223" s="90"/>
    </row>
    <row r="1224" spans="1:11" ht="12.75" customHeight="1">
      <c r="A1224" s="415"/>
      <c r="B1224" s="415"/>
      <c r="C1224" s="415"/>
      <c r="D1224" s="422"/>
      <c r="E1224" s="423">
        <f>_xlfn.IFS(Programmation!$B$12="Québec",(D1224*Programmation!$F$23),Programmation!$B$12="Ontario",(D1224*Programmation!$F$24),Programmation!$B$12="Europe",(D1224*Programmation!$F$25),Programmation!$B$12="Sans taxe"," ")</f>
        <v>0</v>
      </c>
      <c r="F1224" s="423">
        <f>_xlfn.IFS(Programmation!$B$12="Québec",(D1224*Programmation!$G$23),Programmation!$B$12="Ontario"," ",Programmation!$B$12="Europe"," ",Programmation!$B$12="Sans taxe"," ")</f>
        <v>0</v>
      </c>
      <c r="G1224" s="423">
        <f t="shared" si="4"/>
        <v>0</v>
      </c>
      <c r="K1224" s="90"/>
    </row>
    <row r="1225" spans="1:11" ht="12.75" customHeight="1">
      <c r="A1225" s="415"/>
      <c r="B1225" s="415"/>
      <c r="C1225" s="415"/>
      <c r="D1225" s="422"/>
      <c r="E1225" s="423">
        <f>_xlfn.IFS(Programmation!$B$12="Québec",(D1225*Programmation!$F$23),Programmation!$B$12="Ontario",(D1225*Programmation!$F$24),Programmation!$B$12="Europe",(D1225*Programmation!$F$25),Programmation!$B$12="Sans taxe"," ")</f>
        <v>0</v>
      </c>
      <c r="F1225" s="423">
        <f>_xlfn.IFS(Programmation!$B$12="Québec",(D1225*Programmation!$G$23),Programmation!$B$12="Ontario"," ",Programmation!$B$12="Europe"," ",Programmation!$B$12="Sans taxe"," ")</f>
        <v>0</v>
      </c>
      <c r="G1225" s="423">
        <f t="shared" si="4"/>
        <v>0</v>
      </c>
      <c r="K1225" s="90"/>
    </row>
    <row r="1226" spans="1:11" ht="12.75" customHeight="1">
      <c r="A1226" s="415"/>
      <c r="B1226" s="415"/>
      <c r="C1226" s="415"/>
      <c r="D1226" s="422"/>
      <c r="E1226" s="423">
        <f>_xlfn.IFS(Programmation!$B$12="Québec",(D1226*Programmation!$F$23),Programmation!$B$12="Ontario",(D1226*Programmation!$F$24),Programmation!$B$12="Europe",(D1226*Programmation!$F$25),Programmation!$B$12="Sans taxe"," ")</f>
        <v>0</v>
      </c>
      <c r="F1226" s="423">
        <f>_xlfn.IFS(Programmation!$B$12="Québec",(D1226*Programmation!$G$23),Programmation!$B$12="Ontario"," ",Programmation!$B$12="Europe"," ",Programmation!$B$12="Sans taxe"," ")</f>
        <v>0</v>
      </c>
      <c r="G1226" s="423">
        <f t="shared" si="4"/>
        <v>0</v>
      </c>
      <c r="K1226" s="90"/>
    </row>
    <row r="1227" spans="1:11" ht="12.75" customHeight="1">
      <c r="A1227" s="415"/>
      <c r="B1227" s="415"/>
      <c r="C1227" s="415"/>
      <c r="D1227" s="422"/>
      <c r="E1227" s="423">
        <f>_xlfn.IFS(Programmation!$B$12="Québec",(D1227*Programmation!$F$23),Programmation!$B$12="Ontario",(D1227*Programmation!$F$24),Programmation!$B$12="Europe",(D1227*Programmation!$F$25),Programmation!$B$12="Sans taxe"," ")</f>
        <v>0</v>
      </c>
      <c r="F1227" s="423">
        <f>_xlfn.IFS(Programmation!$B$12="Québec",(D1227*Programmation!$G$23),Programmation!$B$12="Ontario"," ",Programmation!$B$12="Europe"," ",Programmation!$B$12="Sans taxe"," ")</f>
        <v>0</v>
      </c>
      <c r="G1227" s="423">
        <f t="shared" si="4"/>
        <v>0</v>
      </c>
      <c r="K1227" s="90"/>
    </row>
    <row r="1228" spans="1:11" ht="12.75" customHeight="1">
      <c r="A1228" s="415"/>
      <c r="B1228" s="415"/>
      <c r="C1228" s="415"/>
      <c r="D1228" s="422"/>
      <c r="E1228" s="423">
        <f>_xlfn.IFS(Programmation!$B$12="Québec",(D1228*Programmation!$F$23),Programmation!$B$12="Ontario",(D1228*Programmation!$F$24),Programmation!$B$12="Europe",(D1228*Programmation!$F$25),Programmation!$B$12="Sans taxe"," ")</f>
        <v>0</v>
      </c>
      <c r="F1228" s="423">
        <f>_xlfn.IFS(Programmation!$B$12="Québec",(D1228*Programmation!$G$23),Programmation!$B$12="Ontario"," ",Programmation!$B$12="Europe"," ",Programmation!$B$12="Sans taxe"," ")</f>
        <v>0</v>
      </c>
      <c r="G1228" s="423">
        <f t="shared" si="4"/>
        <v>0</v>
      </c>
      <c r="K1228" s="90"/>
    </row>
    <row r="1229" spans="1:11" ht="12.75" customHeight="1">
      <c r="A1229" s="415"/>
      <c r="B1229" s="415"/>
      <c r="C1229" s="415"/>
      <c r="D1229" s="422"/>
      <c r="E1229" s="423">
        <f>_xlfn.IFS(Programmation!$B$12="Québec",(D1229*Programmation!$F$23),Programmation!$B$12="Ontario",(D1229*Programmation!$F$24),Programmation!$B$12="Europe",(D1229*Programmation!$F$25),Programmation!$B$12="Sans taxe"," ")</f>
        <v>0</v>
      </c>
      <c r="F1229" s="423">
        <f>_xlfn.IFS(Programmation!$B$12="Québec",(D1229*Programmation!$G$23),Programmation!$B$12="Ontario"," ",Programmation!$B$12="Europe"," ",Programmation!$B$12="Sans taxe"," ")</f>
        <v>0</v>
      </c>
      <c r="G1229" s="423">
        <f t="shared" si="4"/>
        <v>0</v>
      </c>
      <c r="K1229" s="90"/>
    </row>
    <row r="1230" spans="1:11" ht="12.75" customHeight="1">
      <c r="A1230" s="415"/>
      <c r="B1230" s="415"/>
      <c r="C1230" s="415"/>
      <c r="D1230" s="422"/>
      <c r="E1230" s="423">
        <f>_xlfn.IFS(Programmation!$B$12="Québec",(D1230*Programmation!$F$23),Programmation!$B$12="Ontario",(D1230*Programmation!$F$24),Programmation!$B$12="Europe",(D1230*Programmation!$F$25),Programmation!$B$12="Sans taxe"," ")</f>
        <v>0</v>
      </c>
      <c r="F1230" s="423">
        <f>_xlfn.IFS(Programmation!$B$12="Québec",(D1230*Programmation!$G$23),Programmation!$B$12="Ontario"," ",Programmation!$B$12="Europe"," ",Programmation!$B$12="Sans taxe"," ")</f>
        <v>0</v>
      </c>
      <c r="G1230" s="423">
        <f t="shared" si="4"/>
        <v>0</v>
      </c>
      <c r="K1230" s="90"/>
    </row>
    <row r="1231" spans="1:11" ht="12.75" customHeight="1">
      <c r="A1231" s="415"/>
      <c r="B1231" s="415"/>
      <c r="C1231" s="415"/>
      <c r="D1231" s="422"/>
      <c r="E1231" s="423">
        <f>_xlfn.IFS(Programmation!$B$12="Québec",(D1231*Programmation!$F$23),Programmation!$B$12="Ontario",(D1231*Programmation!$F$24),Programmation!$B$12="Europe",(D1231*Programmation!$F$25),Programmation!$B$12="Sans taxe"," ")</f>
        <v>0</v>
      </c>
      <c r="F1231" s="423">
        <f>_xlfn.IFS(Programmation!$B$12="Québec",(D1231*Programmation!$G$23),Programmation!$B$12="Ontario"," ",Programmation!$B$12="Europe"," ",Programmation!$B$12="Sans taxe"," ")</f>
        <v>0</v>
      </c>
      <c r="G1231" s="423">
        <f t="shared" si="4"/>
        <v>0</v>
      </c>
      <c r="K1231" s="90"/>
    </row>
    <row r="1232" spans="1:11" ht="12.75" customHeight="1">
      <c r="A1232" s="415"/>
      <c r="B1232" s="415"/>
      <c r="C1232" s="415"/>
      <c r="D1232" s="422"/>
      <c r="E1232" s="423">
        <f>_xlfn.IFS(Programmation!$B$12="Québec",(D1232*Programmation!$F$23),Programmation!$B$12="Ontario",(D1232*Programmation!$F$24),Programmation!$B$12="Europe",(D1232*Programmation!$F$25),Programmation!$B$12="Sans taxe"," ")</f>
        <v>0</v>
      </c>
      <c r="F1232" s="423">
        <f>_xlfn.IFS(Programmation!$B$12="Québec",(D1232*Programmation!$G$23),Programmation!$B$12="Ontario"," ",Programmation!$B$12="Europe"," ",Programmation!$B$12="Sans taxe"," ")</f>
        <v>0</v>
      </c>
      <c r="G1232" s="423">
        <f t="shared" si="4"/>
        <v>0</v>
      </c>
      <c r="K1232" s="90"/>
    </row>
    <row r="1233" spans="1:11" ht="12.75" customHeight="1">
      <c r="A1233" s="415"/>
      <c r="B1233" s="415"/>
      <c r="C1233" s="415"/>
      <c r="D1233" s="422"/>
      <c r="E1233" s="423">
        <f>_xlfn.IFS(Programmation!$B$12="Québec",(D1233*Programmation!$F$23),Programmation!$B$12="Ontario",(D1233*Programmation!$F$24),Programmation!$B$12="Europe",(D1233*Programmation!$F$25),Programmation!$B$12="Sans taxe"," ")</f>
        <v>0</v>
      </c>
      <c r="F1233" s="423">
        <f>_xlfn.IFS(Programmation!$B$12="Québec",(D1233*Programmation!$G$23),Programmation!$B$12="Ontario"," ",Programmation!$B$12="Europe"," ",Programmation!$B$12="Sans taxe"," ")</f>
        <v>0</v>
      </c>
      <c r="G1233" s="423">
        <f t="shared" si="4"/>
        <v>0</v>
      </c>
      <c r="K1233" s="90"/>
    </row>
    <row r="1234" spans="1:11" ht="12.75" customHeight="1">
      <c r="A1234" s="415"/>
      <c r="B1234" s="415"/>
      <c r="C1234" s="415"/>
      <c r="D1234" s="422"/>
      <c r="E1234" s="423">
        <f>_xlfn.IFS(Programmation!$B$12="Québec",(D1234*Programmation!$F$23),Programmation!$B$12="Ontario",(D1234*Programmation!$F$24),Programmation!$B$12="Europe",(D1234*Programmation!$F$25),Programmation!$B$12="Sans taxe"," ")</f>
        <v>0</v>
      </c>
      <c r="F1234" s="423">
        <f>_xlfn.IFS(Programmation!$B$12="Québec",(D1234*Programmation!$G$23),Programmation!$B$12="Ontario"," ",Programmation!$B$12="Europe"," ",Programmation!$B$12="Sans taxe"," ")</f>
        <v>0</v>
      </c>
      <c r="G1234" s="423">
        <f t="shared" si="4"/>
        <v>0</v>
      </c>
      <c r="K1234" s="90"/>
    </row>
    <row r="1235" spans="1:11" ht="12.75" customHeight="1">
      <c r="A1235" s="415"/>
      <c r="B1235" s="415"/>
      <c r="C1235" s="415"/>
      <c r="D1235" s="422"/>
      <c r="E1235" s="423">
        <f>_xlfn.IFS(Programmation!$B$12="Québec",(D1235*Programmation!$F$23),Programmation!$B$12="Ontario",(D1235*Programmation!$F$24),Programmation!$B$12="Europe",(D1235*Programmation!$F$25),Programmation!$B$12="Sans taxe"," ")</f>
        <v>0</v>
      </c>
      <c r="F1235" s="423">
        <f>_xlfn.IFS(Programmation!$B$12="Québec",(D1235*Programmation!$G$23),Programmation!$B$12="Ontario"," ",Programmation!$B$12="Europe"," ",Programmation!$B$12="Sans taxe"," ")</f>
        <v>0</v>
      </c>
      <c r="G1235" s="423">
        <f t="shared" si="4"/>
        <v>0</v>
      </c>
      <c r="K1235" s="90"/>
    </row>
    <row r="1236" spans="1:11" ht="12.75" customHeight="1">
      <c r="A1236" s="415"/>
      <c r="B1236" s="415"/>
      <c r="C1236" s="415"/>
      <c r="D1236" s="422"/>
      <c r="E1236" s="423">
        <f>_xlfn.IFS(Programmation!$B$12="Québec",(D1236*Programmation!$F$23),Programmation!$B$12="Ontario",(D1236*Programmation!$F$24),Programmation!$B$12="Europe",(D1236*Programmation!$F$25),Programmation!$B$12="Sans taxe"," ")</f>
        <v>0</v>
      </c>
      <c r="F1236" s="423">
        <f>_xlfn.IFS(Programmation!$B$12="Québec",(D1236*Programmation!$G$23),Programmation!$B$12="Ontario"," ",Programmation!$B$12="Europe"," ",Programmation!$B$12="Sans taxe"," ")</f>
        <v>0</v>
      </c>
      <c r="G1236" s="423">
        <f t="shared" si="4"/>
        <v>0</v>
      </c>
      <c r="K1236" s="90"/>
    </row>
    <row r="1237" spans="1:11" ht="12.75" customHeight="1">
      <c r="A1237" s="415"/>
      <c r="B1237" s="415"/>
      <c r="C1237" s="415"/>
      <c r="D1237" s="422"/>
      <c r="E1237" s="423">
        <f>_xlfn.IFS(Programmation!$B$12="Québec",(D1237*Programmation!$F$23),Programmation!$B$12="Ontario",(D1237*Programmation!$F$24),Programmation!$B$12="Europe",(D1237*Programmation!$F$25),Programmation!$B$12="Sans taxe"," ")</f>
        <v>0</v>
      </c>
      <c r="F1237" s="423">
        <f>_xlfn.IFS(Programmation!$B$12="Québec",(D1237*Programmation!$G$23),Programmation!$B$12="Ontario"," ",Programmation!$B$12="Europe"," ",Programmation!$B$12="Sans taxe"," ")</f>
        <v>0</v>
      </c>
      <c r="G1237" s="423">
        <f t="shared" si="4"/>
        <v>0</v>
      </c>
      <c r="K1237" s="90"/>
    </row>
    <row r="1238" spans="1:11" ht="12.75" customHeight="1">
      <c r="A1238" s="415"/>
      <c r="B1238" s="415"/>
      <c r="C1238" s="415"/>
      <c r="D1238" s="422"/>
      <c r="E1238" s="423">
        <f>_xlfn.IFS(Programmation!$B$12="Québec",(D1238*Programmation!$F$23),Programmation!$B$12="Ontario",(D1238*Programmation!$F$24),Programmation!$B$12="Europe",(D1238*Programmation!$F$25),Programmation!$B$12="Sans taxe"," ")</f>
        <v>0</v>
      </c>
      <c r="F1238" s="423">
        <f>_xlfn.IFS(Programmation!$B$12="Québec",(D1238*Programmation!$G$23),Programmation!$B$12="Ontario"," ",Programmation!$B$12="Europe"," ",Programmation!$B$12="Sans taxe"," ")</f>
        <v>0</v>
      </c>
      <c r="G1238" s="423">
        <f t="shared" si="4"/>
        <v>0</v>
      </c>
      <c r="K1238" s="90"/>
    </row>
    <row r="1239" spans="1:11" ht="12.75" customHeight="1">
      <c r="A1239" s="415"/>
      <c r="B1239" s="415"/>
      <c r="C1239" s="415"/>
      <c r="D1239" s="422"/>
      <c r="E1239" s="423">
        <f>_xlfn.IFS(Programmation!$B$12="Québec",(D1239*Programmation!$F$23),Programmation!$B$12="Ontario",(D1239*Programmation!$F$24),Programmation!$B$12="Europe",(D1239*Programmation!$F$25),Programmation!$B$12="Sans taxe"," ")</f>
        <v>0</v>
      </c>
      <c r="F1239" s="423">
        <f>_xlfn.IFS(Programmation!$B$12="Québec",(D1239*Programmation!$G$23),Programmation!$B$12="Ontario"," ",Programmation!$B$12="Europe"," ",Programmation!$B$12="Sans taxe"," ")</f>
        <v>0</v>
      </c>
      <c r="G1239" s="423">
        <f t="shared" si="4"/>
        <v>0</v>
      </c>
      <c r="K1239" s="90"/>
    </row>
    <row r="1240" spans="1:11" ht="12.75" customHeight="1">
      <c r="A1240" s="415"/>
      <c r="B1240" s="415"/>
      <c r="C1240" s="418"/>
      <c r="D1240" s="422"/>
      <c r="E1240" s="423">
        <f>_xlfn.IFS(Programmation!$B$12="Québec",(D1240*Programmation!$F$23),Programmation!$B$12="Ontario",(D1240*Programmation!$F$24),Programmation!$B$12="Europe",(D1240*Programmation!$F$25),Programmation!$B$12="Sans taxe"," ")</f>
        <v>0</v>
      </c>
      <c r="F1240" s="423">
        <f>_xlfn.IFS(Programmation!$B$12="Québec",(D1240*Programmation!$G$23),Programmation!$B$12="Ontario"," ",Programmation!$B$12="Europe"," ",Programmation!$B$12="Sans taxe"," ")</f>
        <v>0</v>
      </c>
      <c r="G1240" s="423">
        <f t="shared" si="4"/>
        <v>0</v>
      </c>
      <c r="K1240" s="90"/>
    </row>
    <row r="1241" spans="1:11" ht="12.75" customHeight="1">
      <c r="A1241" s="415"/>
      <c r="B1241" s="415"/>
      <c r="C1241" s="418"/>
      <c r="D1241" s="422"/>
      <c r="E1241" s="423">
        <f>_xlfn.IFS(Programmation!$B$12="Québec",(D1241*Programmation!$F$23),Programmation!$B$12="Ontario",(D1241*Programmation!$F$24),Programmation!$B$12="Europe",(D1241*Programmation!$F$25),Programmation!$B$12="Sans taxe"," ")</f>
        <v>0</v>
      </c>
      <c r="F1241" s="423">
        <f>_xlfn.IFS(Programmation!$B$12="Québec",(D1241*Programmation!$G$23),Programmation!$B$12="Ontario"," ",Programmation!$B$12="Europe"," ",Programmation!$B$12="Sans taxe"," ")</f>
        <v>0</v>
      </c>
      <c r="G1241" s="423">
        <f t="shared" si="4"/>
        <v>0</v>
      </c>
      <c r="K1241" s="90"/>
    </row>
    <row r="1242" spans="1:11" ht="12.75" customHeight="1">
      <c r="A1242" s="415"/>
      <c r="B1242" s="415"/>
      <c r="C1242" s="418"/>
      <c r="D1242" s="422"/>
      <c r="E1242" s="423">
        <f>_xlfn.IFS(Programmation!$B$12="Québec",(D1242*Programmation!$F$23),Programmation!$B$12="Ontario",(D1242*Programmation!$F$24),Programmation!$B$12="Europe",(D1242*Programmation!$F$25),Programmation!$B$12="Sans taxe"," ")</f>
        <v>0</v>
      </c>
      <c r="F1242" s="423">
        <f>_xlfn.IFS(Programmation!$B$12="Québec",(D1242*Programmation!$G$23),Programmation!$B$12="Ontario"," ",Programmation!$B$12="Europe"," ",Programmation!$B$12="Sans taxe"," ")</f>
        <v>0</v>
      </c>
      <c r="G1242" s="423">
        <f t="shared" si="4"/>
        <v>0</v>
      </c>
      <c r="K1242" s="90"/>
    </row>
    <row r="1243" spans="1:11" ht="12.75" customHeight="1">
      <c r="A1243" s="415"/>
      <c r="B1243" s="415"/>
      <c r="C1243" s="418"/>
      <c r="D1243" s="422"/>
      <c r="E1243" s="423">
        <f>_xlfn.IFS(Programmation!$B$12="Québec",(D1243*Programmation!$F$23),Programmation!$B$12="Ontario",(D1243*Programmation!$F$24),Programmation!$B$12="Europe",(D1243*Programmation!$F$25),Programmation!$B$12="Sans taxe"," ")</f>
        <v>0</v>
      </c>
      <c r="F1243" s="423">
        <f>_xlfn.IFS(Programmation!$B$12="Québec",(D1243*Programmation!$G$23),Programmation!$B$12="Ontario"," ",Programmation!$B$12="Europe"," ",Programmation!$B$12="Sans taxe"," ")</f>
        <v>0</v>
      </c>
      <c r="G1243" s="423">
        <f t="shared" si="4"/>
        <v>0</v>
      </c>
      <c r="K1243" s="90"/>
    </row>
    <row r="1244" spans="1:11" ht="12.75" customHeight="1">
      <c r="A1244" s="415"/>
      <c r="B1244" s="415"/>
      <c r="C1244" s="418"/>
      <c r="D1244" s="422"/>
      <c r="E1244" s="423">
        <f>_xlfn.IFS(Programmation!$B$12="Québec",(D1244*Programmation!$F$23),Programmation!$B$12="Ontario",(D1244*Programmation!$F$24),Programmation!$B$12="Europe",(D1244*Programmation!$F$25),Programmation!$B$12="Sans taxe"," ")</f>
        <v>0</v>
      </c>
      <c r="F1244" s="423">
        <f>_xlfn.IFS(Programmation!$B$12="Québec",(D1244*Programmation!$G$23),Programmation!$B$12="Ontario"," ",Programmation!$B$12="Europe"," ",Programmation!$B$12="Sans taxe"," ")</f>
        <v>0</v>
      </c>
      <c r="G1244" s="423">
        <f t="shared" si="4"/>
        <v>0</v>
      </c>
      <c r="K1244" s="90"/>
    </row>
    <row r="1245" spans="1:11" ht="12.75" customHeight="1">
      <c r="A1245" s="415"/>
      <c r="B1245" s="415"/>
      <c r="C1245" s="418"/>
      <c r="D1245" s="422"/>
      <c r="E1245" s="423">
        <f>_xlfn.IFS(Programmation!$B$12="Québec",(D1245*Programmation!$F$23),Programmation!$B$12="Ontario",(D1245*Programmation!$F$24),Programmation!$B$12="Europe",(D1245*Programmation!$F$25),Programmation!$B$12="Sans taxe"," ")</f>
        <v>0</v>
      </c>
      <c r="F1245" s="423">
        <f>_xlfn.IFS(Programmation!$B$12="Québec",(D1245*Programmation!$G$23),Programmation!$B$12="Ontario"," ",Programmation!$B$12="Europe"," ",Programmation!$B$12="Sans taxe"," ")</f>
        <v>0</v>
      </c>
      <c r="G1245" s="423">
        <f t="shared" si="4"/>
        <v>0</v>
      </c>
      <c r="K1245" s="90"/>
    </row>
    <row r="1246" spans="1:11" ht="12.75" customHeight="1">
      <c r="A1246" s="415"/>
      <c r="B1246" s="415"/>
      <c r="C1246" s="418"/>
      <c r="D1246" s="422"/>
      <c r="E1246" s="423">
        <f>_xlfn.IFS(Programmation!$B$12="Québec",(D1246*Programmation!$F$23),Programmation!$B$12="Ontario",(D1246*Programmation!$F$24),Programmation!$B$12="Europe",(D1246*Programmation!$F$25),Programmation!$B$12="Sans taxe"," ")</f>
        <v>0</v>
      </c>
      <c r="F1246" s="423">
        <f>_xlfn.IFS(Programmation!$B$12="Québec",(D1246*Programmation!$G$23),Programmation!$B$12="Ontario"," ",Programmation!$B$12="Europe"," ",Programmation!$B$12="Sans taxe"," ")</f>
        <v>0</v>
      </c>
      <c r="G1246" s="423">
        <f t="shared" si="4"/>
        <v>0</v>
      </c>
      <c r="K1246" s="90"/>
    </row>
    <row r="1247" spans="1:11" ht="12.75" customHeight="1">
      <c r="A1247" s="415"/>
      <c r="B1247" s="415"/>
      <c r="C1247" s="418"/>
      <c r="D1247" s="422"/>
      <c r="E1247" s="423">
        <f>_xlfn.IFS(Programmation!$B$12="Québec",(D1247*Programmation!$F$23),Programmation!$B$12="Ontario",(D1247*Programmation!$F$24),Programmation!$B$12="Europe",(D1247*Programmation!$F$25),Programmation!$B$12="Sans taxe"," ")</f>
        <v>0</v>
      </c>
      <c r="F1247" s="423">
        <f>_xlfn.IFS(Programmation!$B$12="Québec",(D1247*Programmation!$G$23),Programmation!$B$12="Ontario"," ",Programmation!$B$12="Europe"," ",Programmation!$B$12="Sans taxe"," ")</f>
        <v>0</v>
      </c>
      <c r="G1247" s="423">
        <f t="shared" si="4"/>
        <v>0</v>
      </c>
      <c r="K1247" s="90"/>
    </row>
    <row r="1248" spans="1:11" ht="12.75" customHeight="1">
      <c r="A1248" s="415"/>
      <c r="B1248" s="415"/>
      <c r="C1248" s="418"/>
      <c r="D1248" s="422"/>
      <c r="E1248" s="423">
        <f>_xlfn.IFS(Programmation!$B$12="Québec",(D1248*Programmation!$F$23),Programmation!$B$12="Ontario",(D1248*Programmation!$F$24),Programmation!$B$12="Europe",(D1248*Programmation!$F$25),Programmation!$B$12="Sans taxe"," ")</f>
        <v>0</v>
      </c>
      <c r="F1248" s="423">
        <f>_xlfn.IFS(Programmation!$B$12="Québec",(D1248*Programmation!$G$23),Programmation!$B$12="Ontario"," ",Programmation!$B$12="Europe"," ",Programmation!$B$12="Sans taxe"," ")</f>
        <v>0</v>
      </c>
      <c r="G1248" s="423">
        <f t="shared" si="4"/>
        <v>0</v>
      </c>
      <c r="K1248" s="90"/>
    </row>
    <row r="1249" spans="1:11" ht="12.75" customHeight="1">
      <c r="A1249" s="415"/>
      <c r="B1249" s="415"/>
      <c r="C1249" s="418"/>
      <c r="D1249" s="422"/>
      <c r="E1249" s="423">
        <f>_xlfn.IFS(Programmation!$B$12="Québec",(D1249*Programmation!$F$23),Programmation!$B$12="Ontario",(D1249*Programmation!$F$24),Programmation!$B$12="Europe",(D1249*Programmation!$F$25),Programmation!$B$12="Sans taxe"," ")</f>
        <v>0</v>
      </c>
      <c r="F1249" s="423">
        <f>_xlfn.IFS(Programmation!$B$12="Québec",(D1249*Programmation!$G$23),Programmation!$B$12="Ontario"," ",Programmation!$B$12="Europe"," ",Programmation!$B$12="Sans taxe"," ")</f>
        <v>0</v>
      </c>
      <c r="G1249" s="423">
        <f t="shared" si="4"/>
        <v>0</v>
      </c>
      <c r="K1249" s="90"/>
    </row>
    <row r="1250" spans="1:11" ht="12.75" customHeight="1">
      <c r="A1250" s="415"/>
      <c r="B1250" s="415"/>
      <c r="C1250" s="418"/>
      <c r="D1250" s="422"/>
      <c r="E1250" s="423">
        <f>_xlfn.IFS(Programmation!$B$12="Québec",(D1250*Programmation!$F$23),Programmation!$B$12="Ontario",(D1250*Programmation!$F$24),Programmation!$B$12="Europe",(D1250*Programmation!$F$25),Programmation!$B$12="Sans taxe"," ")</f>
        <v>0</v>
      </c>
      <c r="F1250" s="423">
        <f>_xlfn.IFS(Programmation!$B$12="Québec",(D1250*Programmation!$G$23),Programmation!$B$12="Ontario"," ",Programmation!$B$12="Europe"," ",Programmation!$B$12="Sans taxe"," ")</f>
        <v>0</v>
      </c>
      <c r="G1250" s="423">
        <f t="shared" si="4"/>
        <v>0</v>
      </c>
      <c r="K1250" s="90"/>
    </row>
    <row r="1251" spans="1:11" ht="12.75" customHeight="1">
      <c r="A1251" s="415"/>
      <c r="B1251" s="415"/>
      <c r="C1251" s="418"/>
      <c r="D1251" s="422"/>
      <c r="E1251" s="423">
        <f>_xlfn.IFS(Programmation!$B$12="Québec",(D1251*Programmation!$F$23),Programmation!$B$12="Ontario",(D1251*Programmation!$F$24),Programmation!$B$12="Europe",(D1251*Programmation!$F$25),Programmation!$B$12="Sans taxe"," ")</f>
        <v>0</v>
      </c>
      <c r="F1251" s="423">
        <f>_xlfn.IFS(Programmation!$B$12="Québec",(D1251*Programmation!$G$23),Programmation!$B$12="Ontario"," ",Programmation!$B$12="Europe"," ",Programmation!$B$12="Sans taxe"," ")</f>
        <v>0</v>
      </c>
      <c r="G1251" s="423">
        <f t="shared" si="4"/>
        <v>0</v>
      </c>
      <c r="K1251" s="90"/>
    </row>
    <row r="1252" spans="1:11" ht="12.75" customHeight="1">
      <c r="A1252" s="415"/>
      <c r="B1252" s="415"/>
      <c r="C1252" s="418"/>
      <c r="D1252" s="422"/>
      <c r="E1252" s="423">
        <f>_xlfn.IFS(Programmation!$B$12="Québec",(D1252*Programmation!$F$23),Programmation!$B$12="Ontario",(D1252*Programmation!$F$24),Programmation!$B$12="Europe",(D1252*Programmation!$F$25),Programmation!$B$12="Sans taxe"," ")</f>
        <v>0</v>
      </c>
      <c r="F1252" s="423">
        <f>_xlfn.IFS(Programmation!$B$12="Québec",(D1252*Programmation!$G$23),Programmation!$B$12="Ontario"," ",Programmation!$B$12="Europe"," ",Programmation!$B$12="Sans taxe"," ")</f>
        <v>0</v>
      </c>
      <c r="G1252" s="423">
        <f t="shared" si="4"/>
        <v>0</v>
      </c>
      <c r="K1252" s="90"/>
    </row>
    <row r="1253" spans="1:11" ht="12.75" customHeight="1">
      <c r="A1253" s="415"/>
      <c r="B1253" s="415"/>
      <c r="C1253" s="418"/>
      <c r="D1253" s="422"/>
      <c r="E1253" s="423">
        <f>_xlfn.IFS(Programmation!$B$12="Québec",(D1253*Programmation!$F$23),Programmation!$B$12="Ontario",(D1253*Programmation!$F$24),Programmation!$B$12="Europe",(D1253*Programmation!$F$25),Programmation!$B$12="Sans taxe"," ")</f>
        <v>0</v>
      </c>
      <c r="F1253" s="423">
        <f>_xlfn.IFS(Programmation!$B$12="Québec",(D1253*Programmation!$G$23),Programmation!$B$12="Ontario"," ",Programmation!$B$12="Europe"," ",Programmation!$B$12="Sans taxe"," ")</f>
        <v>0</v>
      </c>
      <c r="G1253" s="423">
        <f t="shared" si="4"/>
        <v>0</v>
      </c>
      <c r="K1253" s="90"/>
    </row>
    <row r="1254" spans="1:11" ht="12.75" customHeight="1">
      <c r="A1254" s="415"/>
      <c r="B1254" s="415"/>
      <c r="C1254" s="418"/>
      <c r="D1254" s="422"/>
      <c r="E1254" s="423">
        <f>_xlfn.IFS(Programmation!$B$12="Québec",(D1254*Programmation!$F$23),Programmation!$B$12="Ontario",(D1254*Programmation!$F$24),Programmation!$B$12="Europe",(D1254*Programmation!$F$25),Programmation!$B$12="Sans taxe"," ")</f>
        <v>0</v>
      </c>
      <c r="F1254" s="423">
        <f>_xlfn.IFS(Programmation!$B$12="Québec",(D1254*Programmation!$G$23),Programmation!$B$12="Ontario"," ",Programmation!$B$12="Europe"," ",Programmation!$B$12="Sans taxe"," ")</f>
        <v>0</v>
      </c>
      <c r="G1254" s="423">
        <f t="shared" si="4"/>
        <v>0</v>
      </c>
      <c r="K1254" s="90"/>
    </row>
    <row r="1255" spans="1:11" ht="12.75" customHeight="1">
      <c r="A1255" s="415"/>
      <c r="B1255" s="415"/>
      <c r="C1255" s="418"/>
      <c r="D1255" s="422"/>
      <c r="E1255" s="423">
        <f>_xlfn.IFS(Programmation!$B$12="Québec",(D1255*Programmation!$F$23),Programmation!$B$12="Ontario",(D1255*Programmation!$F$24),Programmation!$B$12="Europe",(D1255*Programmation!$F$25),Programmation!$B$12="Sans taxe"," ")</f>
        <v>0</v>
      </c>
      <c r="F1255" s="423">
        <f>_xlfn.IFS(Programmation!$B$12="Québec",(D1255*Programmation!$G$23),Programmation!$B$12="Ontario"," ",Programmation!$B$12="Europe"," ",Programmation!$B$12="Sans taxe"," ")</f>
        <v>0</v>
      </c>
      <c r="G1255" s="423">
        <f t="shared" si="4"/>
        <v>0</v>
      </c>
      <c r="K1255" s="90"/>
    </row>
    <row r="1256" spans="1:11" ht="12.75" customHeight="1">
      <c r="A1256" s="415"/>
      <c r="B1256" s="415"/>
      <c r="C1256" s="418"/>
      <c r="D1256" s="422"/>
      <c r="E1256" s="423">
        <f>_xlfn.IFS(Programmation!$B$12="Québec",(D1256*Programmation!$F$23),Programmation!$B$12="Ontario",(D1256*Programmation!$F$24),Programmation!$B$12="Europe",(D1256*Programmation!$F$25),Programmation!$B$12="Sans taxe"," ")</f>
        <v>0</v>
      </c>
      <c r="F1256" s="423">
        <f>_xlfn.IFS(Programmation!$B$12="Québec",(D1256*Programmation!$G$23),Programmation!$B$12="Ontario"," ",Programmation!$B$12="Europe"," ",Programmation!$B$12="Sans taxe"," ")</f>
        <v>0</v>
      </c>
      <c r="G1256" s="423">
        <f t="shared" si="4"/>
        <v>0</v>
      </c>
      <c r="K1256" s="90"/>
    </row>
    <row r="1257" spans="1:11" ht="12.75" customHeight="1">
      <c r="A1257" s="415"/>
      <c r="B1257" s="415"/>
      <c r="C1257" s="418"/>
      <c r="D1257" s="422"/>
      <c r="E1257" s="423">
        <f>_xlfn.IFS(Programmation!$B$12="Québec",(D1257*Programmation!$F$23),Programmation!$B$12="Ontario",(D1257*Programmation!$F$24),Programmation!$B$12="Europe",(D1257*Programmation!$F$25),Programmation!$B$12="Sans taxe"," ")</f>
        <v>0</v>
      </c>
      <c r="F1257" s="423">
        <f>_xlfn.IFS(Programmation!$B$12="Québec",(D1257*Programmation!$G$23),Programmation!$B$12="Ontario"," ",Programmation!$B$12="Europe"," ",Programmation!$B$12="Sans taxe"," ")</f>
        <v>0</v>
      </c>
      <c r="G1257" s="423">
        <f t="shared" si="4"/>
        <v>0</v>
      </c>
      <c r="K1257" s="90"/>
    </row>
    <row r="1258" spans="1:11" ht="12.75" customHeight="1">
      <c r="A1258" s="415"/>
      <c r="B1258" s="415"/>
      <c r="C1258" s="418"/>
      <c r="D1258" s="422"/>
      <c r="E1258" s="423">
        <f>_xlfn.IFS(Programmation!$B$12="Québec",(D1258*Programmation!$F$23),Programmation!$B$12="Ontario",(D1258*Programmation!$F$24),Programmation!$B$12="Europe",(D1258*Programmation!$F$25),Programmation!$B$12="Sans taxe"," ")</f>
        <v>0</v>
      </c>
      <c r="F1258" s="423">
        <f>_xlfn.IFS(Programmation!$B$12="Québec",(D1258*Programmation!$G$23),Programmation!$B$12="Ontario"," ",Programmation!$B$12="Europe"," ",Programmation!$B$12="Sans taxe"," ")</f>
        <v>0</v>
      </c>
      <c r="G1258" s="423">
        <f t="shared" si="4"/>
        <v>0</v>
      </c>
      <c r="K1258" s="90"/>
    </row>
    <row r="1259" spans="1:11" ht="12.75" customHeight="1">
      <c r="A1259" s="415"/>
      <c r="B1259" s="415"/>
      <c r="C1259" s="418"/>
      <c r="D1259" s="422"/>
      <c r="E1259" s="423">
        <f>_xlfn.IFS(Programmation!$B$12="Québec",(D1259*Programmation!$F$23),Programmation!$B$12="Ontario",(D1259*Programmation!$F$24),Programmation!$B$12="Europe",(D1259*Programmation!$F$25),Programmation!$B$12="Sans taxe"," ")</f>
        <v>0</v>
      </c>
      <c r="F1259" s="423">
        <f>_xlfn.IFS(Programmation!$B$12="Québec",(D1259*Programmation!$G$23),Programmation!$B$12="Ontario"," ",Programmation!$B$12="Europe"," ",Programmation!$B$12="Sans taxe"," ")</f>
        <v>0</v>
      </c>
      <c r="G1259" s="423">
        <f t="shared" si="4"/>
        <v>0</v>
      </c>
      <c r="K1259" s="90"/>
    </row>
    <row r="1260" spans="1:11" ht="12.75" customHeight="1">
      <c r="A1260" s="415"/>
      <c r="B1260" s="415"/>
      <c r="C1260" s="418"/>
      <c r="D1260" s="422"/>
      <c r="E1260" s="423">
        <f>_xlfn.IFS(Programmation!$B$12="Québec",(D1260*Programmation!$F$23),Programmation!$B$12="Ontario",(D1260*Programmation!$F$24),Programmation!$B$12="Europe",(D1260*Programmation!$F$25),Programmation!$B$12="Sans taxe"," ")</f>
        <v>0</v>
      </c>
      <c r="F1260" s="423">
        <f>_xlfn.IFS(Programmation!$B$12="Québec",(D1260*Programmation!$G$23),Programmation!$B$12="Ontario"," ",Programmation!$B$12="Europe"," ",Programmation!$B$12="Sans taxe"," ")</f>
        <v>0</v>
      </c>
      <c r="G1260" s="423">
        <f t="shared" si="4"/>
        <v>0</v>
      </c>
      <c r="K1260" s="90"/>
    </row>
    <row r="1261" spans="1:11" ht="12.75" customHeight="1">
      <c r="A1261" s="415"/>
      <c r="B1261" s="415"/>
      <c r="C1261" s="418"/>
      <c r="D1261" s="422"/>
      <c r="E1261" s="423">
        <f>_xlfn.IFS(Programmation!$B$12="Québec",(D1261*Programmation!$F$23),Programmation!$B$12="Ontario",(D1261*Programmation!$F$24),Programmation!$B$12="Europe",(D1261*Programmation!$F$25),Programmation!$B$12="Sans taxe"," ")</f>
        <v>0</v>
      </c>
      <c r="F1261" s="423">
        <f>_xlfn.IFS(Programmation!$B$12="Québec",(D1261*Programmation!$G$23),Programmation!$B$12="Ontario"," ",Programmation!$B$12="Europe"," ",Programmation!$B$12="Sans taxe"," ")</f>
        <v>0</v>
      </c>
      <c r="G1261" s="423">
        <f t="shared" si="4"/>
        <v>0</v>
      </c>
      <c r="K1261" s="90"/>
    </row>
    <row r="1262" spans="1:11" ht="12.75" customHeight="1">
      <c r="A1262" s="415"/>
      <c r="B1262" s="415"/>
      <c r="C1262" s="418"/>
      <c r="D1262" s="422"/>
      <c r="E1262" s="423">
        <f>_xlfn.IFS(Programmation!$B$12="Québec",(D1262*Programmation!$F$23),Programmation!$B$12="Ontario",(D1262*Programmation!$F$24),Programmation!$B$12="Europe",(D1262*Programmation!$F$25),Programmation!$B$12="Sans taxe"," ")</f>
        <v>0</v>
      </c>
      <c r="F1262" s="423">
        <f>_xlfn.IFS(Programmation!$B$12="Québec",(D1262*Programmation!$G$23),Programmation!$B$12="Ontario"," ",Programmation!$B$12="Europe"," ",Programmation!$B$12="Sans taxe"," ")</f>
        <v>0</v>
      </c>
      <c r="G1262" s="423">
        <f t="shared" si="4"/>
        <v>0</v>
      </c>
      <c r="K1262" s="90"/>
    </row>
    <row r="1263" spans="1:11" ht="12.75" customHeight="1">
      <c r="A1263" s="415"/>
      <c r="B1263" s="415"/>
      <c r="C1263" s="418"/>
      <c r="D1263" s="422"/>
      <c r="E1263" s="423">
        <f>_xlfn.IFS(Programmation!$B$12="Québec",(D1263*Programmation!$F$23),Programmation!$B$12="Ontario",(D1263*Programmation!$F$24),Programmation!$B$12="Europe",(D1263*Programmation!$F$25),Programmation!$B$12="Sans taxe"," ")</f>
        <v>0</v>
      </c>
      <c r="F1263" s="423">
        <f>_xlfn.IFS(Programmation!$B$12="Québec",(D1263*Programmation!$G$23),Programmation!$B$12="Ontario"," ",Programmation!$B$12="Europe"," ",Programmation!$B$12="Sans taxe"," ")</f>
        <v>0</v>
      </c>
      <c r="G1263" s="423">
        <f t="shared" si="4"/>
        <v>0</v>
      </c>
      <c r="K1263" s="90"/>
    </row>
    <row r="1264" spans="1:11" ht="12.75" customHeight="1">
      <c r="A1264" s="415"/>
      <c r="B1264" s="415"/>
      <c r="C1264" s="418"/>
      <c r="D1264" s="422"/>
      <c r="E1264" s="423">
        <f>_xlfn.IFS(Programmation!$B$12="Québec",(D1264*Programmation!$F$23),Programmation!$B$12="Ontario",(D1264*Programmation!$F$24),Programmation!$B$12="Europe",(D1264*Programmation!$F$25),Programmation!$B$12="Sans taxe"," ")</f>
        <v>0</v>
      </c>
      <c r="F1264" s="423">
        <f>_xlfn.IFS(Programmation!$B$12="Québec",(D1264*Programmation!$G$23),Programmation!$B$12="Ontario"," ",Programmation!$B$12="Europe"," ",Programmation!$B$12="Sans taxe"," ")</f>
        <v>0</v>
      </c>
      <c r="G1264" s="423">
        <f t="shared" si="4"/>
        <v>0</v>
      </c>
      <c r="K1264" s="90"/>
    </row>
    <row r="1265" spans="1:11" ht="12.75" customHeight="1">
      <c r="A1265" s="415"/>
      <c r="B1265" s="415"/>
      <c r="C1265" s="418"/>
      <c r="D1265" s="422"/>
      <c r="E1265" s="423">
        <f>_xlfn.IFS(Programmation!$B$12="Québec",(D1265*Programmation!$F$23),Programmation!$B$12="Ontario",(D1265*Programmation!$F$24),Programmation!$B$12="Europe",(D1265*Programmation!$F$25),Programmation!$B$12="Sans taxe"," ")</f>
        <v>0</v>
      </c>
      <c r="F1265" s="423">
        <f>_xlfn.IFS(Programmation!$B$12="Québec",(D1265*Programmation!$G$23),Programmation!$B$12="Ontario"," ",Programmation!$B$12="Europe"," ",Programmation!$B$12="Sans taxe"," ")</f>
        <v>0</v>
      </c>
      <c r="G1265" s="423">
        <f t="shared" si="4"/>
        <v>0</v>
      </c>
      <c r="K1265" s="90"/>
    </row>
    <row r="1266" spans="1:11" ht="12.75" customHeight="1">
      <c r="A1266" s="415"/>
      <c r="B1266" s="415"/>
      <c r="C1266" s="418"/>
      <c r="D1266" s="422"/>
      <c r="E1266" s="423">
        <f>_xlfn.IFS(Programmation!$B$12="Québec",(D1266*Programmation!$F$23),Programmation!$B$12="Ontario",(D1266*Programmation!$F$24),Programmation!$B$12="Europe",(D1266*Programmation!$F$25),Programmation!$B$12="Sans taxe"," ")</f>
        <v>0</v>
      </c>
      <c r="F1266" s="423">
        <f>_xlfn.IFS(Programmation!$B$12="Québec",(D1266*Programmation!$G$23),Programmation!$B$12="Ontario"," ",Programmation!$B$12="Europe"," ",Programmation!$B$12="Sans taxe"," ")</f>
        <v>0</v>
      </c>
      <c r="G1266" s="423">
        <f t="shared" si="4"/>
        <v>0</v>
      </c>
      <c r="K1266" s="90"/>
    </row>
    <row r="1267" spans="1:11" ht="12.75" customHeight="1">
      <c r="A1267" s="415"/>
      <c r="B1267" s="415"/>
      <c r="C1267" s="418"/>
      <c r="D1267" s="422"/>
      <c r="E1267" s="423">
        <f>_xlfn.IFS(Programmation!$B$12="Québec",(D1267*Programmation!$F$23),Programmation!$B$12="Ontario",(D1267*Programmation!$F$24),Programmation!$B$12="Europe",(D1267*Programmation!$F$25),Programmation!$B$12="Sans taxe"," ")</f>
        <v>0</v>
      </c>
      <c r="F1267" s="423">
        <f>_xlfn.IFS(Programmation!$B$12="Québec",(D1267*Programmation!$G$23),Programmation!$B$12="Ontario"," ",Programmation!$B$12="Europe"," ",Programmation!$B$12="Sans taxe"," ")</f>
        <v>0</v>
      </c>
      <c r="G1267" s="423">
        <f t="shared" si="4"/>
        <v>0</v>
      </c>
      <c r="K1267" s="90"/>
    </row>
    <row r="1268" spans="1:11" ht="12.75" customHeight="1">
      <c r="A1268" s="415"/>
      <c r="B1268" s="415"/>
      <c r="C1268" s="418"/>
      <c r="D1268" s="422"/>
      <c r="E1268" s="423">
        <f>_xlfn.IFS(Programmation!$B$12="Québec",(D1268*Programmation!$F$23),Programmation!$B$12="Ontario",(D1268*Programmation!$F$24),Programmation!$B$12="Europe",(D1268*Programmation!$F$25),Programmation!$B$12="Sans taxe"," ")</f>
        <v>0</v>
      </c>
      <c r="F1268" s="423">
        <f>_xlfn.IFS(Programmation!$B$12="Québec",(D1268*Programmation!$G$23),Programmation!$B$12="Ontario"," ",Programmation!$B$12="Europe"," ",Programmation!$B$12="Sans taxe"," ")</f>
        <v>0</v>
      </c>
      <c r="G1268" s="423">
        <f t="shared" si="4"/>
        <v>0</v>
      </c>
      <c r="K1268" s="90"/>
    </row>
    <row r="1269" spans="1:11" ht="12.75" customHeight="1">
      <c r="A1269" s="415"/>
      <c r="B1269" s="415"/>
      <c r="C1269" s="418"/>
      <c r="D1269" s="422"/>
      <c r="E1269" s="423">
        <f>_xlfn.IFS(Programmation!$B$12="Québec",(D1269*Programmation!$F$23),Programmation!$B$12="Ontario",(D1269*Programmation!$F$24),Programmation!$B$12="Europe",(D1269*Programmation!$F$25),Programmation!$B$12="Sans taxe"," ")</f>
        <v>0</v>
      </c>
      <c r="F1269" s="423">
        <f>_xlfn.IFS(Programmation!$B$12="Québec",(D1269*Programmation!$G$23),Programmation!$B$12="Ontario"," ",Programmation!$B$12="Europe"," ",Programmation!$B$12="Sans taxe"," ")</f>
        <v>0</v>
      </c>
      <c r="G1269" s="423">
        <f t="shared" si="4"/>
        <v>0</v>
      </c>
      <c r="K1269" s="90"/>
    </row>
    <row r="1270" spans="1:11" ht="12.75" customHeight="1">
      <c r="A1270" s="415"/>
      <c r="B1270" s="415"/>
      <c r="C1270" s="418"/>
      <c r="D1270" s="422"/>
      <c r="E1270" s="423">
        <f>_xlfn.IFS(Programmation!$B$12="Québec",(D1270*Programmation!$F$23),Programmation!$B$12="Ontario",(D1270*Programmation!$F$24),Programmation!$B$12="Europe",(D1270*Programmation!$F$25),Programmation!$B$12="Sans taxe"," ")</f>
        <v>0</v>
      </c>
      <c r="F1270" s="423">
        <f>_xlfn.IFS(Programmation!$B$12="Québec",(D1270*Programmation!$G$23),Programmation!$B$12="Ontario"," ",Programmation!$B$12="Europe"," ",Programmation!$B$12="Sans taxe"," ")</f>
        <v>0</v>
      </c>
      <c r="G1270" s="423">
        <f t="shared" si="4"/>
        <v>0</v>
      </c>
      <c r="K1270" s="90"/>
    </row>
    <row r="1271" spans="1:11" ht="12.75" customHeight="1">
      <c r="A1271" s="415"/>
      <c r="B1271" s="415"/>
      <c r="C1271" s="418"/>
      <c r="D1271" s="422"/>
      <c r="E1271" s="423">
        <f>_xlfn.IFS(Programmation!$B$12="Québec",(D1271*Programmation!$F$23),Programmation!$B$12="Ontario",(D1271*Programmation!$F$24),Programmation!$B$12="Europe",(D1271*Programmation!$F$25),Programmation!$B$12="Sans taxe"," ")</f>
        <v>0</v>
      </c>
      <c r="F1271" s="423">
        <f>_xlfn.IFS(Programmation!$B$12="Québec",(D1271*Programmation!$G$23),Programmation!$B$12="Ontario"," ",Programmation!$B$12="Europe"," ",Programmation!$B$12="Sans taxe"," ")</f>
        <v>0</v>
      </c>
      <c r="G1271" s="423">
        <f t="shared" si="4"/>
        <v>0</v>
      </c>
      <c r="K1271" s="90"/>
    </row>
    <row r="1272" spans="1:11" ht="12.75" customHeight="1">
      <c r="A1272" s="415"/>
      <c r="B1272" s="415"/>
      <c r="C1272" s="418"/>
      <c r="D1272" s="422"/>
      <c r="E1272" s="423">
        <f>_xlfn.IFS(Programmation!$B$12="Québec",(D1272*Programmation!$F$23),Programmation!$B$12="Ontario",(D1272*Programmation!$F$24),Programmation!$B$12="Europe",(D1272*Programmation!$F$25),Programmation!$B$12="Sans taxe"," ")</f>
        <v>0</v>
      </c>
      <c r="F1272" s="423">
        <f>_xlfn.IFS(Programmation!$B$12="Québec",(D1272*Programmation!$G$23),Programmation!$B$12="Ontario"," ",Programmation!$B$12="Europe"," ",Programmation!$B$12="Sans taxe"," ")</f>
        <v>0</v>
      </c>
      <c r="G1272" s="423">
        <f t="shared" si="4"/>
        <v>0</v>
      </c>
      <c r="K1272" s="90"/>
    </row>
    <row r="1273" spans="1:11" ht="12.75" customHeight="1">
      <c r="A1273" s="415"/>
      <c r="B1273" s="415"/>
      <c r="C1273" s="418"/>
      <c r="D1273" s="422"/>
      <c r="E1273" s="423">
        <f>_xlfn.IFS(Programmation!$B$12="Québec",(D1273*Programmation!$F$23),Programmation!$B$12="Ontario",(D1273*Programmation!$F$24),Programmation!$B$12="Europe",(D1273*Programmation!$F$25),Programmation!$B$12="Sans taxe"," ")</f>
        <v>0</v>
      </c>
      <c r="F1273" s="423">
        <f>_xlfn.IFS(Programmation!$B$12="Québec",(D1273*Programmation!$G$23),Programmation!$B$12="Ontario"," ",Programmation!$B$12="Europe"," ",Programmation!$B$12="Sans taxe"," ")</f>
        <v>0</v>
      </c>
      <c r="G1273" s="423">
        <f t="shared" si="4"/>
        <v>0</v>
      </c>
      <c r="K1273" s="90"/>
    </row>
    <row r="1274" spans="1:11" ht="12.75" customHeight="1">
      <c r="A1274" s="415"/>
      <c r="B1274" s="415"/>
      <c r="C1274" s="418"/>
      <c r="D1274" s="422"/>
      <c r="E1274" s="423">
        <f>_xlfn.IFS(Programmation!$B$12="Québec",(D1274*Programmation!$F$23),Programmation!$B$12="Ontario",(D1274*Programmation!$F$24),Programmation!$B$12="Europe",(D1274*Programmation!$F$25),Programmation!$B$12="Sans taxe"," ")</f>
        <v>0</v>
      </c>
      <c r="F1274" s="423">
        <f>_xlfn.IFS(Programmation!$B$12="Québec",(D1274*Programmation!$G$23),Programmation!$B$12="Ontario"," ",Programmation!$B$12="Europe"," ",Programmation!$B$12="Sans taxe"," ")</f>
        <v>0</v>
      </c>
      <c r="G1274" s="423">
        <f t="shared" si="4"/>
        <v>0</v>
      </c>
      <c r="K1274" s="90"/>
    </row>
    <row r="1275" spans="1:11" ht="12.75" customHeight="1">
      <c r="A1275" s="415"/>
      <c r="B1275" s="415"/>
      <c r="C1275" s="418"/>
      <c r="D1275" s="422"/>
      <c r="E1275" s="423">
        <f>_xlfn.IFS(Programmation!$B$12="Québec",(D1275*Programmation!$F$23),Programmation!$B$12="Ontario",(D1275*Programmation!$F$24),Programmation!$B$12="Europe",(D1275*Programmation!$F$25),Programmation!$B$12="Sans taxe"," ")</f>
        <v>0</v>
      </c>
      <c r="F1275" s="423">
        <f>_xlfn.IFS(Programmation!$B$12="Québec",(D1275*Programmation!$G$23),Programmation!$B$12="Ontario"," ",Programmation!$B$12="Europe"," ",Programmation!$B$12="Sans taxe"," ")</f>
        <v>0</v>
      </c>
      <c r="G1275" s="423">
        <f t="shared" si="4"/>
        <v>0</v>
      </c>
      <c r="K1275" s="90"/>
    </row>
    <row r="1276" spans="1:11" ht="12.75" customHeight="1">
      <c r="A1276" s="415"/>
      <c r="B1276" s="415"/>
      <c r="C1276" s="418"/>
      <c r="D1276" s="422"/>
      <c r="E1276" s="423">
        <f>_xlfn.IFS(Programmation!$B$12="Québec",(D1276*Programmation!$F$23),Programmation!$B$12="Ontario",(D1276*Programmation!$F$24),Programmation!$B$12="Europe",(D1276*Programmation!$F$25),Programmation!$B$12="Sans taxe"," ")</f>
        <v>0</v>
      </c>
      <c r="F1276" s="423">
        <f>_xlfn.IFS(Programmation!$B$12="Québec",(D1276*Programmation!$G$23),Programmation!$B$12="Ontario"," ",Programmation!$B$12="Europe"," ",Programmation!$B$12="Sans taxe"," ")</f>
        <v>0</v>
      </c>
      <c r="G1276" s="423">
        <f t="shared" si="4"/>
        <v>0</v>
      </c>
      <c r="K1276" s="90"/>
    </row>
    <row r="1277" spans="1:11" ht="12.75" customHeight="1">
      <c r="A1277" s="415"/>
      <c r="B1277" s="415"/>
      <c r="C1277" s="418"/>
      <c r="D1277" s="422"/>
      <c r="E1277" s="423">
        <f>_xlfn.IFS(Programmation!$B$12="Québec",(D1277*Programmation!$F$23),Programmation!$B$12="Ontario",(D1277*Programmation!$F$24),Programmation!$B$12="Europe",(D1277*Programmation!$F$25),Programmation!$B$12="Sans taxe"," ")</f>
        <v>0</v>
      </c>
      <c r="F1277" s="423">
        <f>_xlfn.IFS(Programmation!$B$12="Québec",(D1277*Programmation!$G$23),Programmation!$B$12="Ontario"," ",Programmation!$B$12="Europe"," ",Programmation!$B$12="Sans taxe"," ")</f>
        <v>0</v>
      </c>
      <c r="G1277" s="423">
        <f t="shared" si="4"/>
        <v>0</v>
      </c>
      <c r="K1277" s="90"/>
    </row>
    <row r="1278" spans="1:11" ht="12.75" customHeight="1">
      <c r="A1278" s="415"/>
      <c r="B1278" s="415"/>
      <c r="C1278" s="418"/>
      <c r="D1278" s="422"/>
      <c r="E1278" s="423">
        <f>_xlfn.IFS(Programmation!$B$12="Québec",(D1278*Programmation!$F$23),Programmation!$B$12="Ontario",(D1278*Programmation!$F$24),Programmation!$B$12="Europe",(D1278*Programmation!$F$25),Programmation!$B$12="Sans taxe"," ")</f>
        <v>0</v>
      </c>
      <c r="F1278" s="423">
        <f>_xlfn.IFS(Programmation!$B$12="Québec",(D1278*Programmation!$G$23),Programmation!$B$12="Ontario"," ",Programmation!$B$12="Europe"," ",Programmation!$B$12="Sans taxe"," ")</f>
        <v>0</v>
      </c>
      <c r="G1278" s="423">
        <f t="shared" si="4"/>
        <v>0</v>
      </c>
      <c r="K1278" s="90"/>
    </row>
    <row r="1279" spans="1:11" ht="12.75" customHeight="1">
      <c r="A1279" s="415"/>
      <c r="B1279" s="415"/>
      <c r="C1279" s="418"/>
      <c r="D1279" s="422"/>
      <c r="E1279" s="423">
        <f>_xlfn.IFS(Programmation!$B$12="Québec",(D1279*Programmation!$F$23),Programmation!$B$12="Ontario",(D1279*Programmation!$F$24),Programmation!$B$12="Europe",(D1279*Programmation!$F$25),Programmation!$B$12="Sans taxe"," ")</f>
        <v>0</v>
      </c>
      <c r="F1279" s="423">
        <f>_xlfn.IFS(Programmation!$B$12="Québec",(D1279*Programmation!$G$23),Programmation!$B$12="Ontario"," ",Programmation!$B$12="Europe"," ",Programmation!$B$12="Sans taxe"," ")</f>
        <v>0</v>
      </c>
      <c r="G1279" s="423">
        <f t="shared" si="4"/>
        <v>0</v>
      </c>
      <c r="K1279" s="90"/>
    </row>
    <row r="1280" spans="1:11" ht="12.75" customHeight="1">
      <c r="A1280" s="415"/>
      <c r="B1280" s="415"/>
      <c r="C1280" s="418"/>
      <c r="D1280" s="422"/>
      <c r="E1280" s="423">
        <f>_xlfn.IFS(Programmation!$B$12="Québec",(D1280*Programmation!$F$23),Programmation!$B$12="Ontario",(D1280*Programmation!$F$24),Programmation!$B$12="Europe",(D1280*Programmation!$F$25),Programmation!$B$12="Sans taxe"," ")</f>
        <v>0</v>
      </c>
      <c r="F1280" s="423">
        <f>_xlfn.IFS(Programmation!$B$12="Québec",(D1280*Programmation!$G$23),Programmation!$B$12="Ontario"," ",Programmation!$B$12="Europe"," ",Programmation!$B$12="Sans taxe"," ")</f>
        <v>0</v>
      </c>
      <c r="G1280" s="423">
        <f t="shared" si="4"/>
        <v>0</v>
      </c>
      <c r="K1280" s="90"/>
    </row>
    <row r="1281" spans="1:11" ht="12.75" customHeight="1">
      <c r="A1281" s="415"/>
      <c r="B1281" s="415"/>
      <c r="C1281" s="418"/>
      <c r="D1281" s="422"/>
      <c r="E1281" s="423">
        <f>_xlfn.IFS(Programmation!$B$12="Québec",(D1281*Programmation!$F$23),Programmation!$B$12="Ontario",(D1281*Programmation!$F$24),Programmation!$B$12="Europe",(D1281*Programmation!$F$25),Programmation!$B$12="Sans taxe"," ")</f>
        <v>0</v>
      </c>
      <c r="F1281" s="423">
        <f>_xlfn.IFS(Programmation!$B$12="Québec",(D1281*Programmation!$G$23),Programmation!$B$12="Ontario"," ",Programmation!$B$12="Europe"," ",Programmation!$B$12="Sans taxe"," ")</f>
        <v>0</v>
      </c>
      <c r="G1281" s="423">
        <f t="shared" si="4"/>
        <v>0</v>
      </c>
      <c r="K1281" s="90"/>
    </row>
    <row r="1282" spans="1:11" ht="12.75" customHeight="1">
      <c r="A1282" s="415"/>
      <c r="B1282" s="415"/>
      <c r="C1282" s="418"/>
      <c r="D1282" s="422"/>
      <c r="E1282" s="423">
        <f>_xlfn.IFS(Programmation!$B$12="Québec",(D1282*Programmation!$F$23),Programmation!$B$12="Ontario",(D1282*Programmation!$F$24),Programmation!$B$12="Europe",(D1282*Programmation!$F$25),Programmation!$B$12="Sans taxe"," ")</f>
        <v>0</v>
      </c>
      <c r="F1282" s="423">
        <f>_xlfn.IFS(Programmation!$B$12="Québec",(D1282*Programmation!$G$23),Programmation!$B$12="Ontario"," ",Programmation!$B$12="Europe"," ",Programmation!$B$12="Sans taxe"," ")</f>
        <v>0</v>
      </c>
      <c r="G1282" s="423">
        <f t="shared" si="4"/>
        <v>0</v>
      </c>
      <c r="K1282" s="90"/>
    </row>
    <row r="1283" spans="1:11" ht="12.75" customHeight="1">
      <c r="A1283" s="415"/>
      <c r="B1283" s="415"/>
      <c r="C1283" s="418"/>
      <c r="D1283" s="422"/>
      <c r="E1283" s="423">
        <f>_xlfn.IFS(Programmation!$B$12="Québec",(D1283*Programmation!$F$23),Programmation!$B$12="Ontario",(D1283*Programmation!$F$24),Programmation!$B$12="Europe",(D1283*Programmation!$F$25),Programmation!$B$12="Sans taxe"," ")</f>
        <v>0</v>
      </c>
      <c r="F1283" s="423">
        <f>_xlfn.IFS(Programmation!$B$12="Québec",(D1283*Programmation!$G$23),Programmation!$B$12="Ontario"," ",Programmation!$B$12="Europe"," ",Programmation!$B$12="Sans taxe"," ")</f>
        <v>0</v>
      </c>
      <c r="G1283" s="423">
        <f t="shared" si="4"/>
        <v>0</v>
      </c>
      <c r="K1283" s="90"/>
    </row>
    <row r="1284" spans="1:11" ht="12.75" customHeight="1">
      <c r="A1284" s="415"/>
      <c r="B1284" s="415"/>
      <c r="C1284" s="418"/>
      <c r="D1284" s="422"/>
      <c r="E1284" s="423">
        <f>_xlfn.IFS(Programmation!$B$12="Québec",(D1284*Programmation!$F$23),Programmation!$B$12="Ontario",(D1284*Programmation!$F$24),Programmation!$B$12="Europe",(D1284*Programmation!$F$25),Programmation!$B$12="Sans taxe"," ")</f>
        <v>0</v>
      </c>
      <c r="F1284" s="423">
        <f>_xlfn.IFS(Programmation!$B$12="Québec",(D1284*Programmation!$G$23),Programmation!$B$12="Ontario"," ",Programmation!$B$12="Europe"," ",Programmation!$B$12="Sans taxe"," ")</f>
        <v>0</v>
      </c>
      <c r="G1284" s="423">
        <f t="shared" si="4"/>
        <v>0</v>
      </c>
      <c r="K1284" s="90"/>
    </row>
    <row r="1285" spans="1:11" ht="12.75" customHeight="1">
      <c r="A1285" s="415"/>
      <c r="B1285" s="415"/>
      <c r="C1285" s="418"/>
      <c r="D1285" s="422"/>
      <c r="E1285" s="423">
        <f>_xlfn.IFS(Programmation!$B$12="Québec",(D1285*Programmation!$F$23),Programmation!$B$12="Ontario",(D1285*Programmation!$F$24),Programmation!$B$12="Europe",(D1285*Programmation!$F$25),Programmation!$B$12="Sans taxe"," ")</f>
        <v>0</v>
      </c>
      <c r="F1285" s="423">
        <f>_xlfn.IFS(Programmation!$B$12="Québec",(D1285*Programmation!$G$23),Programmation!$B$12="Ontario"," ",Programmation!$B$12="Europe"," ",Programmation!$B$12="Sans taxe"," ")</f>
        <v>0</v>
      </c>
      <c r="G1285" s="423">
        <f t="shared" ref="G1285:G1539" si="5">D1285*1.14975</f>
        <v>0</v>
      </c>
      <c r="K1285" s="90"/>
    </row>
    <row r="1286" spans="1:11" ht="12.75" customHeight="1">
      <c r="A1286" s="415"/>
      <c r="B1286" s="415"/>
      <c r="C1286" s="418"/>
      <c r="D1286" s="422"/>
      <c r="E1286" s="423">
        <f>_xlfn.IFS(Programmation!$B$12="Québec",(D1286*Programmation!$F$23),Programmation!$B$12="Ontario",(D1286*Programmation!$F$24),Programmation!$B$12="Europe",(D1286*Programmation!$F$25),Programmation!$B$12="Sans taxe"," ")</f>
        <v>0</v>
      </c>
      <c r="F1286" s="423">
        <f>_xlfn.IFS(Programmation!$B$12="Québec",(D1286*Programmation!$G$23),Programmation!$B$12="Ontario"," ",Programmation!$B$12="Europe"," ",Programmation!$B$12="Sans taxe"," ")</f>
        <v>0</v>
      </c>
      <c r="G1286" s="423">
        <f t="shared" si="5"/>
        <v>0</v>
      </c>
      <c r="K1286" s="90"/>
    </row>
    <row r="1287" spans="1:11" ht="12.75" customHeight="1">
      <c r="A1287" s="415"/>
      <c r="B1287" s="415"/>
      <c r="C1287" s="418"/>
      <c r="D1287" s="422"/>
      <c r="E1287" s="423">
        <f>_xlfn.IFS(Programmation!$B$12="Québec",(D1287*Programmation!$F$23),Programmation!$B$12="Ontario",(D1287*Programmation!$F$24),Programmation!$B$12="Europe",(D1287*Programmation!$F$25),Programmation!$B$12="Sans taxe"," ")</f>
        <v>0</v>
      </c>
      <c r="F1287" s="423">
        <f>_xlfn.IFS(Programmation!$B$12="Québec",(D1287*Programmation!$G$23),Programmation!$B$12="Ontario"," ",Programmation!$B$12="Europe"," ",Programmation!$B$12="Sans taxe"," ")</f>
        <v>0</v>
      </c>
      <c r="G1287" s="423">
        <f t="shared" si="5"/>
        <v>0</v>
      </c>
      <c r="K1287" s="90"/>
    </row>
    <row r="1288" spans="1:11" ht="12.75" customHeight="1">
      <c r="A1288" s="415"/>
      <c r="B1288" s="415"/>
      <c r="C1288" s="418"/>
      <c r="D1288" s="422"/>
      <c r="E1288" s="423">
        <f>_xlfn.IFS(Programmation!$B$12="Québec",(D1288*Programmation!$F$23),Programmation!$B$12="Ontario",(D1288*Programmation!$F$24),Programmation!$B$12="Europe",(D1288*Programmation!$F$25),Programmation!$B$12="Sans taxe"," ")</f>
        <v>0</v>
      </c>
      <c r="F1288" s="423">
        <f>_xlfn.IFS(Programmation!$B$12="Québec",(D1288*Programmation!$G$23),Programmation!$B$12="Ontario"," ",Programmation!$B$12="Europe"," ",Programmation!$B$12="Sans taxe"," ")</f>
        <v>0</v>
      </c>
      <c r="G1288" s="423">
        <f t="shared" si="5"/>
        <v>0</v>
      </c>
      <c r="K1288" s="90"/>
    </row>
    <row r="1289" spans="1:11" ht="12.75" customHeight="1">
      <c r="A1289" s="415"/>
      <c r="B1289" s="415"/>
      <c r="C1289" s="418"/>
      <c r="D1289" s="422"/>
      <c r="E1289" s="423">
        <f>_xlfn.IFS(Programmation!$B$12="Québec",(D1289*Programmation!$F$23),Programmation!$B$12="Ontario",(D1289*Programmation!$F$24),Programmation!$B$12="Europe",(D1289*Programmation!$F$25),Programmation!$B$12="Sans taxe"," ")</f>
        <v>0</v>
      </c>
      <c r="F1289" s="423">
        <f>_xlfn.IFS(Programmation!$B$12="Québec",(D1289*Programmation!$G$23),Programmation!$B$12="Ontario"," ",Programmation!$B$12="Europe"," ",Programmation!$B$12="Sans taxe"," ")</f>
        <v>0</v>
      </c>
      <c r="G1289" s="423">
        <f t="shared" si="5"/>
        <v>0</v>
      </c>
      <c r="K1289" s="90"/>
    </row>
    <row r="1290" spans="1:11" ht="12.75" customHeight="1">
      <c r="A1290" s="415"/>
      <c r="B1290" s="415"/>
      <c r="C1290" s="418"/>
      <c r="D1290" s="422"/>
      <c r="E1290" s="423">
        <f>_xlfn.IFS(Programmation!$B$12="Québec",(D1290*Programmation!$F$23),Programmation!$B$12="Ontario",(D1290*Programmation!$F$24),Programmation!$B$12="Europe",(D1290*Programmation!$F$25),Programmation!$B$12="Sans taxe"," ")</f>
        <v>0</v>
      </c>
      <c r="F1290" s="423">
        <f>_xlfn.IFS(Programmation!$B$12="Québec",(D1290*Programmation!$G$23),Programmation!$B$12="Ontario"," ",Programmation!$B$12="Europe"," ",Programmation!$B$12="Sans taxe"," ")</f>
        <v>0</v>
      </c>
      <c r="G1290" s="423">
        <f t="shared" si="5"/>
        <v>0</v>
      </c>
      <c r="K1290" s="90"/>
    </row>
    <row r="1291" spans="1:11" ht="12.75" customHeight="1">
      <c r="A1291" s="415"/>
      <c r="B1291" s="415"/>
      <c r="C1291" s="418"/>
      <c r="D1291" s="422"/>
      <c r="E1291" s="423">
        <f>_xlfn.IFS(Programmation!$B$12="Québec",(D1291*Programmation!$F$23),Programmation!$B$12="Ontario",(D1291*Programmation!$F$24),Programmation!$B$12="Europe",(D1291*Programmation!$F$25),Programmation!$B$12="Sans taxe"," ")</f>
        <v>0</v>
      </c>
      <c r="F1291" s="423">
        <f>_xlfn.IFS(Programmation!$B$12="Québec",(D1291*Programmation!$G$23),Programmation!$B$12="Ontario"," ",Programmation!$B$12="Europe"," ",Programmation!$B$12="Sans taxe"," ")</f>
        <v>0</v>
      </c>
      <c r="G1291" s="423">
        <f t="shared" si="5"/>
        <v>0</v>
      </c>
      <c r="K1291" s="90"/>
    </row>
    <row r="1292" spans="1:11" ht="12.75" customHeight="1">
      <c r="A1292" s="415"/>
      <c r="B1292" s="415"/>
      <c r="C1292" s="418"/>
      <c r="D1292" s="422"/>
      <c r="E1292" s="423">
        <f>_xlfn.IFS(Programmation!$B$12="Québec",(D1292*Programmation!$F$23),Programmation!$B$12="Ontario",(D1292*Programmation!$F$24),Programmation!$B$12="Europe",(D1292*Programmation!$F$25),Programmation!$B$12="Sans taxe"," ")</f>
        <v>0</v>
      </c>
      <c r="F1292" s="423">
        <f>_xlfn.IFS(Programmation!$B$12="Québec",(D1292*Programmation!$G$23),Programmation!$B$12="Ontario"," ",Programmation!$B$12="Europe"," ",Programmation!$B$12="Sans taxe"," ")</f>
        <v>0</v>
      </c>
      <c r="G1292" s="423">
        <f t="shared" si="5"/>
        <v>0</v>
      </c>
      <c r="K1292" s="90"/>
    </row>
    <row r="1293" spans="1:11" ht="12.75" customHeight="1">
      <c r="A1293" s="415"/>
      <c r="B1293" s="415"/>
      <c r="C1293" s="418"/>
      <c r="D1293" s="422"/>
      <c r="E1293" s="423">
        <f>_xlfn.IFS(Programmation!$B$12="Québec",(D1293*Programmation!$F$23),Programmation!$B$12="Ontario",(D1293*Programmation!$F$24),Programmation!$B$12="Europe",(D1293*Programmation!$F$25),Programmation!$B$12="Sans taxe"," ")</f>
        <v>0</v>
      </c>
      <c r="F1293" s="423">
        <f>_xlfn.IFS(Programmation!$B$12="Québec",(D1293*Programmation!$G$23),Programmation!$B$12="Ontario"," ",Programmation!$B$12="Europe"," ",Programmation!$B$12="Sans taxe"," ")</f>
        <v>0</v>
      </c>
      <c r="G1293" s="423">
        <f t="shared" si="5"/>
        <v>0</v>
      </c>
      <c r="K1293" s="90"/>
    </row>
    <row r="1294" spans="1:11" ht="12.75" customHeight="1">
      <c r="A1294" s="415"/>
      <c r="B1294" s="415"/>
      <c r="C1294" s="418"/>
      <c r="D1294" s="422"/>
      <c r="E1294" s="423">
        <f>_xlfn.IFS(Programmation!$B$12="Québec",(D1294*Programmation!$F$23),Programmation!$B$12="Ontario",(D1294*Programmation!$F$24),Programmation!$B$12="Europe",(D1294*Programmation!$F$25),Programmation!$B$12="Sans taxe"," ")</f>
        <v>0</v>
      </c>
      <c r="F1294" s="423">
        <f>_xlfn.IFS(Programmation!$B$12="Québec",(D1294*Programmation!$G$23),Programmation!$B$12="Ontario"," ",Programmation!$B$12="Europe"," ",Programmation!$B$12="Sans taxe"," ")</f>
        <v>0</v>
      </c>
      <c r="G1294" s="423">
        <f t="shared" si="5"/>
        <v>0</v>
      </c>
      <c r="K1294" s="90"/>
    </row>
    <row r="1295" spans="1:11" ht="12.75" customHeight="1">
      <c r="A1295" s="415"/>
      <c r="B1295" s="415"/>
      <c r="C1295" s="418"/>
      <c r="D1295" s="422"/>
      <c r="E1295" s="423">
        <f>_xlfn.IFS(Programmation!$B$12="Québec",(D1295*Programmation!$F$23),Programmation!$B$12="Ontario",(D1295*Programmation!$F$24),Programmation!$B$12="Europe",(D1295*Programmation!$F$25),Programmation!$B$12="Sans taxe"," ")</f>
        <v>0</v>
      </c>
      <c r="F1295" s="423">
        <f>_xlfn.IFS(Programmation!$B$12="Québec",(D1295*Programmation!$G$23),Programmation!$B$12="Ontario"," ",Programmation!$B$12="Europe"," ",Programmation!$B$12="Sans taxe"," ")</f>
        <v>0</v>
      </c>
      <c r="G1295" s="423">
        <f t="shared" si="5"/>
        <v>0</v>
      </c>
      <c r="K1295" s="90"/>
    </row>
    <row r="1296" spans="1:11" ht="12.75" customHeight="1">
      <c r="A1296" s="415"/>
      <c r="B1296" s="415"/>
      <c r="C1296" s="418"/>
      <c r="D1296" s="422"/>
      <c r="E1296" s="423">
        <f>_xlfn.IFS(Programmation!$B$12="Québec",(D1296*Programmation!$F$23),Programmation!$B$12="Ontario",(D1296*Programmation!$F$24),Programmation!$B$12="Europe",(D1296*Programmation!$F$25),Programmation!$B$12="Sans taxe"," ")</f>
        <v>0</v>
      </c>
      <c r="F1296" s="423">
        <f>_xlfn.IFS(Programmation!$B$12="Québec",(D1296*Programmation!$G$23),Programmation!$B$12="Ontario"," ",Programmation!$B$12="Europe"," ",Programmation!$B$12="Sans taxe"," ")</f>
        <v>0</v>
      </c>
      <c r="G1296" s="423">
        <f t="shared" si="5"/>
        <v>0</v>
      </c>
      <c r="K1296" s="90"/>
    </row>
    <row r="1297" spans="1:11" ht="12.75" customHeight="1">
      <c r="A1297" s="415"/>
      <c r="B1297" s="415"/>
      <c r="C1297" s="418"/>
      <c r="D1297" s="422"/>
      <c r="E1297" s="423">
        <f>_xlfn.IFS(Programmation!$B$12="Québec",(D1297*Programmation!$F$23),Programmation!$B$12="Ontario",(D1297*Programmation!$F$24),Programmation!$B$12="Europe",(D1297*Programmation!$F$25),Programmation!$B$12="Sans taxe"," ")</f>
        <v>0</v>
      </c>
      <c r="F1297" s="423">
        <f>_xlfn.IFS(Programmation!$B$12="Québec",(D1297*Programmation!$G$23),Programmation!$B$12="Ontario"," ",Programmation!$B$12="Europe"," ",Programmation!$B$12="Sans taxe"," ")</f>
        <v>0</v>
      </c>
      <c r="G1297" s="423">
        <f t="shared" si="5"/>
        <v>0</v>
      </c>
      <c r="K1297" s="90"/>
    </row>
    <row r="1298" spans="1:11" ht="12.75" customHeight="1">
      <c r="A1298" s="415"/>
      <c r="B1298" s="415"/>
      <c r="C1298" s="418"/>
      <c r="D1298" s="422"/>
      <c r="E1298" s="423">
        <f>_xlfn.IFS(Programmation!$B$12="Québec",(D1298*Programmation!$F$23),Programmation!$B$12="Ontario",(D1298*Programmation!$F$24),Programmation!$B$12="Europe",(D1298*Programmation!$F$25),Programmation!$B$12="Sans taxe"," ")</f>
        <v>0</v>
      </c>
      <c r="F1298" s="423">
        <f>_xlfn.IFS(Programmation!$B$12="Québec",(D1298*Programmation!$G$23),Programmation!$B$12="Ontario"," ",Programmation!$B$12="Europe"," ",Programmation!$B$12="Sans taxe"," ")</f>
        <v>0</v>
      </c>
      <c r="G1298" s="423">
        <f t="shared" si="5"/>
        <v>0</v>
      </c>
      <c r="K1298" s="90"/>
    </row>
    <row r="1299" spans="1:11" ht="12.75" customHeight="1">
      <c r="A1299" s="415"/>
      <c r="B1299" s="415"/>
      <c r="C1299" s="418"/>
      <c r="D1299" s="422"/>
      <c r="E1299" s="423">
        <f>_xlfn.IFS(Programmation!$B$12="Québec",(D1299*Programmation!$F$23),Programmation!$B$12="Ontario",(D1299*Programmation!$F$24),Programmation!$B$12="Europe",(D1299*Programmation!$F$25),Programmation!$B$12="Sans taxe"," ")</f>
        <v>0</v>
      </c>
      <c r="F1299" s="423">
        <f>_xlfn.IFS(Programmation!$B$12="Québec",(D1299*Programmation!$G$23),Programmation!$B$12="Ontario"," ",Programmation!$B$12="Europe"," ",Programmation!$B$12="Sans taxe"," ")</f>
        <v>0</v>
      </c>
      <c r="G1299" s="423">
        <f t="shared" si="5"/>
        <v>0</v>
      </c>
      <c r="K1299" s="90"/>
    </row>
    <row r="1300" spans="1:11" ht="12.75" customHeight="1">
      <c r="A1300" s="415"/>
      <c r="B1300" s="415"/>
      <c r="C1300" s="418"/>
      <c r="D1300" s="422"/>
      <c r="E1300" s="423">
        <f>_xlfn.IFS(Programmation!$B$12="Québec",(D1300*Programmation!$F$23),Programmation!$B$12="Ontario",(D1300*Programmation!$F$24),Programmation!$B$12="Europe",(D1300*Programmation!$F$25),Programmation!$B$12="Sans taxe"," ")</f>
        <v>0</v>
      </c>
      <c r="F1300" s="423">
        <f>_xlfn.IFS(Programmation!$B$12="Québec",(D1300*Programmation!$G$23),Programmation!$B$12="Ontario"," ",Programmation!$B$12="Europe"," ",Programmation!$B$12="Sans taxe"," ")</f>
        <v>0</v>
      </c>
      <c r="G1300" s="423">
        <f t="shared" si="5"/>
        <v>0</v>
      </c>
      <c r="K1300" s="90"/>
    </row>
    <row r="1301" spans="1:11" ht="12.75" customHeight="1">
      <c r="A1301" s="415"/>
      <c r="B1301" s="415"/>
      <c r="C1301" s="418"/>
      <c r="D1301" s="422"/>
      <c r="E1301" s="423">
        <f>_xlfn.IFS(Programmation!$B$12="Québec",(D1301*Programmation!$F$23),Programmation!$B$12="Ontario",(D1301*Programmation!$F$24),Programmation!$B$12="Europe",(D1301*Programmation!$F$25),Programmation!$B$12="Sans taxe"," ")</f>
        <v>0</v>
      </c>
      <c r="F1301" s="423">
        <f>_xlfn.IFS(Programmation!$B$12="Québec",(D1301*Programmation!$G$23),Programmation!$B$12="Ontario"," ",Programmation!$B$12="Europe"," ",Programmation!$B$12="Sans taxe"," ")</f>
        <v>0</v>
      </c>
      <c r="G1301" s="423">
        <f t="shared" si="5"/>
        <v>0</v>
      </c>
      <c r="K1301" s="90"/>
    </row>
    <row r="1302" spans="1:11" ht="12.75" customHeight="1">
      <c r="A1302" s="415"/>
      <c r="B1302" s="415"/>
      <c r="C1302" s="418"/>
      <c r="D1302" s="422"/>
      <c r="E1302" s="423">
        <f>_xlfn.IFS(Programmation!$B$12="Québec",(D1302*Programmation!$F$23),Programmation!$B$12="Ontario",(D1302*Programmation!$F$24),Programmation!$B$12="Europe",(D1302*Programmation!$F$25),Programmation!$B$12="Sans taxe"," ")</f>
        <v>0</v>
      </c>
      <c r="F1302" s="423">
        <f>_xlfn.IFS(Programmation!$B$12="Québec",(D1302*Programmation!$G$23),Programmation!$B$12="Ontario"," ",Programmation!$B$12="Europe"," ",Programmation!$B$12="Sans taxe"," ")</f>
        <v>0</v>
      </c>
      <c r="G1302" s="423">
        <f t="shared" si="5"/>
        <v>0</v>
      </c>
      <c r="K1302" s="90"/>
    </row>
    <row r="1303" spans="1:11" ht="12.75" customHeight="1">
      <c r="A1303" s="415"/>
      <c r="B1303" s="415"/>
      <c r="C1303" s="418"/>
      <c r="D1303" s="422"/>
      <c r="E1303" s="423">
        <f>_xlfn.IFS(Programmation!$B$12="Québec",(D1303*Programmation!$F$23),Programmation!$B$12="Ontario",(D1303*Programmation!$F$24),Programmation!$B$12="Europe",(D1303*Programmation!$F$25),Programmation!$B$12="Sans taxe"," ")</f>
        <v>0</v>
      </c>
      <c r="F1303" s="423">
        <f>_xlfn.IFS(Programmation!$B$12="Québec",(D1303*Programmation!$G$23),Programmation!$B$12="Ontario"," ",Programmation!$B$12="Europe"," ",Programmation!$B$12="Sans taxe"," ")</f>
        <v>0</v>
      </c>
      <c r="G1303" s="423">
        <f t="shared" si="5"/>
        <v>0</v>
      </c>
      <c r="K1303" s="90"/>
    </row>
    <row r="1304" spans="1:11" ht="12.75" customHeight="1">
      <c r="A1304" s="415"/>
      <c r="B1304" s="415"/>
      <c r="C1304" s="418"/>
      <c r="D1304" s="422"/>
      <c r="E1304" s="423">
        <f>_xlfn.IFS(Programmation!$B$12="Québec",(D1304*Programmation!$F$23),Programmation!$B$12="Ontario",(D1304*Programmation!$F$24),Programmation!$B$12="Europe",(D1304*Programmation!$F$25),Programmation!$B$12="Sans taxe"," ")</f>
        <v>0</v>
      </c>
      <c r="F1304" s="423">
        <f>_xlfn.IFS(Programmation!$B$12="Québec",(D1304*Programmation!$G$23),Programmation!$B$12="Ontario"," ",Programmation!$B$12="Europe"," ",Programmation!$B$12="Sans taxe"," ")</f>
        <v>0</v>
      </c>
      <c r="G1304" s="423">
        <f t="shared" si="5"/>
        <v>0</v>
      </c>
      <c r="K1304" s="90"/>
    </row>
    <row r="1305" spans="1:11" ht="12.75" customHeight="1">
      <c r="A1305" s="415"/>
      <c r="B1305" s="415"/>
      <c r="C1305" s="418"/>
      <c r="D1305" s="422"/>
      <c r="E1305" s="423">
        <f>_xlfn.IFS(Programmation!$B$12="Québec",(D1305*Programmation!$F$23),Programmation!$B$12="Ontario",(D1305*Programmation!$F$24),Programmation!$B$12="Europe",(D1305*Programmation!$F$25),Programmation!$B$12="Sans taxe"," ")</f>
        <v>0</v>
      </c>
      <c r="F1305" s="423">
        <f>_xlfn.IFS(Programmation!$B$12="Québec",(D1305*Programmation!$G$23),Programmation!$B$12="Ontario"," ",Programmation!$B$12="Europe"," ",Programmation!$B$12="Sans taxe"," ")</f>
        <v>0</v>
      </c>
      <c r="G1305" s="423">
        <f t="shared" si="5"/>
        <v>0</v>
      </c>
      <c r="K1305" s="90"/>
    </row>
    <row r="1306" spans="1:11" ht="12.75" customHeight="1">
      <c r="A1306" s="415"/>
      <c r="B1306" s="415"/>
      <c r="C1306" s="418"/>
      <c r="D1306" s="422"/>
      <c r="E1306" s="423">
        <f>_xlfn.IFS(Programmation!$B$12="Québec",(D1306*Programmation!$F$23),Programmation!$B$12="Ontario",(D1306*Programmation!$F$24),Programmation!$B$12="Europe",(D1306*Programmation!$F$25),Programmation!$B$12="Sans taxe"," ")</f>
        <v>0</v>
      </c>
      <c r="F1306" s="423">
        <f>_xlfn.IFS(Programmation!$B$12="Québec",(D1306*Programmation!$G$23),Programmation!$B$12="Ontario"," ",Programmation!$B$12="Europe"," ",Programmation!$B$12="Sans taxe"," ")</f>
        <v>0</v>
      </c>
      <c r="G1306" s="423">
        <f t="shared" si="5"/>
        <v>0</v>
      </c>
      <c r="K1306" s="90"/>
    </row>
    <row r="1307" spans="1:11" ht="12.75" customHeight="1">
      <c r="A1307" s="415"/>
      <c r="B1307" s="415"/>
      <c r="C1307" s="418"/>
      <c r="D1307" s="422"/>
      <c r="E1307" s="423">
        <f>_xlfn.IFS(Programmation!$B$12="Québec",(D1307*Programmation!$F$23),Programmation!$B$12="Ontario",(D1307*Programmation!$F$24),Programmation!$B$12="Europe",(D1307*Programmation!$F$25),Programmation!$B$12="Sans taxe"," ")</f>
        <v>0</v>
      </c>
      <c r="F1307" s="423">
        <f>_xlfn.IFS(Programmation!$B$12="Québec",(D1307*Programmation!$G$23),Programmation!$B$12="Ontario"," ",Programmation!$B$12="Europe"," ",Programmation!$B$12="Sans taxe"," ")</f>
        <v>0</v>
      </c>
      <c r="G1307" s="423">
        <f t="shared" si="5"/>
        <v>0</v>
      </c>
      <c r="K1307" s="90"/>
    </row>
    <row r="1308" spans="1:11" ht="12.75" customHeight="1">
      <c r="A1308" s="415"/>
      <c r="B1308" s="415"/>
      <c r="C1308" s="418"/>
      <c r="D1308" s="422"/>
      <c r="E1308" s="423">
        <f>_xlfn.IFS(Programmation!$B$12="Québec",(D1308*Programmation!$F$23),Programmation!$B$12="Ontario",(D1308*Programmation!$F$24),Programmation!$B$12="Europe",(D1308*Programmation!$F$25),Programmation!$B$12="Sans taxe"," ")</f>
        <v>0</v>
      </c>
      <c r="F1308" s="423">
        <f>_xlfn.IFS(Programmation!$B$12="Québec",(D1308*Programmation!$G$23),Programmation!$B$12="Ontario"," ",Programmation!$B$12="Europe"," ",Programmation!$B$12="Sans taxe"," ")</f>
        <v>0</v>
      </c>
      <c r="G1308" s="423">
        <f t="shared" si="5"/>
        <v>0</v>
      </c>
      <c r="K1308" s="90"/>
    </row>
    <row r="1309" spans="1:11" ht="12.75" customHeight="1">
      <c r="A1309" s="415"/>
      <c r="B1309" s="415"/>
      <c r="C1309" s="418"/>
      <c r="D1309" s="422"/>
      <c r="E1309" s="423">
        <f>_xlfn.IFS(Programmation!$B$12="Québec",(D1309*Programmation!$F$23),Programmation!$B$12="Ontario",(D1309*Programmation!$F$24),Programmation!$B$12="Europe",(D1309*Programmation!$F$25),Programmation!$B$12="Sans taxe"," ")</f>
        <v>0</v>
      </c>
      <c r="F1309" s="423">
        <f>_xlfn.IFS(Programmation!$B$12="Québec",(D1309*Programmation!$G$23),Programmation!$B$12="Ontario"," ",Programmation!$B$12="Europe"," ",Programmation!$B$12="Sans taxe"," ")</f>
        <v>0</v>
      </c>
      <c r="G1309" s="423">
        <f t="shared" si="5"/>
        <v>0</v>
      </c>
      <c r="K1309" s="90"/>
    </row>
    <row r="1310" spans="1:11" ht="12.75" customHeight="1">
      <c r="A1310" s="415"/>
      <c r="B1310" s="415"/>
      <c r="C1310" s="418"/>
      <c r="D1310" s="422"/>
      <c r="E1310" s="423">
        <f>_xlfn.IFS(Programmation!$B$12="Québec",(D1310*Programmation!$F$23),Programmation!$B$12="Ontario",(D1310*Programmation!$F$24),Programmation!$B$12="Europe",(D1310*Programmation!$F$25),Programmation!$B$12="Sans taxe"," ")</f>
        <v>0</v>
      </c>
      <c r="F1310" s="423">
        <f>_xlfn.IFS(Programmation!$B$12="Québec",(D1310*Programmation!$G$23),Programmation!$B$12="Ontario"," ",Programmation!$B$12="Europe"," ",Programmation!$B$12="Sans taxe"," ")</f>
        <v>0</v>
      </c>
      <c r="G1310" s="423">
        <f t="shared" si="5"/>
        <v>0</v>
      </c>
      <c r="K1310" s="90"/>
    </row>
    <row r="1311" spans="1:11" ht="12.75" customHeight="1">
      <c r="A1311" s="415"/>
      <c r="B1311" s="415"/>
      <c r="C1311" s="418"/>
      <c r="D1311" s="422"/>
      <c r="E1311" s="423">
        <f>_xlfn.IFS(Programmation!$B$12="Québec",(D1311*Programmation!$F$23),Programmation!$B$12="Ontario",(D1311*Programmation!$F$24),Programmation!$B$12="Europe",(D1311*Programmation!$F$25),Programmation!$B$12="Sans taxe"," ")</f>
        <v>0</v>
      </c>
      <c r="F1311" s="423">
        <f>_xlfn.IFS(Programmation!$B$12="Québec",(D1311*Programmation!$G$23),Programmation!$B$12="Ontario"," ",Programmation!$B$12="Europe"," ",Programmation!$B$12="Sans taxe"," ")</f>
        <v>0</v>
      </c>
      <c r="G1311" s="423">
        <f t="shared" si="5"/>
        <v>0</v>
      </c>
      <c r="K1311" s="90"/>
    </row>
    <row r="1312" spans="1:11" ht="12.75" customHeight="1">
      <c r="A1312" s="415"/>
      <c r="B1312" s="415"/>
      <c r="C1312" s="418"/>
      <c r="D1312" s="422"/>
      <c r="E1312" s="423">
        <f>_xlfn.IFS(Programmation!$B$12="Québec",(D1312*Programmation!$F$23),Programmation!$B$12="Ontario",(D1312*Programmation!$F$24),Programmation!$B$12="Europe",(D1312*Programmation!$F$25),Programmation!$B$12="Sans taxe"," ")</f>
        <v>0</v>
      </c>
      <c r="F1312" s="423">
        <f>_xlfn.IFS(Programmation!$B$12="Québec",(D1312*Programmation!$G$23),Programmation!$B$12="Ontario"," ",Programmation!$B$12="Europe"," ",Programmation!$B$12="Sans taxe"," ")</f>
        <v>0</v>
      </c>
      <c r="G1312" s="423">
        <f t="shared" si="5"/>
        <v>0</v>
      </c>
      <c r="K1312" s="90"/>
    </row>
    <row r="1313" spans="1:11" ht="12.75" customHeight="1">
      <c r="A1313" s="415"/>
      <c r="B1313" s="415"/>
      <c r="C1313" s="418"/>
      <c r="D1313" s="422"/>
      <c r="E1313" s="423">
        <f>_xlfn.IFS(Programmation!$B$12="Québec",(D1313*Programmation!$F$23),Programmation!$B$12="Ontario",(D1313*Programmation!$F$24),Programmation!$B$12="Europe",(D1313*Programmation!$F$25),Programmation!$B$12="Sans taxe"," ")</f>
        <v>0</v>
      </c>
      <c r="F1313" s="423">
        <f>_xlfn.IFS(Programmation!$B$12="Québec",(D1313*Programmation!$G$23),Programmation!$B$12="Ontario"," ",Programmation!$B$12="Europe"," ",Programmation!$B$12="Sans taxe"," ")</f>
        <v>0</v>
      </c>
      <c r="G1313" s="423">
        <f t="shared" si="5"/>
        <v>0</v>
      </c>
      <c r="K1313" s="90"/>
    </row>
    <row r="1314" spans="1:11" ht="12.75" customHeight="1">
      <c r="A1314" s="415"/>
      <c r="B1314" s="415"/>
      <c r="C1314" s="418"/>
      <c r="D1314" s="422"/>
      <c r="E1314" s="423">
        <f>_xlfn.IFS(Programmation!$B$12="Québec",(D1314*Programmation!$F$23),Programmation!$B$12="Ontario",(D1314*Programmation!$F$24),Programmation!$B$12="Europe",(D1314*Programmation!$F$25),Programmation!$B$12="Sans taxe"," ")</f>
        <v>0</v>
      </c>
      <c r="F1314" s="423">
        <f>_xlfn.IFS(Programmation!$B$12="Québec",(D1314*Programmation!$G$23),Programmation!$B$12="Ontario"," ",Programmation!$B$12="Europe"," ",Programmation!$B$12="Sans taxe"," ")</f>
        <v>0</v>
      </c>
      <c r="G1314" s="423">
        <f t="shared" si="5"/>
        <v>0</v>
      </c>
      <c r="K1314" s="90"/>
    </row>
    <row r="1315" spans="1:11" ht="12.75" customHeight="1">
      <c r="A1315" s="415"/>
      <c r="B1315" s="415"/>
      <c r="C1315" s="418"/>
      <c r="D1315" s="422"/>
      <c r="E1315" s="423">
        <f>_xlfn.IFS(Programmation!$B$12="Québec",(D1315*Programmation!$F$23),Programmation!$B$12="Ontario",(D1315*Programmation!$F$24),Programmation!$B$12="Europe",(D1315*Programmation!$F$25),Programmation!$B$12="Sans taxe"," ")</f>
        <v>0</v>
      </c>
      <c r="F1315" s="423">
        <f>_xlfn.IFS(Programmation!$B$12="Québec",(D1315*Programmation!$G$23),Programmation!$B$12="Ontario"," ",Programmation!$B$12="Europe"," ",Programmation!$B$12="Sans taxe"," ")</f>
        <v>0</v>
      </c>
      <c r="G1315" s="423">
        <f t="shared" si="5"/>
        <v>0</v>
      </c>
      <c r="K1315" s="90"/>
    </row>
    <row r="1316" spans="1:11" ht="12.75" customHeight="1">
      <c r="A1316" s="415"/>
      <c r="B1316" s="415"/>
      <c r="C1316" s="418"/>
      <c r="D1316" s="422"/>
      <c r="E1316" s="423">
        <f>_xlfn.IFS(Programmation!$B$12="Québec",(D1316*Programmation!$F$23),Programmation!$B$12="Ontario",(D1316*Programmation!$F$24),Programmation!$B$12="Europe",(D1316*Programmation!$F$25),Programmation!$B$12="Sans taxe"," ")</f>
        <v>0</v>
      </c>
      <c r="F1316" s="423">
        <f>_xlfn.IFS(Programmation!$B$12="Québec",(D1316*Programmation!$G$23),Programmation!$B$12="Ontario"," ",Programmation!$B$12="Europe"," ",Programmation!$B$12="Sans taxe"," ")</f>
        <v>0</v>
      </c>
      <c r="G1316" s="423">
        <f t="shared" si="5"/>
        <v>0</v>
      </c>
      <c r="K1316" s="90"/>
    </row>
    <row r="1317" spans="1:11" ht="12.75" customHeight="1">
      <c r="A1317" s="415"/>
      <c r="B1317" s="415"/>
      <c r="C1317" s="418"/>
      <c r="D1317" s="422"/>
      <c r="E1317" s="423">
        <f>_xlfn.IFS(Programmation!$B$12="Québec",(D1317*Programmation!$F$23),Programmation!$B$12="Ontario",(D1317*Programmation!$F$24),Programmation!$B$12="Europe",(D1317*Programmation!$F$25),Programmation!$B$12="Sans taxe"," ")</f>
        <v>0</v>
      </c>
      <c r="F1317" s="423">
        <f>_xlfn.IFS(Programmation!$B$12="Québec",(D1317*Programmation!$G$23),Programmation!$B$12="Ontario"," ",Programmation!$B$12="Europe"," ",Programmation!$B$12="Sans taxe"," ")</f>
        <v>0</v>
      </c>
      <c r="G1317" s="423">
        <f t="shared" si="5"/>
        <v>0</v>
      </c>
      <c r="K1317" s="90"/>
    </row>
    <row r="1318" spans="1:11" ht="12.75" customHeight="1">
      <c r="A1318" s="415"/>
      <c r="B1318" s="415"/>
      <c r="C1318" s="418"/>
      <c r="D1318" s="422"/>
      <c r="E1318" s="423">
        <f>_xlfn.IFS(Programmation!$B$12="Québec",(D1318*Programmation!$F$23),Programmation!$B$12="Ontario",(D1318*Programmation!$F$24),Programmation!$B$12="Europe",(D1318*Programmation!$F$25),Programmation!$B$12="Sans taxe"," ")</f>
        <v>0</v>
      </c>
      <c r="F1318" s="423">
        <f>_xlfn.IFS(Programmation!$B$12="Québec",(D1318*Programmation!$G$23),Programmation!$B$12="Ontario"," ",Programmation!$B$12="Europe"," ",Programmation!$B$12="Sans taxe"," ")</f>
        <v>0</v>
      </c>
      <c r="G1318" s="423">
        <f t="shared" si="5"/>
        <v>0</v>
      </c>
      <c r="K1318" s="90"/>
    </row>
    <row r="1319" spans="1:11" ht="12.75" customHeight="1">
      <c r="A1319" s="415"/>
      <c r="B1319" s="415"/>
      <c r="C1319" s="418"/>
      <c r="D1319" s="422"/>
      <c r="E1319" s="423">
        <f>_xlfn.IFS(Programmation!$B$12="Québec",(D1319*Programmation!$F$23),Programmation!$B$12="Ontario",(D1319*Programmation!$F$24),Programmation!$B$12="Europe",(D1319*Programmation!$F$25),Programmation!$B$12="Sans taxe"," ")</f>
        <v>0</v>
      </c>
      <c r="F1319" s="423">
        <f>_xlfn.IFS(Programmation!$B$12="Québec",(D1319*Programmation!$G$23),Programmation!$B$12="Ontario"," ",Programmation!$B$12="Europe"," ",Programmation!$B$12="Sans taxe"," ")</f>
        <v>0</v>
      </c>
      <c r="G1319" s="423">
        <f t="shared" si="5"/>
        <v>0</v>
      </c>
      <c r="K1319" s="90"/>
    </row>
    <row r="1320" spans="1:11" ht="12.75" customHeight="1">
      <c r="A1320" s="415"/>
      <c r="B1320" s="415"/>
      <c r="C1320" s="418"/>
      <c r="D1320" s="422"/>
      <c r="E1320" s="423">
        <f>_xlfn.IFS(Programmation!$B$12="Québec",(D1320*Programmation!$F$23),Programmation!$B$12="Ontario",(D1320*Programmation!$F$24),Programmation!$B$12="Europe",(D1320*Programmation!$F$25),Programmation!$B$12="Sans taxe"," ")</f>
        <v>0</v>
      </c>
      <c r="F1320" s="423">
        <f>_xlfn.IFS(Programmation!$B$12="Québec",(D1320*Programmation!$G$23),Programmation!$B$12="Ontario"," ",Programmation!$B$12="Europe"," ",Programmation!$B$12="Sans taxe"," ")</f>
        <v>0</v>
      </c>
      <c r="G1320" s="423">
        <f t="shared" si="5"/>
        <v>0</v>
      </c>
      <c r="K1320" s="90"/>
    </row>
    <row r="1321" spans="1:11" ht="12.75" customHeight="1">
      <c r="A1321" s="415"/>
      <c r="B1321" s="415"/>
      <c r="C1321" s="418"/>
      <c r="D1321" s="422"/>
      <c r="E1321" s="423">
        <f>_xlfn.IFS(Programmation!$B$12="Québec",(D1321*Programmation!$F$23),Programmation!$B$12="Ontario",(D1321*Programmation!$F$24),Programmation!$B$12="Europe",(D1321*Programmation!$F$25),Programmation!$B$12="Sans taxe"," ")</f>
        <v>0</v>
      </c>
      <c r="F1321" s="423">
        <f>_xlfn.IFS(Programmation!$B$12="Québec",(D1321*Programmation!$G$23),Programmation!$B$12="Ontario"," ",Programmation!$B$12="Europe"," ",Programmation!$B$12="Sans taxe"," ")</f>
        <v>0</v>
      </c>
      <c r="G1321" s="423">
        <f t="shared" si="5"/>
        <v>0</v>
      </c>
      <c r="K1321" s="90"/>
    </row>
    <row r="1322" spans="1:11" ht="12.75" customHeight="1">
      <c r="A1322" s="415"/>
      <c r="B1322" s="415"/>
      <c r="C1322" s="418"/>
      <c r="D1322" s="422"/>
      <c r="E1322" s="423">
        <f>_xlfn.IFS(Programmation!$B$12="Québec",(D1322*Programmation!$F$23),Programmation!$B$12="Ontario",(D1322*Programmation!$F$24),Programmation!$B$12="Europe",(D1322*Programmation!$F$25),Programmation!$B$12="Sans taxe"," ")</f>
        <v>0</v>
      </c>
      <c r="F1322" s="423">
        <f>_xlfn.IFS(Programmation!$B$12="Québec",(D1322*Programmation!$G$23),Programmation!$B$12="Ontario"," ",Programmation!$B$12="Europe"," ",Programmation!$B$12="Sans taxe"," ")</f>
        <v>0</v>
      </c>
      <c r="G1322" s="423">
        <f t="shared" si="5"/>
        <v>0</v>
      </c>
      <c r="K1322" s="90"/>
    </row>
    <row r="1323" spans="1:11" ht="12.75" customHeight="1">
      <c r="A1323" s="415"/>
      <c r="B1323" s="415"/>
      <c r="C1323" s="418"/>
      <c r="D1323" s="422"/>
      <c r="E1323" s="423">
        <f>_xlfn.IFS(Programmation!$B$12="Québec",(D1323*Programmation!$F$23),Programmation!$B$12="Ontario",(D1323*Programmation!$F$24),Programmation!$B$12="Europe",(D1323*Programmation!$F$25),Programmation!$B$12="Sans taxe"," ")</f>
        <v>0</v>
      </c>
      <c r="F1323" s="423">
        <f>_xlfn.IFS(Programmation!$B$12="Québec",(D1323*Programmation!$G$23),Programmation!$B$12="Ontario"," ",Programmation!$B$12="Europe"," ",Programmation!$B$12="Sans taxe"," ")</f>
        <v>0</v>
      </c>
      <c r="G1323" s="423">
        <f t="shared" si="5"/>
        <v>0</v>
      </c>
      <c r="K1323" s="90"/>
    </row>
    <row r="1324" spans="1:11" ht="12.75" customHeight="1">
      <c r="A1324" s="415"/>
      <c r="B1324" s="415"/>
      <c r="C1324" s="418"/>
      <c r="D1324" s="422"/>
      <c r="E1324" s="423">
        <f>_xlfn.IFS(Programmation!$B$12="Québec",(D1324*Programmation!$F$23),Programmation!$B$12="Ontario",(D1324*Programmation!$F$24),Programmation!$B$12="Europe",(D1324*Programmation!$F$25),Programmation!$B$12="Sans taxe"," ")</f>
        <v>0</v>
      </c>
      <c r="F1324" s="423">
        <f>_xlfn.IFS(Programmation!$B$12="Québec",(D1324*Programmation!$G$23),Programmation!$B$12="Ontario"," ",Programmation!$B$12="Europe"," ",Programmation!$B$12="Sans taxe"," ")</f>
        <v>0</v>
      </c>
      <c r="G1324" s="423">
        <f t="shared" si="5"/>
        <v>0</v>
      </c>
      <c r="K1324" s="90"/>
    </row>
    <row r="1325" spans="1:11" ht="12.75" customHeight="1">
      <c r="A1325" s="415"/>
      <c r="B1325" s="415"/>
      <c r="C1325" s="418"/>
      <c r="D1325" s="422"/>
      <c r="E1325" s="423">
        <f>_xlfn.IFS(Programmation!$B$12="Québec",(D1325*Programmation!$F$23),Programmation!$B$12="Ontario",(D1325*Programmation!$F$24),Programmation!$B$12="Europe",(D1325*Programmation!$F$25),Programmation!$B$12="Sans taxe"," ")</f>
        <v>0</v>
      </c>
      <c r="F1325" s="423">
        <f>_xlfn.IFS(Programmation!$B$12="Québec",(D1325*Programmation!$G$23),Programmation!$B$12="Ontario"," ",Programmation!$B$12="Europe"," ",Programmation!$B$12="Sans taxe"," ")</f>
        <v>0</v>
      </c>
      <c r="G1325" s="423">
        <f t="shared" si="5"/>
        <v>0</v>
      </c>
      <c r="K1325" s="90"/>
    </row>
    <row r="1326" spans="1:11" ht="12.75" customHeight="1">
      <c r="A1326" s="415"/>
      <c r="B1326" s="415"/>
      <c r="C1326" s="418"/>
      <c r="D1326" s="422"/>
      <c r="E1326" s="423">
        <f>_xlfn.IFS(Programmation!$B$12="Québec",(D1326*Programmation!$F$23),Programmation!$B$12="Ontario",(D1326*Programmation!$F$24),Programmation!$B$12="Europe",(D1326*Programmation!$F$25),Programmation!$B$12="Sans taxe"," ")</f>
        <v>0</v>
      </c>
      <c r="F1326" s="423">
        <f>_xlfn.IFS(Programmation!$B$12="Québec",(D1326*Programmation!$G$23),Programmation!$B$12="Ontario"," ",Programmation!$B$12="Europe"," ",Programmation!$B$12="Sans taxe"," ")</f>
        <v>0</v>
      </c>
      <c r="G1326" s="423">
        <f t="shared" si="5"/>
        <v>0</v>
      </c>
      <c r="K1326" s="90"/>
    </row>
    <row r="1327" spans="1:11" ht="12.75" customHeight="1">
      <c r="A1327" s="415"/>
      <c r="B1327" s="415"/>
      <c r="C1327" s="418"/>
      <c r="D1327" s="422"/>
      <c r="E1327" s="423">
        <f>_xlfn.IFS(Programmation!$B$12="Québec",(D1327*Programmation!$F$23),Programmation!$B$12="Ontario",(D1327*Programmation!$F$24),Programmation!$B$12="Europe",(D1327*Programmation!$F$25),Programmation!$B$12="Sans taxe"," ")</f>
        <v>0</v>
      </c>
      <c r="F1327" s="423">
        <f>_xlfn.IFS(Programmation!$B$12="Québec",(D1327*Programmation!$G$23),Programmation!$B$12="Ontario"," ",Programmation!$B$12="Europe"," ",Programmation!$B$12="Sans taxe"," ")</f>
        <v>0</v>
      </c>
      <c r="G1327" s="423">
        <f t="shared" si="5"/>
        <v>0</v>
      </c>
      <c r="K1327" s="90"/>
    </row>
    <row r="1328" spans="1:11" ht="12.75" customHeight="1">
      <c r="A1328" s="415"/>
      <c r="B1328" s="415"/>
      <c r="C1328" s="418"/>
      <c r="D1328" s="422"/>
      <c r="E1328" s="423">
        <f>_xlfn.IFS(Programmation!$B$12="Québec",(D1328*Programmation!$F$23),Programmation!$B$12="Ontario",(D1328*Programmation!$F$24),Programmation!$B$12="Europe",(D1328*Programmation!$F$25),Programmation!$B$12="Sans taxe"," ")</f>
        <v>0</v>
      </c>
      <c r="F1328" s="423">
        <f>_xlfn.IFS(Programmation!$B$12="Québec",(D1328*Programmation!$G$23),Programmation!$B$12="Ontario"," ",Programmation!$B$12="Europe"," ",Programmation!$B$12="Sans taxe"," ")</f>
        <v>0</v>
      </c>
      <c r="G1328" s="423">
        <f t="shared" si="5"/>
        <v>0</v>
      </c>
      <c r="K1328" s="90"/>
    </row>
    <row r="1329" spans="1:11" ht="12.75" customHeight="1">
      <c r="A1329" s="415"/>
      <c r="B1329" s="415"/>
      <c r="C1329" s="418"/>
      <c r="D1329" s="422"/>
      <c r="E1329" s="423">
        <f>_xlfn.IFS(Programmation!$B$12="Québec",(D1329*Programmation!$F$23),Programmation!$B$12="Ontario",(D1329*Programmation!$F$24),Programmation!$B$12="Europe",(D1329*Programmation!$F$25),Programmation!$B$12="Sans taxe"," ")</f>
        <v>0</v>
      </c>
      <c r="F1329" s="423">
        <f>_xlfn.IFS(Programmation!$B$12="Québec",(D1329*Programmation!$G$23),Programmation!$B$12="Ontario"," ",Programmation!$B$12="Europe"," ",Programmation!$B$12="Sans taxe"," ")</f>
        <v>0</v>
      </c>
      <c r="G1329" s="423">
        <f t="shared" si="5"/>
        <v>0</v>
      </c>
      <c r="K1329" s="90"/>
    </row>
    <row r="1330" spans="1:11" ht="12.75" customHeight="1">
      <c r="A1330" s="415"/>
      <c r="B1330" s="415"/>
      <c r="C1330" s="418"/>
      <c r="D1330" s="422"/>
      <c r="E1330" s="423">
        <f>_xlfn.IFS(Programmation!$B$12="Québec",(D1330*Programmation!$F$23),Programmation!$B$12="Ontario",(D1330*Programmation!$F$24),Programmation!$B$12="Europe",(D1330*Programmation!$F$25),Programmation!$B$12="Sans taxe"," ")</f>
        <v>0</v>
      </c>
      <c r="F1330" s="423">
        <f>_xlfn.IFS(Programmation!$B$12="Québec",(D1330*Programmation!$G$23),Programmation!$B$12="Ontario"," ",Programmation!$B$12="Europe"," ",Programmation!$B$12="Sans taxe"," ")</f>
        <v>0</v>
      </c>
      <c r="G1330" s="423">
        <f t="shared" si="5"/>
        <v>0</v>
      </c>
      <c r="K1330" s="90"/>
    </row>
    <row r="1331" spans="1:11" ht="12.75" customHeight="1">
      <c r="A1331" s="415"/>
      <c r="B1331" s="415"/>
      <c r="C1331" s="418"/>
      <c r="D1331" s="422"/>
      <c r="E1331" s="423">
        <f>_xlfn.IFS(Programmation!$B$12="Québec",(D1331*Programmation!$F$23),Programmation!$B$12="Ontario",(D1331*Programmation!$F$24),Programmation!$B$12="Europe",(D1331*Programmation!$F$25),Programmation!$B$12="Sans taxe"," ")</f>
        <v>0</v>
      </c>
      <c r="F1331" s="423">
        <f>_xlfn.IFS(Programmation!$B$12="Québec",(D1331*Programmation!$G$23),Programmation!$B$12="Ontario"," ",Programmation!$B$12="Europe"," ",Programmation!$B$12="Sans taxe"," ")</f>
        <v>0</v>
      </c>
      <c r="G1331" s="423">
        <f t="shared" si="5"/>
        <v>0</v>
      </c>
      <c r="K1331" s="90"/>
    </row>
    <row r="1332" spans="1:11" ht="12.75" customHeight="1">
      <c r="A1332" s="415"/>
      <c r="B1332" s="415"/>
      <c r="C1332" s="418"/>
      <c r="D1332" s="422"/>
      <c r="E1332" s="423">
        <f>_xlfn.IFS(Programmation!$B$12="Québec",(D1332*Programmation!$F$23),Programmation!$B$12="Ontario",(D1332*Programmation!$F$24),Programmation!$B$12="Europe",(D1332*Programmation!$F$25),Programmation!$B$12="Sans taxe"," ")</f>
        <v>0</v>
      </c>
      <c r="F1332" s="423">
        <f>_xlfn.IFS(Programmation!$B$12="Québec",(D1332*Programmation!$G$23),Programmation!$B$12="Ontario"," ",Programmation!$B$12="Europe"," ",Programmation!$B$12="Sans taxe"," ")</f>
        <v>0</v>
      </c>
      <c r="G1332" s="423">
        <f t="shared" si="5"/>
        <v>0</v>
      </c>
      <c r="K1332" s="90"/>
    </row>
    <row r="1333" spans="1:11" ht="12.75" customHeight="1">
      <c r="A1333" s="415"/>
      <c r="B1333" s="415"/>
      <c r="C1333" s="418"/>
      <c r="D1333" s="422"/>
      <c r="E1333" s="423">
        <f>_xlfn.IFS(Programmation!$B$12="Québec",(D1333*Programmation!$F$23),Programmation!$B$12="Ontario",(D1333*Programmation!$F$24),Programmation!$B$12="Europe",(D1333*Programmation!$F$25),Programmation!$B$12="Sans taxe"," ")</f>
        <v>0</v>
      </c>
      <c r="F1333" s="423">
        <f>_xlfn.IFS(Programmation!$B$12="Québec",(D1333*Programmation!$G$23),Programmation!$B$12="Ontario"," ",Programmation!$B$12="Europe"," ",Programmation!$B$12="Sans taxe"," ")</f>
        <v>0</v>
      </c>
      <c r="G1333" s="423">
        <f t="shared" si="5"/>
        <v>0</v>
      </c>
      <c r="K1333" s="90"/>
    </row>
    <row r="1334" spans="1:11" ht="12.75" customHeight="1">
      <c r="A1334" s="415"/>
      <c r="B1334" s="415"/>
      <c r="C1334" s="418"/>
      <c r="D1334" s="422"/>
      <c r="E1334" s="423">
        <f>_xlfn.IFS(Programmation!$B$12="Québec",(D1334*Programmation!$F$23),Programmation!$B$12="Ontario",(D1334*Programmation!$F$24),Programmation!$B$12="Europe",(D1334*Programmation!$F$25),Programmation!$B$12="Sans taxe"," ")</f>
        <v>0</v>
      </c>
      <c r="F1334" s="423">
        <f>_xlfn.IFS(Programmation!$B$12="Québec",(D1334*Programmation!$G$23),Programmation!$B$12="Ontario"," ",Programmation!$B$12="Europe"," ",Programmation!$B$12="Sans taxe"," ")</f>
        <v>0</v>
      </c>
      <c r="G1334" s="423">
        <f t="shared" si="5"/>
        <v>0</v>
      </c>
      <c r="K1334" s="90"/>
    </row>
    <row r="1335" spans="1:11" ht="12.75" customHeight="1">
      <c r="A1335" s="415"/>
      <c r="B1335" s="415"/>
      <c r="C1335" s="418"/>
      <c r="D1335" s="422"/>
      <c r="E1335" s="423">
        <f>_xlfn.IFS(Programmation!$B$12="Québec",(D1335*Programmation!$F$23),Programmation!$B$12="Ontario",(D1335*Programmation!$F$24),Programmation!$B$12="Europe",(D1335*Programmation!$F$25),Programmation!$B$12="Sans taxe"," ")</f>
        <v>0</v>
      </c>
      <c r="F1335" s="423">
        <f>_xlfn.IFS(Programmation!$B$12="Québec",(D1335*Programmation!$G$23),Programmation!$B$12="Ontario"," ",Programmation!$B$12="Europe"," ",Programmation!$B$12="Sans taxe"," ")</f>
        <v>0</v>
      </c>
      <c r="G1335" s="423">
        <f t="shared" si="5"/>
        <v>0</v>
      </c>
      <c r="K1335" s="90"/>
    </row>
    <row r="1336" spans="1:11" ht="12.75" customHeight="1">
      <c r="A1336" s="415"/>
      <c r="B1336" s="415"/>
      <c r="C1336" s="418"/>
      <c r="D1336" s="422"/>
      <c r="E1336" s="423">
        <f>_xlfn.IFS(Programmation!$B$12="Québec",(D1336*Programmation!$F$23),Programmation!$B$12="Ontario",(D1336*Programmation!$F$24),Programmation!$B$12="Europe",(D1336*Programmation!$F$25),Programmation!$B$12="Sans taxe"," ")</f>
        <v>0</v>
      </c>
      <c r="F1336" s="423">
        <f>_xlfn.IFS(Programmation!$B$12="Québec",(D1336*Programmation!$G$23),Programmation!$B$12="Ontario"," ",Programmation!$B$12="Europe"," ",Programmation!$B$12="Sans taxe"," ")</f>
        <v>0</v>
      </c>
      <c r="G1336" s="423">
        <f t="shared" si="5"/>
        <v>0</v>
      </c>
      <c r="K1336" s="90"/>
    </row>
    <row r="1337" spans="1:11" ht="12.75" customHeight="1">
      <c r="A1337" s="415"/>
      <c r="B1337" s="415"/>
      <c r="C1337" s="418"/>
      <c r="D1337" s="422"/>
      <c r="E1337" s="423">
        <f>_xlfn.IFS(Programmation!$B$12="Québec",(D1337*Programmation!$F$23),Programmation!$B$12="Ontario",(D1337*Programmation!$F$24),Programmation!$B$12="Europe",(D1337*Programmation!$F$25),Programmation!$B$12="Sans taxe"," ")</f>
        <v>0</v>
      </c>
      <c r="F1337" s="423">
        <f>_xlfn.IFS(Programmation!$B$12="Québec",(D1337*Programmation!$G$23),Programmation!$B$12="Ontario"," ",Programmation!$B$12="Europe"," ",Programmation!$B$12="Sans taxe"," ")</f>
        <v>0</v>
      </c>
      <c r="G1337" s="423">
        <f t="shared" si="5"/>
        <v>0</v>
      </c>
      <c r="K1337" s="90"/>
    </row>
    <row r="1338" spans="1:11" ht="12.75" customHeight="1">
      <c r="A1338" s="415"/>
      <c r="B1338" s="415"/>
      <c r="C1338" s="418"/>
      <c r="D1338" s="422"/>
      <c r="E1338" s="423">
        <f>_xlfn.IFS(Programmation!$B$12="Québec",(D1338*Programmation!$F$23),Programmation!$B$12="Ontario",(D1338*Programmation!$F$24),Programmation!$B$12="Europe",(D1338*Programmation!$F$25),Programmation!$B$12="Sans taxe"," ")</f>
        <v>0</v>
      </c>
      <c r="F1338" s="423">
        <f>_xlfn.IFS(Programmation!$B$12="Québec",(D1338*Programmation!$G$23),Programmation!$B$12="Ontario"," ",Programmation!$B$12="Europe"," ",Programmation!$B$12="Sans taxe"," ")</f>
        <v>0</v>
      </c>
      <c r="G1338" s="423">
        <f t="shared" si="5"/>
        <v>0</v>
      </c>
      <c r="K1338" s="90"/>
    </row>
    <row r="1339" spans="1:11" ht="12.75" customHeight="1">
      <c r="A1339" s="415"/>
      <c r="B1339" s="415"/>
      <c r="C1339" s="418"/>
      <c r="D1339" s="422"/>
      <c r="E1339" s="423">
        <f>_xlfn.IFS(Programmation!$B$12="Québec",(D1339*Programmation!$F$23),Programmation!$B$12="Ontario",(D1339*Programmation!$F$24),Programmation!$B$12="Europe",(D1339*Programmation!$F$25),Programmation!$B$12="Sans taxe"," ")</f>
        <v>0</v>
      </c>
      <c r="F1339" s="423">
        <f>_xlfn.IFS(Programmation!$B$12="Québec",(D1339*Programmation!$G$23),Programmation!$B$12="Ontario"," ",Programmation!$B$12="Europe"," ",Programmation!$B$12="Sans taxe"," ")</f>
        <v>0</v>
      </c>
      <c r="G1339" s="423">
        <f t="shared" si="5"/>
        <v>0</v>
      </c>
      <c r="K1339" s="90"/>
    </row>
    <row r="1340" spans="1:11" ht="12.75" customHeight="1">
      <c r="A1340" s="415"/>
      <c r="B1340" s="415"/>
      <c r="C1340" s="418"/>
      <c r="D1340" s="422"/>
      <c r="E1340" s="423">
        <f>_xlfn.IFS(Programmation!$B$12="Québec",(D1340*Programmation!$F$23),Programmation!$B$12="Ontario",(D1340*Programmation!$F$24),Programmation!$B$12="Europe",(D1340*Programmation!$F$25),Programmation!$B$12="Sans taxe"," ")</f>
        <v>0</v>
      </c>
      <c r="F1340" s="423">
        <f>_xlfn.IFS(Programmation!$B$12="Québec",(D1340*Programmation!$G$23),Programmation!$B$12="Ontario"," ",Programmation!$B$12="Europe"," ",Programmation!$B$12="Sans taxe"," ")</f>
        <v>0</v>
      </c>
      <c r="G1340" s="423">
        <f t="shared" si="5"/>
        <v>0</v>
      </c>
      <c r="K1340" s="90"/>
    </row>
    <row r="1341" spans="1:11" ht="12.75" customHeight="1">
      <c r="A1341" s="415"/>
      <c r="B1341" s="415"/>
      <c r="C1341" s="418"/>
      <c r="D1341" s="422"/>
      <c r="E1341" s="423">
        <f>_xlfn.IFS(Programmation!$B$12="Québec",(D1341*Programmation!$F$23),Programmation!$B$12="Ontario",(D1341*Programmation!$F$24),Programmation!$B$12="Europe",(D1341*Programmation!$F$25),Programmation!$B$12="Sans taxe"," ")</f>
        <v>0</v>
      </c>
      <c r="F1341" s="423">
        <f>_xlfn.IFS(Programmation!$B$12="Québec",(D1341*Programmation!$G$23),Programmation!$B$12="Ontario"," ",Programmation!$B$12="Europe"," ",Programmation!$B$12="Sans taxe"," ")</f>
        <v>0</v>
      </c>
      <c r="G1341" s="423">
        <f t="shared" si="5"/>
        <v>0</v>
      </c>
      <c r="K1341" s="90"/>
    </row>
    <row r="1342" spans="1:11" ht="12.75" customHeight="1">
      <c r="A1342" s="415"/>
      <c r="B1342" s="415"/>
      <c r="C1342" s="418"/>
      <c r="D1342" s="422"/>
      <c r="E1342" s="423">
        <f>_xlfn.IFS(Programmation!$B$12="Québec",(D1342*Programmation!$F$23),Programmation!$B$12="Ontario",(D1342*Programmation!$F$24),Programmation!$B$12="Europe",(D1342*Programmation!$F$25),Programmation!$B$12="Sans taxe"," ")</f>
        <v>0</v>
      </c>
      <c r="F1342" s="423">
        <f>_xlfn.IFS(Programmation!$B$12="Québec",(D1342*Programmation!$G$23),Programmation!$B$12="Ontario"," ",Programmation!$B$12="Europe"," ",Programmation!$B$12="Sans taxe"," ")</f>
        <v>0</v>
      </c>
      <c r="G1342" s="423">
        <f t="shared" si="5"/>
        <v>0</v>
      </c>
      <c r="K1342" s="90"/>
    </row>
    <row r="1343" spans="1:11" ht="12.75" customHeight="1">
      <c r="A1343" s="415"/>
      <c r="B1343" s="415"/>
      <c r="C1343" s="418"/>
      <c r="D1343" s="422"/>
      <c r="E1343" s="423">
        <f>_xlfn.IFS(Programmation!$B$12="Québec",(D1343*Programmation!$F$23),Programmation!$B$12="Ontario",(D1343*Programmation!$F$24),Programmation!$B$12="Europe",(D1343*Programmation!$F$25),Programmation!$B$12="Sans taxe"," ")</f>
        <v>0</v>
      </c>
      <c r="F1343" s="423">
        <f>_xlfn.IFS(Programmation!$B$12="Québec",(D1343*Programmation!$G$23),Programmation!$B$12="Ontario"," ",Programmation!$B$12="Europe"," ",Programmation!$B$12="Sans taxe"," ")</f>
        <v>0</v>
      </c>
      <c r="G1343" s="423">
        <f t="shared" si="5"/>
        <v>0</v>
      </c>
      <c r="K1343" s="90"/>
    </row>
    <row r="1344" spans="1:11" ht="12.75" customHeight="1">
      <c r="A1344" s="415"/>
      <c r="B1344" s="415"/>
      <c r="C1344" s="418"/>
      <c r="D1344" s="422"/>
      <c r="E1344" s="423">
        <f>_xlfn.IFS(Programmation!$B$12="Québec",(D1344*Programmation!$F$23),Programmation!$B$12="Ontario",(D1344*Programmation!$F$24),Programmation!$B$12="Europe",(D1344*Programmation!$F$25),Programmation!$B$12="Sans taxe"," ")</f>
        <v>0</v>
      </c>
      <c r="F1344" s="423">
        <f>_xlfn.IFS(Programmation!$B$12="Québec",(D1344*Programmation!$G$23),Programmation!$B$12="Ontario"," ",Programmation!$B$12="Europe"," ",Programmation!$B$12="Sans taxe"," ")</f>
        <v>0</v>
      </c>
      <c r="G1344" s="423">
        <f t="shared" si="5"/>
        <v>0</v>
      </c>
      <c r="K1344" s="90"/>
    </row>
    <row r="1345" spans="1:11" ht="12.75" customHeight="1">
      <c r="A1345" s="415"/>
      <c r="B1345" s="415"/>
      <c r="C1345" s="418"/>
      <c r="D1345" s="422"/>
      <c r="E1345" s="423">
        <f>_xlfn.IFS(Programmation!$B$12="Québec",(D1345*Programmation!$F$23),Programmation!$B$12="Ontario",(D1345*Programmation!$F$24),Programmation!$B$12="Europe",(D1345*Programmation!$F$25),Programmation!$B$12="Sans taxe"," ")</f>
        <v>0</v>
      </c>
      <c r="F1345" s="423">
        <f>_xlfn.IFS(Programmation!$B$12="Québec",(D1345*Programmation!$G$23),Programmation!$B$12="Ontario"," ",Programmation!$B$12="Europe"," ",Programmation!$B$12="Sans taxe"," ")</f>
        <v>0</v>
      </c>
      <c r="G1345" s="423">
        <f t="shared" si="5"/>
        <v>0</v>
      </c>
      <c r="K1345" s="90"/>
    </row>
    <row r="1346" spans="1:11" ht="12.75" customHeight="1">
      <c r="A1346" s="415"/>
      <c r="B1346" s="415"/>
      <c r="C1346" s="418"/>
      <c r="D1346" s="422"/>
      <c r="E1346" s="423">
        <f>_xlfn.IFS(Programmation!$B$12="Québec",(D1346*Programmation!$F$23),Programmation!$B$12="Ontario",(D1346*Programmation!$F$24),Programmation!$B$12="Europe",(D1346*Programmation!$F$25),Programmation!$B$12="Sans taxe"," ")</f>
        <v>0</v>
      </c>
      <c r="F1346" s="423">
        <f>_xlfn.IFS(Programmation!$B$12="Québec",(D1346*Programmation!$G$23),Programmation!$B$12="Ontario"," ",Programmation!$B$12="Europe"," ",Programmation!$B$12="Sans taxe"," ")</f>
        <v>0</v>
      </c>
      <c r="G1346" s="423">
        <f t="shared" si="5"/>
        <v>0</v>
      </c>
      <c r="K1346" s="90"/>
    </row>
    <row r="1347" spans="1:11" ht="12.75" customHeight="1">
      <c r="A1347" s="415"/>
      <c r="B1347" s="415"/>
      <c r="C1347" s="418"/>
      <c r="D1347" s="422"/>
      <c r="E1347" s="423">
        <f>_xlfn.IFS(Programmation!$B$12="Québec",(D1347*Programmation!$F$23),Programmation!$B$12="Ontario",(D1347*Programmation!$F$24),Programmation!$B$12="Europe",(D1347*Programmation!$F$25),Programmation!$B$12="Sans taxe"," ")</f>
        <v>0</v>
      </c>
      <c r="F1347" s="423">
        <f>_xlfn.IFS(Programmation!$B$12="Québec",(D1347*Programmation!$G$23),Programmation!$B$12="Ontario"," ",Programmation!$B$12="Europe"," ",Programmation!$B$12="Sans taxe"," ")</f>
        <v>0</v>
      </c>
      <c r="G1347" s="423">
        <f t="shared" si="5"/>
        <v>0</v>
      </c>
      <c r="K1347" s="90"/>
    </row>
    <row r="1348" spans="1:11" ht="12.75" customHeight="1">
      <c r="A1348" s="415"/>
      <c r="B1348" s="415"/>
      <c r="C1348" s="418"/>
      <c r="D1348" s="422"/>
      <c r="E1348" s="423">
        <f>_xlfn.IFS(Programmation!$B$12="Québec",(D1348*Programmation!$F$23),Programmation!$B$12="Ontario",(D1348*Programmation!$F$24),Programmation!$B$12="Europe",(D1348*Programmation!$F$25),Programmation!$B$12="Sans taxe"," ")</f>
        <v>0</v>
      </c>
      <c r="F1348" s="423">
        <f>_xlfn.IFS(Programmation!$B$12="Québec",(D1348*Programmation!$G$23),Programmation!$B$12="Ontario"," ",Programmation!$B$12="Europe"," ",Programmation!$B$12="Sans taxe"," ")</f>
        <v>0</v>
      </c>
      <c r="G1348" s="423">
        <f t="shared" si="5"/>
        <v>0</v>
      </c>
      <c r="K1348" s="90"/>
    </row>
    <row r="1349" spans="1:11" ht="12.75" customHeight="1">
      <c r="A1349" s="415"/>
      <c r="B1349" s="415"/>
      <c r="C1349" s="418"/>
      <c r="D1349" s="422"/>
      <c r="E1349" s="423">
        <f>_xlfn.IFS(Programmation!$B$12="Québec",(D1349*Programmation!$F$23),Programmation!$B$12="Ontario",(D1349*Programmation!$F$24),Programmation!$B$12="Europe",(D1349*Programmation!$F$25),Programmation!$B$12="Sans taxe"," ")</f>
        <v>0</v>
      </c>
      <c r="F1349" s="423">
        <f>_xlfn.IFS(Programmation!$B$12="Québec",(D1349*Programmation!$G$23),Programmation!$B$12="Ontario"," ",Programmation!$B$12="Europe"," ",Programmation!$B$12="Sans taxe"," ")</f>
        <v>0</v>
      </c>
      <c r="G1349" s="423">
        <f t="shared" si="5"/>
        <v>0</v>
      </c>
      <c r="K1349" s="90"/>
    </row>
    <row r="1350" spans="1:11" ht="12.75" customHeight="1">
      <c r="A1350" s="415"/>
      <c r="B1350" s="415"/>
      <c r="C1350" s="418"/>
      <c r="D1350" s="422"/>
      <c r="E1350" s="423">
        <f>_xlfn.IFS(Programmation!$B$12="Québec",(D1350*Programmation!$F$23),Programmation!$B$12="Ontario",(D1350*Programmation!$F$24),Programmation!$B$12="Europe",(D1350*Programmation!$F$25),Programmation!$B$12="Sans taxe"," ")</f>
        <v>0</v>
      </c>
      <c r="F1350" s="423">
        <f>_xlfn.IFS(Programmation!$B$12="Québec",(D1350*Programmation!$G$23),Programmation!$B$12="Ontario"," ",Programmation!$B$12="Europe"," ",Programmation!$B$12="Sans taxe"," ")</f>
        <v>0</v>
      </c>
      <c r="G1350" s="423">
        <f t="shared" si="5"/>
        <v>0</v>
      </c>
      <c r="K1350" s="90"/>
    </row>
    <row r="1351" spans="1:11" ht="12.75" customHeight="1">
      <c r="A1351" s="415"/>
      <c r="B1351" s="415"/>
      <c r="C1351" s="418"/>
      <c r="D1351" s="422"/>
      <c r="E1351" s="423">
        <f>_xlfn.IFS(Programmation!$B$12="Québec",(D1351*Programmation!$F$23),Programmation!$B$12="Ontario",(D1351*Programmation!$F$24),Programmation!$B$12="Europe",(D1351*Programmation!$F$25),Programmation!$B$12="Sans taxe"," ")</f>
        <v>0</v>
      </c>
      <c r="F1351" s="423">
        <f>_xlfn.IFS(Programmation!$B$12="Québec",(D1351*Programmation!$G$23),Programmation!$B$12="Ontario"," ",Programmation!$B$12="Europe"," ",Programmation!$B$12="Sans taxe"," ")</f>
        <v>0</v>
      </c>
      <c r="G1351" s="423">
        <f t="shared" si="5"/>
        <v>0</v>
      </c>
      <c r="K1351" s="90"/>
    </row>
    <row r="1352" spans="1:11" ht="12.75" customHeight="1">
      <c r="A1352" s="415"/>
      <c r="B1352" s="415"/>
      <c r="C1352" s="418"/>
      <c r="D1352" s="422"/>
      <c r="E1352" s="423">
        <f>_xlfn.IFS(Programmation!$B$12="Québec",(D1352*Programmation!$F$23),Programmation!$B$12="Ontario",(D1352*Programmation!$F$24),Programmation!$B$12="Europe",(D1352*Programmation!$F$25),Programmation!$B$12="Sans taxe"," ")</f>
        <v>0</v>
      </c>
      <c r="F1352" s="423">
        <f>_xlfn.IFS(Programmation!$B$12="Québec",(D1352*Programmation!$G$23),Programmation!$B$12="Ontario"," ",Programmation!$B$12="Europe"," ",Programmation!$B$12="Sans taxe"," ")</f>
        <v>0</v>
      </c>
      <c r="G1352" s="423">
        <f t="shared" si="5"/>
        <v>0</v>
      </c>
      <c r="K1352" s="90"/>
    </row>
    <row r="1353" spans="1:11" ht="12.75" customHeight="1">
      <c r="A1353" s="415"/>
      <c r="B1353" s="415"/>
      <c r="C1353" s="418"/>
      <c r="D1353" s="422"/>
      <c r="E1353" s="423">
        <f>_xlfn.IFS(Programmation!$B$12="Québec",(D1353*Programmation!$F$23),Programmation!$B$12="Ontario",(D1353*Programmation!$F$24),Programmation!$B$12="Europe",(D1353*Programmation!$F$25),Programmation!$B$12="Sans taxe"," ")</f>
        <v>0</v>
      </c>
      <c r="F1353" s="423">
        <f>_xlfn.IFS(Programmation!$B$12="Québec",(D1353*Programmation!$G$23),Programmation!$B$12="Ontario"," ",Programmation!$B$12="Europe"," ",Programmation!$B$12="Sans taxe"," ")</f>
        <v>0</v>
      </c>
      <c r="G1353" s="423">
        <f t="shared" si="5"/>
        <v>0</v>
      </c>
      <c r="K1353" s="90"/>
    </row>
    <row r="1354" spans="1:11" ht="12.75" customHeight="1">
      <c r="A1354" s="415"/>
      <c r="B1354" s="415"/>
      <c r="C1354" s="418"/>
      <c r="D1354" s="422"/>
      <c r="E1354" s="423">
        <f>_xlfn.IFS(Programmation!$B$12="Québec",(D1354*Programmation!$F$23),Programmation!$B$12="Ontario",(D1354*Programmation!$F$24),Programmation!$B$12="Europe",(D1354*Programmation!$F$25),Programmation!$B$12="Sans taxe"," ")</f>
        <v>0</v>
      </c>
      <c r="F1354" s="423">
        <f>_xlfn.IFS(Programmation!$B$12="Québec",(D1354*Programmation!$G$23),Programmation!$B$12="Ontario"," ",Programmation!$B$12="Europe"," ",Programmation!$B$12="Sans taxe"," ")</f>
        <v>0</v>
      </c>
      <c r="G1354" s="423">
        <f t="shared" si="5"/>
        <v>0</v>
      </c>
      <c r="K1354" s="90"/>
    </row>
    <row r="1355" spans="1:11" ht="12.75" customHeight="1">
      <c r="A1355" s="415"/>
      <c r="B1355" s="415"/>
      <c r="C1355" s="418"/>
      <c r="D1355" s="422"/>
      <c r="E1355" s="423">
        <f>_xlfn.IFS(Programmation!$B$12="Québec",(D1355*Programmation!$F$23),Programmation!$B$12="Ontario",(D1355*Programmation!$F$24),Programmation!$B$12="Europe",(D1355*Programmation!$F$25),Programmation!$B$12="Sans taxe"," ")</f>
        <v>0</v>
      </c>
      <c r="F1355" s="423">
        <f>_xlfn.IFS(Programmation!$B$12="Québec",(D1355*Programmation!$G$23),Programmation!$B$12="Ontario"," ",Programmation!$B$12="Europe"," ",Programmation!$B$12="Sans taxe"," ")</f>
        <v>0</v>
      </c>
      <c r="G1355" s="423">
        <f t="shared" si="5"/>
        <v>0</v>
      </c>
      <c r="K1355" s="90"/>
    </row>
    <row r="1356" spans="1:11" ht="12.75" customHeight="1">
      <c r="A1356" s="415"/>
      <c r="B1356" s="415"/>
      <c r="C1356" s="418"/>
      <c r="D1356" s="422"/>
      <c r="E1356" s="423">
        <f>_xlfn.IFS(Programmation!$B$12="Québec",(D1356*Programmation!$F$23),Programmation!$B$12="Ontario",(D1356*Programmation!$F$24),Programmation!$B$12="Europe",(D1356*Programmation!$F$25),Programmation!$B$12="Sans taxe"," ")</f>
        <v>0</v>
      </c>
      <c r="F1356" s="423">
        <f>_xlfn.IFS(Programmation!$B$12="Québec",(D1356*Programmation!$G$23),Programmation!$B$12="Ontario"," ",Programmation!$B$12="Europe"," ",Programmation!$B$12="Sans taxe"," ")</f>
        <v>0</v>
      </c>
      <c r="G1356" s="423">
        <f t="shared" si="5"/>
        <v>0</v>
      </c>
      <c r="K1356" s="90"/>
    </row>
    <row r="1357" spans="1:11" ht="12.75" customHeight="1">
      <c r="A1357" s="415"/>
      <c r="B1357" s="415"/>
      <c r="C1357" s="418"/>
      <c r="D1357" s="422"/>
      <c r="E1357" s="423">
        <f>_xlfn.IFS(Programmation!$B$12="Québec",(D1357*Programmation!$F$23),Programmation!$B$12="Ontario",(D1357*Programmation!$F$24),Programmation!$B$12="Europe",(D1357*Programmation!$F$25),Programmation!$B$12="Sans taxe"," ")</f>
        <v>0</v>
      </c>
      <c r="F1357" s="423">
        <f>_xlfn.IFS(Programmation!$B$12="Québec",(D1357*Programmation!$G$23),Programmation!$B$12="Ontario"," ",Programmation!$B$12="Europe"," ",Programmation!$B$12="Sans taxe"," ")</f>
        <v>0</v>
      </c>
      <c r="G1357" s="423">
        <f t="shared" si="5"/>
        <v>0</v>
      </c>
      <c r="K1357" s="90"/>
    </row>
    <row r="1358" spans="1:11" ht="12.75" customHeight="1">
      <c r="A1358" s="415"/>
      <c r="B1358" s="415"/>
      <c r="C1358" s="418"/>
      <c r="D1358" s="422"/>
      <c r="E1358" s="423">
        <f>_xlfn.IFS(Programmation!$B$12="Québec",(D1358*Programmation!$F$23),Programmation!$B$12="Ontario",(D1358*Programmation!$F$24),Programmation!$B$12="Europe",(D1358*Programmation!$F$25),Programmation!$B$12="Sans taxe"," ")</f>
        <v>0</v>
      </c>
      <c r="F1358" s="423">
        <f>_xlfn.IFS(Programmation!$B$12="Québec",(D1358*Programmation!$G$23),Programmation!$B$12="Ontario"," ",Programmation!$B$12="Europe"," ",Programmation!$B$12="Sans taxe"," ")</f>
        <v>0</v>
      </c>
      <c r="G1358" s="423">
        <f t="shared" si="5"/>
        <v>0</v>
      </c>
      <c r="K1358" s="90"/>
    </row>
    <row r="1359" spans="1:11" ht="12.75" customHeight="1">
      <c r="A1359" s="415"/>
      <c r="B1359" s="415"/>
      <c r="C1359" s="418"/>
      <c r="D1359" s="422"/>
      <c r="E1359" s="423">
        <f>_xlfn.IFS(Programmation!$B$12="Québec",(D1359*Programmation!$F$23),Programmation!$B$12="Ontario",(D1359*Programmation!$F$24),Programmation!$B$12="Europe",(D1359*Programmation!$F$25),Programmation!$B$12="Sans taxe"," ")</f>
        <v>0</v>
      </c>
      <c r="F1359" s="423">
        <f>_xlfn.IFS(Programmation!$B$12="Québec",(D1359*Programmation!$G$23),Programmation!$B$12="Ontario"," ",Programmation!$B$12="Europe"," ",Programmation!$B$12="Sans taxe"," ")</f>
        <v>0</v>
      </c>
      <c r="G1359" s="423">
        <f t="shared" si="5"/>
        <v>0</v>
      </c>
      <c r="K1359" s="90"/>
    </row>
    <row r="1360" spans="1:11" ht="12.75" customHeight="1">
      <c r="A1360" s="415"/>
      <c r="B1360" s="415"/>
      <c r="C1360" s="418"/>
      <c r="D1360" s="422"/>
      <c r="E1360" s="423">
        <f>_xlfn.IFS(Programmation!$B$12="Québec",(D1360*Programmation!$F$23),Programmation!$B$12="Ontario",(D1360*Programmation!$F$24),Programmation!$B$12="Europe",(D1360*Programmation!$F$25),Programmation!$B$12="Sans taxe"," ")</f>
        <v>0</v>
      </c>
      <c r="F1360" s="423">
        <f>_xlfn.IFS(Programmation!$B$12="Québec",(D1360*Programmation!$G$23),Programmation!$B$12="Ontario"," ",Programmation!$B$12="Europe"," ",Programmation!$B$12="Sans taxe"," ")</f>
        <v>0</v>
      </c>
      <c r="G1360" s="423">
        <f t="shared" si="5"/>
        <v>0</v>
      </c>
      <c r="K1360" s="90"/>
    </row>
    <row r="1361" spans="1:11" ht="12.75" customHeight="1">
      <c r="A1361" s="415"/>
      <c r="B1361" s="415"/>
      <c r="C1361" s="418"/>
      <c r="D1361" s="422"/>
      <c r="E1361" s="423">
        <f>_xlfn.IFS(Programmation!$B$12="Québec",(D1361*Programmation!$F$23),Programmation!$B$12="Ontario",(D1361*Programmation!$F$24),Programmation!$B$12="Europe",(D1361*Programmation!$F$25),Programmation!$B$12="Sans taxe"," ")</f>
        <v>0</v>
      </c>
      <c r="F1361" s="423">
        <f>_xlfn.IFS(Programmation!$B$12="Québec",(D1361*Programmation!$G$23),Programmation!$B$12="Ontario"," ",Programmation!$B$12="Europe"," ",Programmation!$B$12="Sans taxe"," ")</f>
        <v>0</v>
      </c>
      <c r="G1361" s="423">
        <f t="shared" si="5"/>
        <v>0</v>
      </c>
      <c r="K1361" s="90"/>
    </row>
    <row r="1362" spans="1:11" ht="12.75" customHeight="1">
      <c r="A1362" s="415"/>
      <c r="B1362" s="415"/>
      <c r="C1362" s="418"/>
      <c r="D1362" s="422"/>
      <c r="E1362" s="423">
        <f>_xlfn.IFS(Programmation!$B$12="Québec",(D1362*Programmation!$F$23),Programmation!$B$12="Ontario",(D1362*Programmation!$F$24),Programmation!$B$12="Europe",(D1362*Programmation!$F$25),Programmation!$B$12="Sans taxe"," ")</f>
        <v>0</v>
      </c>
      <c r="F1362" s="423">
        <f>_xlfn.IFS(Programmation!$B$12="Québec",(D1362*Programmation!$G$23),Programmation!$B$12="Ontario"," ",Programmation!$B$12="Europe"," ",Programmation!$B$12="Sans taxe"," ")</f>
        <v>0</v>
      </c>
      <c r="G1362" s="423">
        <f t="shared" si="5"/>
        <v>0</v>
      </c>
      <c r="K1362" s="90"/>
    </row>
    <row r="1363" spans="1:11" ht="12.75" customHeight="1">
      <c r="A1363" s="415"/>
      <c r="B1363" s="415"/>
      <c r="C1363" s="418"/>
      <c r="D1363" s="422"/>
      <c r="E1363" s="423">
        <f>_xlfn.IFS(Programmation!$B$12="Québec",(D1363*Programmation!$F$23),Programmation!$B$12="Ontario",(D1363*Programmation!$F$24),Programmation!$B$12="Europe",(D1363*Programmation!$F$25),Programmation!$B$12="Sans taxe"," ")</f>
        <v>0</v>
      </c>
      <c r="F1363" s="423">
        <f>_xlfn.IFS(Programmation!$B$12="Québec",(D1363*Programmation!$G$23),Programmation!$B$12="Ontario"," ",Programmation!$B$12="Europe"," ",Programmation!$B$12="Sans taxe"," ")</f>
        <v>0</v>
      </c>
      <c r="G1363" s="423">
        <f t="shared" si="5"/>
        <v>0</v>
      </c>
      <c r="K1363" s="90"/>
    </row>
    <row r="1364" spans="1:11" ht="12.75" customHeight="1">
      <c r="A1364" s="415"/>
      <c r="B1364" s="415"/>
      <c r="C1364" s="418"/>
      <c r="D1364" s="422"/>
      <c r="E1364" s="423">
        <f>_xlfn.IFS(Programmation!$B$12="Québec",(D1364*Programmation!$F$23),Programmation!$B$12="Ontario",(D1364*Programmation!$F$24),Programmation!$B$12="Europe",(D1364*Programmation!$F$25),Programmation!$B$12="Sans taxe"," ")</f>
        <v>0</v>
      </c>
      <c r="F1364" s="423">
        <f>_xlfn.IFS(Programmation!$B$12="Québec",(D1364*Programmation!$G$23),Programmation!$B$12="Ontario"," ",Programmation!$B$12="Europe"," ",Programmation!$B$12="Sans taxe"," ")</f>
        <v>0</v>
      </c>
      <c r="G1364" s="423">
        <f t="shared" si="5"/>
        <v>0</v>
      </c>
      <c r="K1364" s="90"/>
    </row>
    <row r="1365" spans="1:11" ht="12.75" customHeight="1">
      <c r="A1365" s="415"/>
      <c r="B1365" s="415"/>
      <c r="C1365" s="418"/>
      <c r="D1365" s="422"/>
      <c r="E1365" s="423">
        <f>_xlfn.IFS(Programmation!$B$12="Québec",(D1365*Programmation!$F$23),Programmation!$B$12="Ontario",(D1365*Programmation!$F$24),Programmation!$B$12="Europe",(D1365*Programmation!$F$25),Programmation!$B$12="Sans taxe"," ")</f>
        <v>0</v>
      </c>
      <c r="F1365" s="423">
        <f>_xlfn.IFS(Programmation!$B$12="Québec",(D1365*Programmation!$G$23),Programmation!$B$12="Ontario"," ",Programmation!$B$12="Europe"," ",Programmation!$B$12="Sans taxe"," ")</f>
        <v>0</v>
      </c>
      <c r="G1365" s="423">
        <f t="shared" si="5"/>
        <v>0</v>
      </c>
      <c r="K1365" s="90"/>
    </row>
    <row r="1366" spans="1:11" ht="12.75" customHeight="1">
      <c r="A1366" s="415"/>
      <c r="B1366" s="415"/>
      <c r="C1366" s="418"/>
      <c r="D1366" s="422"/>
      <c r="E1366" s="423">
        <f>_xlfn.IFS(Programmation!$B$12="Québec",(D1366*Programmation!$F$23),Programmation!$B$12="Ontario",(D1366*Programmation!$F$24),Programmation!$B$12="Europe",(D1366*Programmation!$F$25),Programmation!$B$12="Sans taxe"," ")</f>
        <v>0</v>
      </c>
      <c r="F1366" s="423">
        <f>_xlfn.IFS(Programmation!$B$12="Québec",(D1366*Programmation!$G$23),Programmation!$B$12="Ontario"," ",Programmation!$B$12="Europe"," ",Programmation!$B$12="Sans taxe"," ")</f>
        <v>0</v>
      </c>
      <c r="G1366" s="423">
        <f t="shared" si="5"/>
        <v>0</v>
      </c>
      <c r="K1366" s="90"/>
    </row>
    <row r="1367" spans="1:11" ht="12.75" customHeight="1">
      <c r="A1367" s="415"/>
      <c r="B1367" s="415"/>
      <c r="C1367" s="418"/>
      <c r="D1367" s="422"/>
      <c r="E1367" s="423">
        <f>_xlfn.IFS(Programmation!$B$12="Québec",(D1367*Programmation!$F$23),Programmation!$B$12="Ontario",(D1367*Programmation!$F$24),Programmation!$B$12="Europe",(D1367*Programmation!$F$25),Programmation!$B$12="Sans taxe"," ")</f>
        <v>0</v>
      </c>
      <c r="F1367" s="423">
        <f>_xlfn.IFS(Programmation!$B$12="Québec",(D1367*Programmation!$G$23),Programmation!$B$12="Ontario"," ",Programmation!$B$12="Europe"," ",Programmation!$B$12="Sans taxe"," ")</f>
        <v>0</v>
      </c>
      <c r="G1367" s="423">
        <f t="shared" si="5"/>
        <v>0</v>
      </c>
      <c r="K1367" s="90"/>
    </row>
    <row r="1368" spans="1:11" ht="12.75" customHeight="1">
      <c r="A1368" s="415"/>
      <c r="B1368" s="415"/>
      <c r="C1368" s="418"/>
      <c r="D1368" s="422"/>
      <c r="E1368" s="423">
        <f>_xlfn.IFS(Programmation!$B$12="Québec",(D1368*Programmation!$F$23),Programmation!$B$12="Ontario",(D1368*Programmation!$F$24),Programmation!$B$12="Europe",(D1368*Programmation!$F$25),Programmation!$B$12="Sans taxe"," ")</f>
        <v>0</v>
      </c>
      <c r="F1368" s="423">
        <f>_xlfn.IFS(Programmation!$B$12="Québec",(D1368*Programmation!$G$23),Programmation!$B$12="Ontario"," ",Programmation!$B$12="Europe"," ",Programmation!$B$12="Sans taxe"," ")</f>
        <v>0</v>
      </c>
      <c r="G1368" s="423">
        <f t="shared" si="5"/>
        <v>0</v>
      </c>
      <c r="K1368" s="90"/>
    </row>
    <row r="1369" spans="1:11" ht="12.75" customHeight="1">
      <c r="A1369" s="415"/>
      <c r="B1369" s="415"/>
      <c r="C1369" s="418"/>
      <c r="D1369" s="422"/>
      <c r="E1369" s="423">
        <f>_xlfn.IFS(Programmation!$B$12="Québec",(D1369*Programmation!$F$23),Programmation!$B$12="Ontario",(D1369*Programmation!$F$24),Programmation!$B$12="Europe",(D1369*Programmation!$F$25),Programmation!$B$12="Sans taxe"," ")</f>
        <v>0</v>
      </c>
      <c r="F1369" s="423">
        <f>_xlfn.IFS(Programmation!$B$12="Québec",(D1369*Programmation!$G$23),Programmation!$B$12="Ontario"," ",Programmation!$B$12="Europe"," ",Programmation!$B$12="Sans taxe"," ")</f>
        <v>0</v>
      </c>
      <c r="G1369" s="423">
        <f t="shared" si="5"/>
        <v>0</v>
      </c>
      <c r="K1369" s="90"/>
    </row>
    <row r="1370" spans="1:11" ht="12.75" customHeight="1">
      <c r="A1370" s="415"/>
      <c r="B1370" s="415"/>
      <c r="C1370" s="418"/>
      <c r="D1370" s="422"/>
      <c r="E1370" s="423">
        <f>_xlfn.IFS(Programmation!$B$12="Québec",(D1370*Programmation!$F$23),Programmation!$B$12="Ontario",(D1370*Programmation!$F$24),Programmation!$B$12="Europe",(D1370*Programmation!$F$25),Programmation!$B$12="Sans taxe"," ")</f>
        <v>0</v>
      </c>
      <c r="F1370" s="423">
        <f>_xlfn.IFS(Programmation!$B$12="Québec",(D1370*Programmation!$G$23),Programmation!$B$12="Ontario"," ",Programmation!$B$12="Europe"," ",Programmation!$B$12="Sans taxe"," ")</f>
        <v>0</v>
      </c>
      <c r="G1370" s="423">
        <f t="shared" si="5"/>
        <v>0</v>
      </c>
      <c r="K1370" s="90"/>
    </row>
    <row r="1371" spans="1:11" ht="12.75" customHeight="1">
      <c r="A1371" s="415"/>
      <c r="B1371" s="415"/>
      <c r="C1371" s="418"/>
      <c r="D1371" s="422"/>
      <c r="E1371" s="423">
        <f>_xlfn.IFS(Programmation!$B$12="Québec",(D1371*Programmation!$F$23),Programmation!$B$12="Ontario",(D1371*Programmation!$F$24),Programmation!$B$12="Europe",(D1371*Programmation!$F$25),Programmation!$B$12="Sans taxe"," ")</f>
        <v>0</v>
      </c>
      <c r="F1371" s="423">
        <f>_xlfn.IFS(Programmation!$B$12="Québec",(D1371*Programmation!$G$23),Programmation!$B$12="Ontario"," ",Programmation!$B$12="Europe"," ",Programmation!$B$12="Sans taxe"," ")</f>
        <v>0</v>
      </c>
      <c r="G1371" s="423">
        <f t="shared" si="5"/>
        <v>0</v>
      </c>
      <c r="K1371" s="90"/>
    </row>
    <row r="1372" spans="1:11" ht="12.75" customHeight="1">
      <c r="A1372" s="415"/>
      <c r="B1372" s="415"/>
      <c r="C1372" s="418"/>
      <c r="D1372" s="422"/>
      <c r="E1372" s="423">
        <f>_xlfn.IFS(Programmation!$B$12="Québec",(D1372*Programmation!$F$23),Programmation!$B$12="Ontario",(D1372*Programmation!$F$24),Programmation!$B$12="Europe",(D1372*Programmation!$F$25),Programmation!$B$12="Sans taxe"," ")</f>
        <v>0</v>
      </c>
      <c r="F1372" s="423">
        <f>_xlfn.IFS(Programmation!$B$12="Québec",(D1372*Programmation!$G$23),Programmation!$B$12="Ontario"," ",Programmation!$B$12="Europe"," ",Programmation!$B$12="Sans taxe"," ")</f>
        <v>0</v>
      </c>
      <c r="G1372" s="423">
        <f t="shared" si="5"/>
        <v>0</v>
      </c>
      <c r="K1372" s="90"/>
    </row>
    <row r="1373" spans="1:11" ht="12.75" customHeight="1">
      <c r="A1373" s="415"/>
      <c r="B1373" s="415"/>
      <c r="C1373" s="418"/>
      <c r="D1373" s="422"/>
      <c r="E1373" s="423">
        <f>_xlfn.IFS(Programmation!$B$12="Québec",(D1373*Programmation!$F$23),Programmation!$B$12="Ontario",(D1373*Programmation!$F$24),Programmation!$B$12="Europe",(D1373*Programmation!$F$25),Programmation!$B$12="Sans taxe"," ")</f>
        <v>0</v>
      </c>
      <c r="F1373" s="423">
        <f>_xlfn.IFS(Programmation!$B$12="Québec",(D1373*Programmation!$G$23),Programmation!$B$12="Ontario"," ",Programmation!$B$12="Europe"," ",Programmation!$B$12="Sans taxe"," ")</f>
        <v>0</v>
      </c>
      <c r="G1373" s="423">
        <f t="shared" si="5"/>
        <v>0</v>
      </c>
      <c r="K1373" s="90"/>
    </row>
    <row r="1374" spans="1:11" ht="12.75" customHeight="1">
      <c r="A1374" s="415"/>
      <c r="B1374" s="415"/>
      <c r="C1374" s="418"/>
      <c r="D1374" s="422"/>
      <c r="E1374" s="423">
        <f>_xlfn.IFS(Programmation!$B$12="Québec",(D1374*Programmation!$F$23),Programmation!$B$12="Ontario",(D1374*Programmation!$F$24),Programmation!$B$12="Europe",(D1374*Programmation!$F$25),Programmation!$B$12="Sans taxe"," ")</f>
        <v>0</v>
      </c>
      <c r="F1374" s="423">
        <f>_xlfn.IFS(Programmation!$B$12="Québec",(D1374*Programmation!$G$23),Programmation!$B$12="Ontario"," ",Programmation!$B$12="Europe"," ",Programmation!$B$12="Sans taxe"," ")</f>
        <v>0</v>
      </c>
      <c r="G1374" s="423">
        <f t="shared" si="5"/>
        <v>0</v>
      </c>
      <c r="K1374" s="90"/>
    </row>
    <row r="1375" spans="1:11" ht="12.75" customHeight="1">
      <c r="A1375" s="415"/>
      <c r="B1375" s="415"/>
      <c r="C1375" s="418"/>
      <c r="D1375" s="422"/>
      <c r="E1375" s="423">
        <f>_xlfn.IFS(Programmation!$B$12="Québec",(D1375*Programmation!$F$23),Programmation!$B$12="Ontario",(D1375*Programmation!$F$24),Programmation!$B$12="Europe",(D1375*Programmation!$F$25),Programmation!$B$12="Sans taxe"," ")</f>
        <v>0</v>
      </c>
      <c r="F1375" s="423">
        <f>_xlfn.IFS(Programmation!$B$12="Québec",(D1375*Programmation!$G$23),Programmation!$B$12="Ontario"," ",Programmation!$B$12="Europe"," ",Programmation!$B$12="Sans taxe"," ")</f>
        <v>0</v>
      </c>
      <c r="G1375" s="423">
        <f t="shared" si="5"/>
        <v>0</v>
      </c>
      <c r="K1375" s="90"/>
    </row>
    <row r="1376" spans="1:11" ht="12.75" customHeight="1">
      <c r="A1376" s="415"/>
      <c r="B1376" s="415"/>
      <c r="C1376" s="418"/>
      <c r="D1376" s="422"/>
      <c r="E1376" s="423">
        <f>_xlfn.IFS(Programmation!$B$12="Québec",(D1376*Programmation!$F$23),Programmation!$B$12="Ontario",(D1376*Programmation!$F$24),Programmation!$B$12="Europe",(D1376*Programmation!$F$25),Programmation!$B$12="Sans taxe"," ")</f>
        <v>0</v>
      </c>
      <c r="F1376" s="423">
        <f>_xlfn.IFS(Programmation!$B$12="Québec",(D1376*Programmation!$G$23),Programmation!$B$12="Ontario"," ",Programmation!$B$12="Europe"," ",Programmation!$B$12="Sans taxe"," ")</f>
        <v>0</v>
      </c>
      <c r="G1376" s="423">
        <f t="shared" si="5"/>
        <v>0</v>
      </c>
      <c r="K1376" s="90"/>
    </row>
    <row r="1377" spans="1:11" ht="12.75" customHeight="1">
      <c r="A1377" s="415"/>
      <c r="B1377" s="415"/>
      <c r="C1377" s="418"/>
      <c r="D1377" s="422"/>
      <c r="E1377" s="423">
        <f>_xlfn.IFS(Programmation!$B$12="Québec",(D1377*Programmation!$F$23),Programmation!$B$12="Ontario",(D1377*Programmation!$F$24),Programmation!$B$12="Europe",(D1377*Programmation!$F$25),Programmation!$B$12="Sans taxe"," ")</f>
        <v>0</v>
      </c>
      <c r="F1377" s="423">
        <f>_xlfn.IFS(Programmation!$B$12="Québec",(D1377*Programmation!$G$23),Programmation!$B$12="Ontario"," ",Programmation!$B$12="Europe"," ",Programmation!$B$12="Sans taxe"," ")</f>
        <v>0</v>
      </c>
      <c r="G1377" s="423">
        <f t="shared" si="5"/>
        <v>0</v>
      </c>
      <c r="K1377" s="90"/>
    </row>
    <row r="1378" spans="1:11" ht="12.75" customHeight="1">
      <c r="A1378" s="415"/>
      <c r="B1378" s="415"/>
      <c r="C1378" s="418"/>
      <c r="D1378" s="422"/>
      <c r="E1378" s="423">
        <f>_xlfn.IFS(Programmation!$B$12="Québec",(D1378*Programmation!$F$23),Programmation!$B$12="Ontario",(D1378*Programmation!$F$24),Programmation!$B$12="Europe",(D1378*Programmation!$F$25),Programmation!$B$12="Sans taxe"," ")</f>
        <v>0</v>
      </c>
      <c r="F1378" s="423">
        <f>_xlfn.IFS(Programmation!$B$12="Québec",(D1378*Programmation!$G$23),Programmation!$B$12="Ontario"," ",Programmation!$B$12="Europe"," ",Programmation!$B$12="Sans taxe"," ")</f>
        <v>0</v>
      </c>
      <c r="G1378" s="423">
        <f t="shared" si="5"/>
        <v>0</v>
      </c>
      <c r="K1378" s="90"/>
    </row>
    <row r="1379" spans="1:11" ht="12.75" customHeight="1">
      <c r="A1379" s="415"/>
      <c r="B1379" s="415"/>
      <c r="C1379" s="418"/>
      <c r="D1379" s="422"/>
      <c r="E1379" s="423">
        <f>_xlfn.IFS(Programmation!$B$12="Québec",(D1379*Programmation!$F$23),Programmation!$B$12="Ontario",(D1379*Programmation!$F$24),Programmation!$B$12="Europe",(D1379*Programmation!$F$25),Programmation!$B$12="Sans taxe"," ")</f>
        <v>0</v>
      </c>
      <c r="F1379" s="423">
        <f>_xlfn.IFS(Programmation!$B$12="Québec",(D1379*Programmation!$G$23),Programmation!$B$12="Ontario"," ",Programmation!$B$12="Europe"," ",Programmation!$B$12="Sans taxe"," ")</f>
        <v>0</v>
      </c>
      <c r="G1379" s="423">
        <f t="shared" si="5"/>
        <v>0</v>
      </c>
      <c r="K1379" s="90"/>
    </row>
    <row r="1380" spans="1:11" ht="12.75" customHeight="1">
      <c r="A1380" s="415"/>
      <c r="B1380" s="415"/>
      <c r="C1380" s="418"/>
      <c r="D1380" s="422"/>
      <c r="E1380" s="423">
        <f>_xlfn.IFS(Programmation!$B$12="Québec",(D1380*Programmation!$F$23),Programmation!$B$12="Ontario",(D1380*Programmation!$F$24),Programmation!$B$12="Europe",(D1380*Programmation!$F$25),Programmation!$B$12="Sans taxe"," ")</f>
        <v>0</v>
      </c>
      <c r="F1380" s="423">
        <f>_xlfn.IFS(Programmation!$B$12="Québec",(D1380*Programmation!$G$23),Programmation!$B$12="Ontario"," ",Programmation!$B$12="Europe"," ",Programmation!$B$12="Sans taxe"," ")</f>
        <v>0</v>
      </c>
      <c r="G1380" s="423">
        <f t="shared" si="5"/>
        <v>0</v>
      </c>
      <c r="K1380" s="90"/>
    </row>
    <row r="1381" spans="1:11" ht="12.75" customHeight="1">
      <c r="A1381" s="415"/>
      <c r="B1381" s="415"/>
      <c r="C1381" s="418"/>
      <c r="D1381" s="422"/>
      <c r="E1381" s="423">
        <f>_xlfn.IFS(Programmation!$B$12="Québec",(D1381*Programmation!$F$23),Programmation!$B$12="Ontario",(D1381*Programmation!$F$24),Programmation!$B$12="Europe",(D1381*Programmation!$F$25),Programmation!$B$12="Sans taxe"," ")</f>
        <v>0</v>
      </c>
      <c r="F1381" s="423">
        <f>_xlfn.IFS(Programmation!$B$12="Québec",(D1381*Programmation!$G$23),Programmation!$B$12="Ontario"," ",Programmation!$B$12="Europe"," ",Programmation!$B$12="Sans taxe"," ")</f>
        <v>0</v>
      </c>
      <c r="G1381" s="423">
        <f t="shared" si="5"/>
        <v>0</v>
      </c>
      <c r="K1381" s="90"/>
    </row>
    <row r="1382" spans="1:11" ht="12.75" customHeight="1">
      <c r="A1382" s="415"/>
      <c r="B1382" s="415"/>
      <c r="C1382" s="418"/>
      <c r="D1382" s="422"/>
      <c r="E1382" s="423">
        <f>_xlfn.IFS(Programmation!$B$12="Québec",(D1382*Programmation!$F$23),Programmation!$B$12="Ontario",(D1382*Programmation!$F$24),Programmation!$B$12="Europe",(D1382*Programmation!$F$25),Programmation!$B$12="Sans taxe"," ")</f>
        <v>0</v>
      </c>
      <c r="F1382" s="423">
        <f>_xlfn.IFS(Programmation!$B$12="Québec",(D1382*Programmation!$G$23),Programmation!$B$12="Ontario"," ",Programmation!$B$12="Europe"," ",Programmation!$B$12="Sans taxe"," ")</f>
        <v>0</v>
      </c>
      <c r="G1382" s="423">
        <f t="shared" si="5"/>
        <v>0</v>
      </c>
      <c r="K1382" s="90"/>
    </row>
    <row r="1383" spans="1:11" ht="12.75" customHeight="1">
      <c r="A1383" s="415"/>
      <c r="B1383" s="415"/>
      <c r="C1383" s="418"/>
      <c r="D1383" s="422"/>
      <c r="E1383" s="423">
        <f>_xlfn.IFS(Programmation!$B$12="Québec",(D1383*Programmation!$F$23),Programmation!$B$12="Ontario",(D1383*Programmation!$F$24),Programmation!$B$12="Europe",(D1383*Programmation!$F$25),Programmation!$B$12="Sans taxe"," ")</f>
        <v>0</v>
      </c>
      <c r="F1383" s="423">
        <f>_xlfn.IFS(Programmation!$B$12="Québec",(D1383*Programmation!$G$23),Programmation!$B$12="Ontario"," ",Programmation!$B$12="Europe"," ",Programmation!$B$12="Sans taxe"," ")</f>
        <v>0</v>
      </c>
      <c r="G1383" s="423">
        <f t="shared" si="5"/>
        <v>0</v>
      </c>
      <c r="K1383" s="90"/>
    </row>
    <row r="1384" spans="1:11" ht="12.75" customHeight="1">
      <c r="A1384" s="415"/>
      <c r="B1384" s="415"/>
      <c r="C1384" s="418"/>
      <c r="D1384" s="422"/>
      <c r="E1384" s="423">
        <f>_xlfn.IFS(Programmation!$B$12="Québec",(D1384*Programmation!$F$23),Programmation!$B$12="Ontario",(D1384*Programmation!$F$24),Programmation!$B$12="Europe",(D1384*Programmation!$F$25),Programmation!$B$12="Sans taxe"," ")</f>
        <v>0</v>
      </c>
      <c r="F1384" s="423">
        <f>_xlfn.IFS(Programmation!$B$12="Québec",(D1384*Programmation!$G$23),Programmation!$B$12="Ontario"," ",Programmation!$B$12="Europe"," ",Programmation!$B$12="Sans taxe"," ")</f>
        <v>0</v>
      </c>
      <c r="G1384" s="423">
        <f t="shared" si="5"/>
        <v>0</v>
      </c>
      <c r="K1384" s="90"/>
    </row>
    <row r="1385" spans="1:11" ht="12.75" customHeight="1">
      <c r="A1385" s="415"/>
      <c r="B1385" s="415"/>
      <c r="C1385" s="418"/>
      <c r="D1385" s="422"/>
      <c r="E1385" s="423">
        <f>_xlfn.IFS(Programmation!$B$12="Québec",(D1385*Programmation!$F$23),Programmation!$B$12="Ontario",(D1385*Programmation!$F$24),Programmation!$B$12="Europe",(D1385*Programmation!$F$25),Programmation!$B$12="Sans taxe"," ")</f>
        <v>0</v>
      </c>
      <c r="F1385" s="423">
        <f>_xlfn.IFS(Programmation!$B$12="Québec",(D1385*Programmation!$G$23),Programmation!$B$12="Ontario"," ",Programmation!$B$12="Europe"," ",Programmation!$B$12="Sans taxe"," ")</f>
        <v>0</v>
      </c>
      <c r="G1385" s="423">
        <f t="shared" si="5"/>
        <v>0</v>
      </c>
      <c r="K1385" s="90"/>
    </row>
    <row r="1386" spans="1:11" ht="12.75" customHeight="1">
      <c r="A1386" s="415"/>
      <c r="B1386" s="415"/>
      <c r="C1386" s="418"/>
      <c r="D1386" s="422"/>
      <c r="E1386" s="423">
        <f>_xlfn.IFS(Programmation!$B$12="Québec",(D1386*Programmation!$F$23),Programmation!$B$12="Ontario",(D1386*Programmation!$F$24),Programmation!$B$12="Europe",(D1386*Programmation!$F$25),Programmation!$B$12="Sans taxe"," ")</f>
        <v>0</v>
      </c>
      <c r="F1386" s="423">
        <f>_xlfn.IFS(Programmation!$B$12="Québec",(D1386*Programmation!$G$23),Programmation!$B$12="Ontario"," ",Programmation!$B$12="Europe"," ",Programmation!$B$12="Sans taxe"," ")</f>
        <v>0</v>
      </c>
      <c r="G1386" s="423">
        <f t="shared" si="5"/>
        <v>0</v>
      </c>
      <c r="K1386" s="90"/>
    </row>
    <row r="1387" spans="1:11" ht="12.75" customHeight="1">
      <c r="A1387" s="415"/>
      <c r="B1387" s="415"/>
      <c r="C1387" s="418"/>
      <c r="D1387" s="422"/>
      <c r="E1387" s="423">
        <f>_xlfn.IFS(Programmation!$B$12="Québec",(D1387*Programmation!$F$23),Programmation!$B$12="Ontario",(D1387*Programmation!$F$24),Programmation!$B$12="Europe",(D1387*Programmation!$F$25),Programmation!$B$12="Sans taxe"," ")</f>
        <v>0</v>
      </c>
      <c r="F1387" s="423">
        <f>_xlfn.IFS(Programmation!$B$12="Québec",(D1387*Programmation!$G$23),Programmation!$B$12="Ontario"," ",Programmation!$B$12="Europe"," ",Programmation!$B$12="Sans taxe"," ")</f>
        <v>0</v>
      </c>
      <c r="G1387" s="423">
        <f t="shared" si="5"/>
        <v>0</v>
      </c>
      <c r="K1387" s="90"/>
    </row>
    <row r="1388" spans="1:11" ht="12.75" customHeight="1">
      <c r="A1388" s="415"/>
      <c r="B1388" s="415"/>
      <c r="C1388" s="418"/>
      <c r="D1388" s="422"/>
      <c r="E1388" s="423">
        <f>_xlfn.IFS(Programmation!$B$12="Québec",(D1388*Programmation!$F$23),Programmation!$B$12="Ontario",(D1388*Programmation!$F$24),Programmation!$B$12="Europe",(D1388*Programmation!$F$25),Programmation!$B$12="Sans taxe"," ")</f>
        <v>0</v>
      </c>
      <c r="F1388" s="423">
        <f>_xlfn.IFS(Programmation!$B$12="Québec",(D1388*Programmation!$G$23),Programmation!$B$12="Ontario"," ",Programmation!$B$12="Europe"," ",Programmation!$B$12="Sans taxe"," ")</f>
        <v>0</v>
      </c>
      <c r="G1388" s="423">
        <f t="shared" si="5"/>
        <v>0</v>
      </c>
      <c r="K1388" s="90"/>
    </row>
    <row r="1389" spans="1:11" ht="12.75" customHeight="1">
      <c r="A1389" s="415"/>
      <c r="B1389" s="415"/>
      <c r="C1389" s="418"/>
      <c r="D1389" s="422"/>
      <c r="E1389" s="423">
        <f>_xlfn.IFS(Programmation!$B$12="Québec",(D1389*Programmation!$F$23),Programmation!$B$12="Ontario",(D1389*Programmation!$F$24),Programmation!$B$12="Europe",(D1389*Programmation!$F$25),Programmation!$B$12="Sans taxe"," ")</f>
        <v>0</v>
      </c>
      <c r="F1389" s="423">
        <f>_xlfn.IFS(Programmation!$B$12="Québec",(D1389*Programmation!$G$23),Programmation!$B$12="Ontario"," ",Programmation!$B$12="Europe"," ",Programmation!$B$12="Sans taxe"," ")</f>
        <v>0</v>
      </c>
      <c r="G1389" s="423">
        <f t="shared" si="5"/>
        <v>0</v>
      </c>
      <c r="K1389" s="90"/>
    </row>
    <row r="1390" spans="1:11" ht="12.75" customHeight="1">
      <c r="A1390" s="415"/>
      <c r="B1390" s="415"/>
      <c r="C1390" s="418"/>
      <c r="D1390" s="422"/>
      <c r="E1390" s="423">
        <f>_xlfn.IFS(Programmation!$B$12="Québec",(D1390*Programmation!$F$23),Programmation!$B$12="Ontario",(D1390*Programmation!$F$24),Programmation!$B$12="Europe",(D1390*Programmation!$F$25),Programmation!$B$12="Sans taxe"," ")</f>
        <v>0</v>
      </c>
      <c r="F1390" s="423">
        <f>_xlfn.IFS(Programmation!$B$12="Québec",(D1390*Programmation!$G$23),Programmation!$B$12="Ontario"," ",Programmation!$B$12="Europe"," ",Programmation!$B$12="Sans taxe"," ")</f>
        <v>0</v>
      </c>
      <c r="G1390" s="423">
        <f t="shared" si="5"/>
        <v>0</v>
      </c>
      <c r="K1390" s="90"/>
    </row>
    <row r="1391" spans="1:11" ht="12.75" customHeight="1">
      <c r="A1391" s="415"/>
      <c r="B1391" s="415"/>
      <c r="C1391" s="418"/>
      <c r="D1391" s="422"/>
      <c r="E1391" s="423">
        <f>_xlfn.IFS(Programmation!$B$12="Québec",(D1391*Programmation!$F$23),Programmation!$B$12="Ontario",(D1391*Programmation!$F$24),Programmation!$B$12="Europe",(D1391*Programmation!$F$25),Programmation!$B$12="Sans taxe"," ")</f>
        <v>0</v>
      </c>
      <c r="F1391" s="423">
        <f>_xlfn.IFS(Programmation!$B$12="Québec",(D1391*Programmation!$G$23),Programmation!$B$12="Ontario"," ",Programmation!$B$12="Europe"," ",Programmation!$B$12="Sans taxe"," ")</f>
        <v>0</v>
      </c>
      <c r="G1391" s="423">
        <f t="shared" si="5"/>
        <v>0</v>
      </c>
      <c r="K1391" s="90"/>
    </row>
    <row r="1392" spans="1:11" ht="12.75" customHeight="1">
      <c r="A1392" s="415"/>
      <c r="B1392" s="415"/>
      <c r="C1392" s="418"/>
      <c r="D1392" s="422"/>
      <c r="E1392" s="423">
        <f>_xlfn.IFS(Programmation!$B$12="Québec",(D1392*Programmation!$F$23),Programmation!$B$12="Ontario",(D1392*Programmation!$F$24),Programmation!$B$12="Europe",(D1392*Programmation!$F$25),Programmation!$B$12="Sans taxe"," ")</f>
        <v>0</v>
      </c>
      <c r="F1392" s="423">
        <f>_xlfn.IFS(Programmation!$B$12="Québec",(D1392*Programmation!$G$23),Programmation!$B$12="Ontario"," ",Programmation!$B$12="Europe"," ",Programmation!$B$12="Sans taxe"," ")</f>
        <v>0</v>
      </c>
      <c r="G1392" s="423">
        <f t="shared" si="5"/>
        <v>0</v>
      </c>
      <c r="K1392" s="90"/>
    </row>
    <row r="1393" spans="1:11" ht="12.75" customHeight="1">
      <c r="A1393" s="415"/>
      <c r="B1393" s="415"/>
      <c r="C1393" s="418"/>
      <c r="D1393" s="422"/>
      <c r="E1393" s="423">
        <f>_xlfn.IFS(Programmation!$B$12="Québec",(D1393*Programmation!$F$23),Programmation!$B$12="Ontario",(D1393*Programmation!$F$24),Programmation!$B$12="Europe",(D1393*Programmation!$F$25),Programmation!$B$12="Sans taxe"," ")</f>
        <v>0</v>
      </c>
      <c r="F1393" s="423">
        <f>_xlfn.IFS(Programmation!$B$12="Québec",(D1393*Programmation!$G$23),Programmation!$B$12="Ontario"," ",Programmation!$B$12="Europe"," ",Programmation!$B$12="Sans taxe"," ")</f>
        <v>0</v>
      </c>
      <c r="G1393" s="423">
        <f t="shared" si="5"/>
        <v>0</v>
      </c>
      <c r="K1393" s="90"/>
    </row>
    <row r="1394" spans="1:11" ht="12.75" customHeight="1">
      <c r="A1394" s="415"/>
      <c r="B1394" s="415"/>
      <c r="C1394" s="418"/>
      <c r="D1394" s="422"/>
      <c r="E1394" s="423">
        <f>_xlfn.IFS(Programmation!$B$12="Québec",(D1394*Programmation!$F$23),Programmation!$B$12="Ontario",(D1394*Programmation!$F$24),Programmation!$B$12="Europe",(D1394*Programmation!$F$25),Programmation!$B$12="Sans taxe"," ")</f>
        <v>0</v>
      </c>
      <c r="F1394" s="423">
        <f>_xlfn.IFS(Programmation!$B$12="Québec",(D1394*Programmation!$G$23),Programmation!$B$12="Ontario"," ",Programmation!$B$12="Europe"," ",Programmation!$B$12="Sans taxe"," ")</f>
        <v>0</v>
      </c>
      <c r="G1394" s="423">
        <f t="shared" si="5"/>
        <v>0</v>
      </c>
      <c r="K1394" s="90"/>
    </row>
    <row r="1395" spans="1:11" ht="12.75" customHeight="1">
      <c r="A1395" s="415"/>
      <c r="B1395" s="415"/>
      <c r="C1395" s="418"/>
      <c r="D1395" s="422"/>
      <c r="E1395" s="423">
        <f>_xlfn.IFS(Programmation!$B$12="Québec",(D1395*Programmation!$F$23),Programmation!$B$12="Ontario",(D1395*Programmation!$F$24),Programmation!$B$12="Europe",(D1395*Programmation!$F$25),Programmation!$B$12="Sans taxe"," ")</f>
        <v>0</v>
      </c>
      <c r="F1395" s="423">
        <f>_xlfn.IFS(Programmation!$B$12="Québec",(D1395*Programmation!$G$23),Programmation!$B$12="Ontario"," ",Programmation!$B$12="Europe"," ",Programmation!$B$12="Sans taxe"," ")</f>
        <v>0</v>
      </c>
      <c r="G1395" s="423">
        <f t="shared" si="5"/>
        <v>0</v>
      </c>
      <c r="K1395" s="90"/>
    </row>
    <row r="1396" spans="1:11" ht="12.75" customHeight="1">
      <c r="A1396" s="415"/>
      <c r="B1396" s="415"/>
      <c r="C1396" s="415"/>
      <c r="D1396" s="422"/>
      <c r="E1396" s="423">
        <f>_xlfn.IFS(Programmation!$B$12="Québec",(D1396*Programmation!$F$23),Programmation!$B$12="Ontario",(D1396*Programmation!$F$24),Programmation!$B$12="Europe",(D1396*Programmation!$F$25),Programmation!$B$12="Sans taxe"," ")</f>
        <v>0</v>
      </c>
      <c r="F1396" s="423">
        <f>_xlfn.IFS(Programmation!$B$12="Québec",(D1396*Programmation!$G$23),Programmation!$B$12="Ontario"," ",Programmation!$B$12="Europe"," ",Programmation!$B$12="Sans taxe"," ")</f>
        <v>0</v>
      </c>
      <c r="G1396" s="423">
        <f t="shared" si="5"/>
        <v>0</v>
      </c>
      <c r="K1396" s="90"/>
    </row>
    <row r="1397" spans="1:11" ht="12.75" customHeight="1">
      <c r="A1397" s="415"/>
      <c r="B1397" s="415"/>
      <c r="C1397" s="415"/>
      <c r="D1397" s="422"/>
      <c r="E1397" s="423">
        <f>_xlfn.IFS(Programmation!$B$12="Québec",(D1397*Programmation!$F$23),Programmation!$B$12="Ontario",(D1397*Programmation!$F$24),Programmation!$B$12="Europe",(D1397*Programmation!$F$25),Programmation!$B$12="Sans taxe"," ")</f>
        <v>0</v>
      </c>
      <c r="F1397" s="423">
        <f>_xlfn.IFS(Programmation!$B$12="Québec",(D1397*Programmation!$G$23),Programmation!$B$12="Ontario"," ",Programmation!$B$12="Europe"," ",Programmation!$B$12="Sans taxe"," ")</f>
        <v>0</v>
      </c>
      <c r="G1397" s="423">
        <f t="shared" si="5"/>
        <v>0</v>
      </c>
      <c r="K1397" s="90"/>
    </row>
    <row r="1398" spans="1:11" ht="12.75" customHeight="1">
      <c r="A1398" s="415"/>
      <c r="B1398" s="415"/>
      <c r="C1398" s="415"/>
      <c r="D1398" s="422"/>
      <c r="E1398" s="423">
        <f>_xlfn.IFS(Programmation!$B$12="Québec",(D1398*Programmation!$F$23),Programmation!$B$12="Ontario",(D1398*Programmation!$F$24),Programmation!$B$12="Europe",(D1398*Programmation!$F$25),Programmation!$B$12="Sans taxe"," ")</f>
        <v>0</v>
      </c>
      <c r="F1398" s="423">
        <f>_xlfn.IFS(Programmation!$B$12="Québec",(D1398*Programmation!$G$23),Programmation!$B$12="Ontario"," ",Programmation!$B$12="Europe"," ",Programmation!$B$12="Sans taxe"," ")</f>
        <v>0</v>
      </c>
      <c r="G1398" s="423">
        <f t="shared" si="5"/>
        <v>0</v>
      </c>
      <c r="K1398" s="90"/>
    </row>
    <row r="1399" spans="1:11" ht="12.75" customHeight="1">
      <c r="A1399" s="415"/>
      <c r="B1399" s="415"/>
      <c r="C1399" s="415"/>
      <c r="D1399" s="422"/>
      <c r="E1399" s="423">
        <f>_xlfn.IFS(Programmation!$B$12="Québec",(D1399*Programmation!$F$23),Programmation!$B$12="Ontario",(D1399*Programmation!$F$24),Programmation!$B$12="Europe",(D1399*Programmation!$F$25),Programmation!$B$12="Sans taxe"," ")</f>
        <v>0</v>
      </c>
      <c r="F1399" s="423">
        <f>_xlfn.IFS(Programmation!$B$12="Québec",(D1399*Programmation!$G$23),Programmation!$B$12="Ontario"," ",Programmation!$B$12="Europe"," ",Programmation!$B$12="Sans taxe"," ")</f>
        <v>0</v>
      </c>
      <c r="G1399" s="423">
        <f t="shared" si="5"/>
        <v>0</v>
      </c>
      <c r="K1399" s="90"/>
    </row>
    <row r="1400" spans="1:11" ht="12.75" customHeight="1">
      <c r="A1400" s="415"/>
      <c r="B1400" s="415"/>
      <c r="C1400" s="415"/>
      <c r="D1400" s="422"/>
      <c r="E1400" s="423">
        <f>_xlfn.IFS(Programmation!$B$12="Québec",(D1400*Programmation!$F$23),Programmation!$B$12="Ontario",(D1400*Programmation!$F$24),Programmation!$B$12="Europe",(D1400*Programmation!$F$25),Programmation!$B$12="Sans taxe"," ")</f>
        <v>0</v>
      </c>
      <c r="F1400" s="423">
        <f>_xlfn.IFS(Programmation!$B$12="Québec",(D1400*Programmation!$G$23),Programmation!$B$12="Ontario"," ",Programmation!$B$12="Europe"," ",Programmation!$B$12="Sans taxe"," ")</f>
        <v>0</v>
      </c>
      <c r="G1400" s="423">
        <f t="shared" si="5"/>
        <v>0</v>
      </c>
      <c r="K1400" s="90"/>
    </row>
    <row r="1401" spans="1:11" ht="12.75" customHeight="1">
      <c r="A1401" s="415"/>
      <c r="B1401" s="415"/>
      <c r="C1401" s="415"/>
      <c r="D1401" s="422"/>
      <c r="E1401" s="423">
        <f>_xlfn.IFS(Programmation!$B$12="Québec",(D1401*Programmation!$F$23),Programmation!$B$12="Ontario",(D1401*Programmation!$F$24),Programmation!$B$12="Europe",(D1401*Programmation!$F$25),Programmation!$B$12="Sans taxe"," ")</f>
        <v>0</v>
      </c>
      <c r="F1401" s="423">
        <f>_xlfn.IFS(Programmation!$B$12="Québec",(D1401*Programmation!$G$23),Programmation!$B$12="Ontario"," ",Programmation!$B$12="Europe"," ",Programmation!$B$12="Sans taxe"," ")</f>
        <v>0</v>
      </c>
      <c r="G1401" s="423">
        <f t="shared" si="5"/>
        <v>0</v>
      </c>
      <c r="K1401" s="90"/>
    </row>
    <row r="1402" spans="1:11" ht="12.75" customHeight="1">
      <c r="A1402" s="415"/>
      <c r="B1402" s="415"/>
      <c r="C1402" s="415"/>
      <c r="D1402" s="422"/>
      <c r="E1402" s="423">
        <f>_xlfn.IFS(Programmation!$B$12="Québec",(D1402*Programmation!$F$23),Programmation!$B$12="Ontario",(D1402*Programmation!$F$24),Programmation!$B$12="Europe",(D1402*Programmation!$F$25),Programmation!$B$12="Sans taxe"," ")</f>
        <v>0</v>
      </c>
      <c r="F1402" s="423">
        <f>_xlfn.IFS(Programmation!$B$12="Québec",(D1402*Programmation!$G$23),Programmation!$B$12="Ontario"," ",Programmation!$B$12="Europe"," ",Programmation!$B$12="Sans taxe"," ")</f>
        <v>0</v>
      </c>
      <c r="G1402" s="423">
        <f t="shared" si="5"/>
        <v>0</v>
      </c>
      <c r="K1402" s="90"/>
    </row>
    <row r="1403" spans="1:11" ht="12.75" customHeight="1">
      <c r="A1403" s="415"/>
      <c r="B1403" s="415"/>
      <c r="C1403" s="415"/>
      <c r="D1403" s="422"/>
      <c r="E1403" s="423">
        <f>_xlfn.IFS(Programmation!$B$12="Québec",(D1403*Programmation!$F$23),Programmation!$B$12="Ontario",(D1403*Programmation!$F$24),Programmation!$B$12="Europe",(D1403*Programmation!$F$25),Programmation!$B$12="Sans taxe"," ")</f>
        <v>0</v>
      </c>
      <c r="F1403" s="423">
        <f>_xlfn.IFS(Programmation!$B$12="Québec",(D1403*Programmation!$G$23),Programmation!$B$12="Ontario"," ",Programmation!$B$12="Europe"," ",Programmation!$B$12="Sans taxe"," ")</f>
        <v>0</v>
      </c>
      <c r="G1403" s="423">
        <f t="shared" si="5"/>
        <v>0</v>
      </c>
      <c r="K1403" s="90"/>
    </row>
    <row r="1404" spans="1:11" ht="12.75" customHeight="1">
      <c r="A1404" s="415"/>
      <c r="B1404" s="415"/>
      <c r="C1404" s="415"/>
      <c r="D1404" s="422"/>
      <c r="E1404" s="423">
        <f>_xlfn.IFS(Programmation!$B$12="Québec",(D1404*Programmation!$F$23),Programmation!$B$12="Ontario",(D1404*Programmation!$F$24),Programmation!$B$12="Europe",(D1404*Programmation!$F$25),Programmation!$B$12="Sans taxe"," ")</f>
        <v>0</v>
      </c>
      <c r="F1404" s="423">
        <f>_xlfn.IFS(Programmation!$B$12="Québec",(D1404*Programmation!$G$23),Programmation!$B$12="Ontario"," ",Programmation!$B$12="Europe"," ",Programmation!$B$12="Sans taxe"," ")</f>
        <v>0</v>
      </c>
      <c r="G1404" s="423">
        <f t="shared" si="5"/>
        <v>0</v>
      </c>
      <c r="K1404" s="90"/>
    </row>
    <row r="1405" spans="1:11" ht="12.75" customHeight="1">
      <c r="A1405" s="415"/>
      <c r="B1405" s="415"/>
      <c r="C1405" s="415"/>
      <c r="D1405" s="422"/>
      <c r="E1405" s="423">
        <f>_xlfn.IFS(Programmation!$B$12="Québec",(D1405*Programmation!$F$23),Programmation!$B$12="Ontario",(D1405*Programmation!$F$24),Programmation!$B$12="Europe",(D1405*Programmation!$F$25),Programmation!$B$12="Sans taxe"," ")</f>
        <v>0</v>
      </c>
      <c r="F1405" s="423">
        <f>_xlfn.IFS(Programmation!$B$12="Québec",(D1405*Programmation!$G$23),Programmation!$B$12="Ontario"," ",Programmation!$B$12="Europe"," ",Programmation!$B$12="Sans taxe"," ")</f>
        <v>0</v>
      </c>
      <c r="G1405" s="423">
        <f t="shared" si="5"/>
        <v>0</v>
      </c>
      <c r="K1405" s="90"/>
    </row>
    <row r="1406" spans="1:11" ht="12.75" customHeight="1">
      <c r="A1406" s="415"/>
      <c r="B1406" s="415"/>
      <c r="C1406" s="415"/>
      <c r="D1406" s="422"/>
      <c r="E1406" s="423">
        <f>_xlfn.IFS(Programmation!$B$12="Québec",(D1406*Programmation!$F$23),Programmation!$B$12="Ontario",(D1406*Programmation!$F$24),Programmation!$B$12="Europe",(D1406*Programmation!$F$25),Programmation!$B$12="Sans taxe"," ")</f>
        <v>0</v>
      </c>
      <c r="F1406" s="423">
        <f>_xlfn.IFS(Programmation!$B$12="Québec",(D1406*Programmation!$G$23),Programmation!$B$12="Ontario"," ",Programmation!$B$12="Europe"," ",Programmation!$B$12="Sans taxe"," ")</f>
        <v>0</v>
      </c>
      <c r="G1406" s="423">
        <f t="shared" si="5"/>
        <v>0</v>
      </c>
      <c r="K1406" s="90"/>
    </row>
    <row r="1407" spans="1:11" ht="12.75" customHeight="1">
      <c r="A1407" s="415"/>
      <c r="B1407" s="415"/>
      <c r="C1407" s="415"/>
      <c r="D1407" s="422"/>
      <c r="E1407" s="423">
        <f>_xlfn.IFS(Programmation!$B$12="Québec",(D1407*Programmation!$F$23),Programmation!$B$12="Ontario",(D1407*Programmation!$F$24),Programmation!$B$12="Europe",(D1407*Programmation!$F$25),Programmation!$B$12="Sans taxe"," ")</f>
        <v>0</v>
      </c>
      <c r="F1407" s="423">
        <f>_xlfn.IFS(Programmation!$B$12="Québec",(D1407*Programmation!$G$23),Programmation!$B$12="Ontario"," ",Programmation!$B$12="Europe"," ",Programmation!$B$12="Sans taxe"," ")</f>
        <v>0</v>
      </c>
      <c r="G1407" s="423">
        <f t="shared" si="5"/>
        <v>0</v>
      </c>
      <c r="K1407" s="90"/>
    </row>
    <row r="1408" spans="1:11" ht="12.75" customHeight="1">
      <c r="A1408" s="415"/>
      <c r="B1408" s="415"/>
      <c r="C1408" s="415"/>
      <c r="D1408" s="422"/>
      <c r="E1408" s="423">
        <f>_xlfn.IFS(Programmation!$B$12="Québec",(D1408*Programmation!$F$23),Programmation!$B$12="Ontario",(D1408*Programmation!$F$24),Programmation!$B$12="Europe",(D1408*Programmation!$F$25),Programmation!$B$12="Sans taxe"," ")</f>
        <v>0</v>
      </c>
      <c r="F1408" s="423">
        <f>_xlfn.IFS(Programmation!$B$12="Québec",(D1408*Programmation!$G$23),Programmation!$B$12="Ontario"," ",Programmation!$B$12="Europe"," ",Programmation!$B$12="Sans taxe"," ")</f>
        <v>0</v>
      </c>
      <c r="G1408" s="423">
        <f t="shared" si="5"/>
        <v>0</v>
      </c>
      <c r="K1408" s="90"/>
    </row>
    <row r="1409" spans="1:11" ht="12.75" customHeight="1">
      <c r="A1409" s="415"/>
      <c r="B1409" s="415"/>
      <c r="C1409" s="415"/>
      <c r="D1409" s="422"/>
      <c r="E1409" s="423">
        <f>_xlfn.IFS(Programmation!$B$12="Québec",(D1409*Programmation!$F$23),Programmation!$B$12="Ontario",(D1409*Programmation!$F$24),Programmation!$B$12="Europe",(D1409*Programmation!$F$25),Programmation!$B$12="Sans taxe"," ")</f>
        <v>0</v>
      </c>
      <c r="F1409" s="423">
        <f>_xlfn.IFS(Programmation!$B$12="Québec",(D1409*Programmation!$G$23),Programmation!$B$12="Ontario"," ",Programmation!$B$12="Europe"," ",Programmation!$B$12="Sans taxe"," ")</f>
        <v>0</v>
      </c>
      <c r="G1409" s="423">
        <f t="shared" si="5"/>
        <v>0</v>
      </c>
      <c r="K1409" s="90"/>
    </row>
    <row r="1410" spans="1:11" ht="12.75" customHeight="1">
      <c r="A1410" s="415"/>
      <c r="B1410" s="415"/>
      <c r="C1410" s="415"/>
      <c r="D1410" s="422"/>
      <c r="E1410" s="423">
        <f>_xlfn.IFS(Programmation!$B$12="Québec",(D1410*Programmation!$F$23),Programmation!$B$12="Ontario",(D1410*Programmation!$F$24),Programmation!$B$12="Europe",(D1410*Programmation!$F$25),Programmation!$B$12="Sans taxe"," ")</f>
        <v>0</v>
      </c>
      <c r="F1410" s="423">
        <f>_xlfn.IFS(Programmation!$B$12="Québec",(D1410*Programmation!$G$23),Programmation!$B$12="Ontario"," ",Programmation!$B$12="Europe"," ",Programmation!$B$12="Sans taxe"," ")</f>
        <v>0</v>
      </c>
      <c r="G1410" s="423">
        <f t="shared" si="5"/>
        <v>0</v>
      </c>
      <c r="K1410" s="90"/>
    </row>
    <row r="1411" spans="1:11" ht="12.75" customHeight="1">
      <c r="A1411" s="415"/>
      <c r="B1411" s="415"/>
      <c r="C1411" s="415"/>
      <c r="D1411" s="422"/>
      <c r="E1411" s="423">
        <f>_xlfn.IFS(Programmation!$B$12="Québec",(D1411*Programmation!$F$23),Programmation!$B$12="Ontario",(D1411*Programmation!$F$24),Programmation!$B$12="Europe",(D1411*Programmation!$F$25),Programmation!$B$12="Sans taxe"," ")</f>
        <v>0</v>
      </c>
      <c r="F1411" s="423">
        <f>_xlfn.IFS(Programmation!$B$12="Québec",(D1411*Programmation!$G$23),Programmation!$B$12="Ontario"," ",Programmation!$B$12="Europe"," ",Programmation!$B$12="Sans taxe"," ")</f>
        <v>0</v>
      </c>
      <c r="G1411" s="423">
        <f t="shared" si="5"/>
        <v>0</v>
      </c>
      <c r="K1411" s="90"/>
    </row>
    <row r="1412" spans="1:11" ht="12.75" customHeight="1">
      <c r="A1412" s="415"/>
      <c r="B1412" s="415"/>
      <c r="C1412" s="415"/>
      <c r="D1412" s="422"/>
      <c r="E1412" s="423">
        <f>_xlfn.IFS(Programmation!$B$12="Québec",(D1412*Programmation!$F$23),Programmation!$B$12="Ontario",(D1412*Programmation!$F$24),Programmation!$B$12="Europe",(D1412*Programmation!$F$25),Programmation!$B$12="Sans taxe"," ")</f>
        <v>0</v>
      </c>
      <c r="F1412" s="423">
        <f>_xlfn.IFS(Programmation!$B$12="Québec",(D1412*Programmation!$G$23),Programmation!$B$12="Ontario"," ",Programmation!$B$12="Europe"," ",Programmation!$B$12="Sans taxe"," ")</f>
        <v>0</v>
      </c>
      <c r="G1412" s="423">
        <f t="shared" si="5"/>
        <v>0</v>
      </c>
      <c r="K1412" s="90"/>
    </row>
    <row r="1413" spans="1:11" ht="12.75" customHeight="1">
      <c r="A1413" s="415"/>
      <c r="B1413" s="415"/>
      <c r="C1413" s="415"/>
      <c r="D1413" s="422"/>
      <c r="E1413" s="423">
        <f>_xlfn.IFS(Programmation!$B$12="Québec",(D1413*Programmation!$F$23),Programmation!$B$12="Ontario",(D1413*Programmation!$F$24),Programmation!$B$12="Europe",(D1413*Programmation!$F$25),Programmation!$B$12="Sans taxe"," ")</f>
        <v>0</v>
      </c>
      <c r="F1413" s="423">
        <f>_xlfn.IFS(Programmation!$B$12="Québec",(D1413*Programmation!$G$23),Programmation!$B$12="Ontario"," ",Programmation!$B$12="Europe"," ",Programmation!$B$12="Sans taxe"," ")</f>
        <v>0</v>
      </c>
      <c r="G1413" s="423">
        <f t="shared" si="5"/>
        <v>0</v>
      </c>
      <c r="K1413" s="90"/>
    </row>
    <row r="1414" spans="1:11" ht="12.75" customHeight="1">
      <c r="A1414" s="415"/>
      <c r="B1414" s="415"/>
      <c r="C1414" s="415"/>
      <c r="D1414" s="422"/>
      <c r="E1414" s="423">
        <f>_xlfn.IFS(Programmation!$B$12="Québec",(D1414*Programmation!$F$23),Programmation!$B$12="Ontario",(D1414*Programmation!$F$24),Programmation!$B$12="Europe",(D1414*Programmation!$F$25),Programmation!$B$12="Sans taxe"," ")</f>
        <v>0</v>
      </c>
      <c r="F1414" s="423">
        <f>_xlfn.IFS(Programmation!$B$12="Québec",(D1414*Programmation!$G$23),Programmation!$B$12="Ontario"," ",Programmation!$B$12="Europe"," ",Programmation!$B$12="Sans taxe"," ")</f>
        <v>0</v>
      </c>
      <c r="G1414" s="423">
        <f t="shared" si="5"/>
        <v>0</v>
      </c>
      <c r="K1414" s="90"/>
    </row>
    <row r="1415" spans="1:11" ht="12.75" customHeight="1">
      <c r="A1415" s="415"/>
      <c r="B1415" s="415"/>
      <c r="C1415" s="415"/>
      <c r="D1415" s="422"/>
      <c r="E1415" s="423">
        <f>_xlfn.IFS(Programmation!$B$12="Québec",(D1415*Programmation!$F$23),Programmation!$B$12="Ontario",(D1415*Programmation!$F$24),Programmation!$B$12="Europe",(D1415*Programmation!$F$25),Programmation!$B$12="Sans taxe"," ")</f>
        <v>0</v>
      </c>
      <c r="F1415" s="423">
        <f>_xlfn.IFS(Programmation!$B$12="Québec",(D1415*Programmation!$G$23),Programmation!$B$12="Ontario"," ",Programmation!$B$12="Europe"," ",Programmation!$B$12="Sans taxe"," ")</f>
        <v>0</v>
      </c>
      <c r="G1415" s="423">
        <f t="shared" si="5"/>
        <v>0</v>
      </c>
      <c r="K1415" s="90"/>
    </row>
    <row r="1416" spans="1:11" ht="12.75" customHeight="1">
      <c r="A1416" s="415"/>
      <c r="B1416" s="415"/>
      <c r="C1416" s="415"/>
      <c r="D1416" s="422"/>
      <c r="E1416" s="423">
        <f>_xlfn.IFS(Programmation!$B$12="Québec",(D1416*Programmation!$F$23),Programmation!$B$12="Ontario",(D1416*Programmation!$F$24),Programmation!$B$12="Europe",(D1416*Programmation!$F$25),Programmation!$B$12="Sans taxe"," ")</f>
        <v>0</v>
      </c>
      <c r="F1416" s="423">
        <f>_xlfn.IFS(Programmation!$B$12="Québec",(D1416*Programmation!$G$23),Programmation!$B$12="Ontario"," ",Programmation!$B$12="Europe"," ",Programmation!$B$12="Sans taxe"," ")</f>
        <v>0</v>
      </c>
      <c r="G1416" s="423">
        <f t="shared" si="5"/>
        <v>0</v>
      </c>
      <c r="K1416" s="90"/>
    </row>
    <row r="1417" spans="1:11" ht="12.75" customHeight="1">
      <c r="A1417" s="415"/>
      <c r="B1417" s="415"/>
      <c r="C1417" s="415"/>
      <c r="D1417" s="422"/>
      <c r="E1417" s="423">
        <f>_xlfn.IFS(Programmation!$B$12="Québec",(D1417*Programmation!$F$23),Programmation!$B$12="Ontario",(D1417*Programmation!$F$24),Programmation!$B$12="Europe",(D1417*Programmation!$F$25),Programmation!$B$12="Sans taxe"," ")</f>
        <v>0</v>
      </c>
      <c r="F1417" s="423">
        <f>_xlfn.IFS(Programmation!$B$12="Québec",(D1417*Programmation!$G$23),Programmation!$B$12="Ontario"," ",Programmation!$B$12="Europe"," ",Programmation!$B$12="Sans taxe"," ")</f>
        <v>0</v>
      </c>
      <c r="G1417" s="423">
        <f t="shared" si="5"/>
        <v>0</v>
      </c>
      <c r="K1417" s="90"/>
    </row>
    <row r="1418" spans="1:11" ht="12.75" customHeight="1">
      <c r="A1418" s="415"/>
      <c r="B1418" s="415"/>
      <c r="C1418" s="415"/>
      <c r="D1418" s="422"/>
      <c r="E1418" s="423">
        <f>_xlfn.IFS(Programmation!$B$12="Québec",(D1418*Programmation!$F$23),Programmation!$B$12="Ontario",(D1418*Programmation!$F$24),Programmation!$B$12="Europe",(D1418*Programmation!$F$25),Programmation!$B$12="Sans taxe"," ")</f>
        <v>0</v>
      </c>
      <c r="F1418" s="423">
        <f>_xlfn.IFS(Programmation!$B$12="Québec",(D1418*Programmation!$G$23),Programmation!$B$12="Ontario"," ",Programmation!$B$12="Europe"," ",Programmation!$B$12="Sans taxe"," ")</f>
        <v>0</v>
      </c>
      <c r="G1418" s="423">
        <f t="shared" si="5"/>
        <v>0</v>
      </c>
      <c r="K1418" s="90"/>
    </row>
    <row r="1419" spans="1:11" ht="12.75" customHeight="1">
      <c r="A1419" s="415"/>
      <c r="B1419" s="415"/>
      <c r="C1419" s="415"/>
      <c r="D1419" s="422"/>
      <c r="E1419" s="423">
        <f>_xlfn.IFS(Programmation!$B$12="Québec",(D1419*Programmation!$F$23),Programmation!$B$12="Ontario",(D1419*Programmation!$F$24),Programmation!$B$12="Europe",(D1419*Programmation!$F$25),Programmation!$B$12="Sans taxe"," ")</f>
        <v>0</v>
      </c>
      <c r="F1419" s="423">
        <f>_xlfn.IFS(Programmation!$B$12="Québec",(D1419*Programmation!$G$23),Programmation!$B$12="Ontario"," ",Programmation!$B$12="Europe"," ",Programmation!$B$12="Sans taxe"," ")</f>
        <v>0</v>
      </c>
      <c r="G1419" s="423">
        <f t="shared" si="5"/>
        <v>0</v>
      </c>
      <c r="K1419" s="90"/>
    </row>
    <row r="1420" spans="1:11" ht="12.75" customHeight="1">
      <c r="A1420" s="415"/>
      <c r="B1420" s="415"/>
      <c r="C1420" s="415"/>
      <c r="D1420" s="422"/>
      <c r="E1420" s="423">
        <f>_xlfn.IFS(Programmation!$B$12="Québec",(D1420*Programmation!$F$23),Programmation!$B$12="Ontario",(D1420*Programmation!$F$24),Programmation!$B$12="Europe",(D1420*Programmation!$F$25),Programmation!$B$12="Sans taxe"," ")</f>
        <v>0</v>
      </c>
      <c r="F1420" s="423">
        <f>_xlfn.IFS(Programmation!$B$12="Québec",(D1420*Programmation!$G$23),Programmation!$B$12="Ontario"," ",Programmation!$B$12="Europe"," ",Programmation!$B$12="Sans taxe"," ")</f>
        <v>0</v>
      </c>
      <c r="G1420" s="423">
        <f t="shared" si="5"/>
        <v>0</v>
      </c>
      <c r="K1420" s="90"/>
    </row>
    <row r="1421" spans="1:11" ht="12.75" customHeight="1">
      <c r="A1421" s="415"/>
      <c r="B1421" s="415"/>
      <c r="C1421" s="415"/>
      <c r="D1421" s="422"/>
      <c r="E1421" s="423">
        <f>_xlfn.IFS(Programmation!$B$12="Québec",(D1421*Programmation!$F$23),Programmation!$B$12="Ontario",(D1421*Programmation!$F$24),Programmation!$B$12="Europe",(D1421*Programmation!$F$25),Programmation!$B$12="Sans taxe"," ")</f>
        <v>0</v>
      </c>
      <c r="F1421" s="423">
        <f>_xlfn.IFS(Programmation!$B$12="Québec",(D1421*Programmation!$G$23),Programmation!$B$12="Ontario"," ",Programmation!$B$12="Europe"," ",Programmation!$B$12="Sans taxe"," ")</f>
        <v>0</v>
      </c>
      <c r="G1421" s="423">
        <f t="shared" si="5"/>
        <v>0</v>
      </c>
      <c r="K1421" s="90"/>
    </row>
    <row r="1422" spans="1:11" ht="12.75" customHeight="1">
      <c r="A1422" s="415"/>
      <c r="B1422" s="415"/>
      <c r="C1422" s="415"/>
      <c r="D1422" s="422"/>
      <c r="E1422" s="423">
        <f>_xlfn.IFS(Programmation!$B$12="Québec",(D1422*Programmation!$F$23),Programmation!$B$12="Ontario",(D1422*Programmation!$F$24),Programmation!$B$12="Europe",(D1422*Programmation!$F$25),Programmation!$B$12="Sans taxe"," ")</f>
        <v>0</v>
      </c>
      <c r="F1422" s="423">
        <f>_xlfn.IFS(Programmation!$B$12="Québec",(D1422*Programmation!$G$23),Programmation!$B$12="Ontario"," ",Programmation!$B$12="Europe"," ",Programmation!$B$12="Sans taxe"," ")</f>
        <v>0</v>
      </c>
      <c r="G1422" s="423">
        <f t="shared" si="5"/>
        <v>0</v>
      </c>
      <c r="K1422" s="90"/>
    </row>
    <row r="1423" spans="1:11" ht="12.75" customHeight="1">
      <c r="A1423" s="415"/>
      <c r="B1423" s="415"/>
      <c r="C1423" s="415"/>
      <c r="D1423" s="422"/>
      <c r="E1423" s="423">
        <f>_xlfn.IFS(Programmation!$B$12="Québec",(D1423*Programmation!$F$23),Programmation!$B$12="Ontario",(D1423*Programmation!$F$24),Programmation!$B$12="Europe",(D1423*Programmation!$F$25),Programmation!$B$12="Sans taxe"," ")</f>
        <v>0</v>
      </c>
      <c r="F1423" s="423">
        <f>_xlfn.IFS(Programmation!$B$12="Québec",(D1423*Programmation!$G$23),Programmation!$B$12="Ontario"," ",Programmation!$B$12="Europe"," ",Programmation!$B$12="Sans taxe"," ")</f>
        <v>0</v>
      </c>
      <c r="G1423" s="423">
        <f t="shared" si="5"/>
        <v>0</v>
      </c>
      <c r="K1423" s="90"/>
    </row>
    <row r="1424" spans="1:11" ht="12.75" customHeight="1">
      <c r="A1424" s="415"/>
      <c r="B1424" s="415"/>
      <c r="C1424" s="415"/>
      <c r="D1424" s="422"/>
      <c r="E1424" s="423">
        <f>_xlfn.IFS(Programmation!$B$12="Québec",(D1424*Programmation!$F$23),Programmation!$B$12="Ontario",(D1424*Programmation!$F$24),Programmation!$B$12="Europe",(D1424*Programmation!$F$25),Programmation!$B$12="Sans taxe"," ")</f>
        <v>0</v>
      </c>
      <c r="F1424" s="423">
        <f>_xlfn.IFS(Programmation!$B$12="Québec",(D1424*Programmation!$G$23),Programmation!$B$12="Ontario"," ",Programmation!$B$12="Europe"," ",Programmation!$B$12="Sans taxe"," ")</f>
        <v>0</v>
      </c>
      <c r="G1424" s="423">
        <f t="shared" si="5"/>
        <v>0</v>
      </c>
      <c r="K1424" s="90"/>
    </row>
    <row r="1425" spans="1:11" ht="12.75" customHeight="1">
      <c r="A1425" s="415"/>
      <c r="B1425" s="415"/>
      <c r="C1425" s="415"/>
      <c r="D1425" s="422"/>
      <c r="E1425" s="423">
        <f>_xlfn.IFS(Programmation!$B$12="Québec",(D1425*Programmation!$F$23),Programmation!$B$12="Ontario",(D1425*Programmation!$F$24),Programmation!$B$12="Europe",(D1425*Programmation!$F$25),Programmation!$B$12="Sans taxe"," ")</f>
        <v>0</v>
      </c>
      <c r="F1425" s="423">
        <f>_xlfn.IFS(Programmation!$B$12="Québec",(D1425*Programmation!$G$23),Programmation!$B$12="Ontario"," ",Programmation!$B$12="Europe"," ",Programmation!$B$12="Sans taxe"," ")</f>
        <v>0</v>
      </c>
      <c r="G1425" s="423">
        <f t="shared" si="5"/>
        <v>0</v>
      </c>
      <c r="K1425" s="90"/>
    </row>
    <row r="1426" spans="1:11" ht="12.75" customHeight="1">
      <c r="A1426" s="415"/>
      <c r="B1426" s="415"/>
      <c r="C1426" s="415"/>
      <c r="D1426" s="422"/>
      <c r="E1426" s="423">
        <f>_xlfn.IFS(Programmation!$B$12="Québec",(D1426*Programmation!$F$23),Programmation!$B$12="Ontario",(D1426*Programmation!$F$24),Programmation!$B$12="Europe",(D1426*Programmation!$F$25),Programmation!$B$12="Sans taxe"," ")</f>
        <v>0</v>
      </c>
      <c r="F1426" s="423">
        <f>_xlfn.IFS(Programmation!$B$12="Québec",(D1426*Programmation!$G$23),Programmation!$B$12="Ontario"," ",Programmation!$B$12="Europe"," ",Programmation!$B$12="Sans taxe"," ")</f>
        <v>0</v>
      </c>
      <c r="G1426" s="423">
        <f t="shared" si="5"/>
        <v>0</v>
      </c>
      <c r="K1426" s="90"/>
    </row>
    <row r="1427" spans="1:11" ht="12.75" customHeight="1">
      <c r="A1427" s="415"/>
      <c r="B1427" s="415"/>
      <c r="C1427" s="415"/>
      <c r="D1427" s="422"/>
      <c r="E1427" s="423">
        <f>_xlfn.IFS(Programmation!$B$12="Québec",(D1427*Programmation!$F$23),Programmation!$B$12="Ontario",(D1427*Programmation!$F$24),Programmation!$B$12="Europe",(D1427*Programmation!$F$25),Programmation!$B$12="Sans taxe"," ")</f>
        <v>0</v>
      </c>
      <c r="F1427" s="423">
        <f>_xlfn.IFS(Programmation!$B$12="Québec",(D1427*Programmation!$G$23),Programmation!$B$12="Ontario"," ",Programmation!$B$12="Europe"," ",Programmation!$B$12="Sans taxe"," ")</f>
        <v>0</v>
      </c>
      <c r="G1427" s="423">
        <f t="shared" si="5"/>
        <v>0</v>
      </c>
      <c r="K1427" s="90"/>
    </row>
    <row r="1428" spans="1:11" ht="12.75" customHeight="1">
      <c r="A1428" s="415"/>
      <c r="B1428" s="415"/>
      <c r="C1428" s="415"/>
      <c r="D1428" s="422"/>
      <c r="E1428" s="423">
        <f>_xlfn.IFS(Programmation!$B$12="Québec",(D1428*Programmation!$F$23),Programmation!$B$12="Ontario",(D1428*Programmation!$F$24),Programmation!$B$12="Europe",(D1428*Programmation!$F$25),Programmation!$B$12="Sans taxe"," ")</f>
        <v>0</v>
      </c>
      <c r="F1428" s="423">
        <f>_xlfn.IFS(Programmation!$B$12="Québec",(D1428*Programmation!$G$23),Programmation!$B$12="Ontario"," ",Programmation!$B$12="Europe"," ",Programmation!$B$12="Sans taxe"," ")</f>
        <v>0</v>
      </c>
      <c r="G1428" s="423">
        <f t="shared" si="5"/>
        <v>0</v>
      </c>
      <c r="K1428" s="90"/>
    </row>
    <row r="1429" spans="1:11" ht="12.75" customHeight="1">
      <c r="A1429" s="415"/>
      <c r="B1429" s="415"/>
      <c r="C1429" s="415"/>
      <c r="D1429" s="422"/>
      <c r="E1429" s="423">
        <f>_xlfn.IFS(Programmation!$B$12="Québec",(D1429*Programmation!$F$23),Programmation!$B$12="Ontario",(D1429*Programmation!$F$24),Programmation!$B$12="Europe",(D1429*Programmation!$F$25),Programmation!$B$12="Sans taxe"," ")</f>
        <v>0</v>
      </c>
      <c r="F1429" s="423">
        <f>_xlfn.IFS(Programmation!$B$12="Québec",(D1429*Programmation!$G$23),Programmation!$B$12="Ontario"," ",Programmation!$B$12="Europe"," ",Programmation!$B$12="Sans taxe"," ")</f>
        <v>0</v>
      </c>
      <c r="G1429" s="423">
        <f t="shared" si="5"/>
        <v>0</v>
      </c>
      <c r="K1429" s="90"/>
    </row>
    <row r="1430" spans="1:11" ht="12.75" customHeight="1">
      <c r="A1430" s="415"/>
      <c r="B1430" s="415"/>
      <c r="C1430" s="415"/>
      <c r="D1430" s="422"/>
      <c r="E1430" s="423">
        <f>_xlfn.IFS(Programmation!$B$12="Québec",(D1430*Programmation!$F$23),Programmation!$B$12="Ontario",(D1430*Programmation!$F$24),Programmation!$B$12="Europe",(D1430*Programmation!$F$25),Programmation!$B$12="Sans taxe"," ")</f>
        <v>0</v>
      </c>
      <c r="F1430" s="423">
        <f>_xlfn.IFS(Programmation!$B$12="Québec",(D1430*Programmation!$G$23),Programmation!$B$12="Ontario"," ",Programmation!$B$12="Europe"," ",Programmation!$B$12="Sans taxe"," ")</f>
        <v>0</v>
      </c>
      <c r="G1430" s="423">
        <f t="shared" si="5"/>
        <v>0</v>
      </c>
      <c r="K1430" s="90"/>
    </row>
    <row r="1431" spans="1:11" ht="12.75" customHeight="1">
      <c r="A1431" s="415"/>
      <c r="B1431" s="415"/>
      <c r="C1431" s="415"/>
      <c r="D1431" s="422"/>
      <c r="E1431" s="423">
        <f>_xlfn.IFS(Programmation!$B$12="Québec",(D1431*Programmation!$F$23),Programmation!$B$12="Ontario",(D1431*Programmation!$F$24),Programmation!$B$12="Europe",(D1431*Programmation!$F$25),Programmation!$B$12="Sans taxe"," ")</f>
        <v>0</v>
      </c>
      <c r="F1431" s="423">
        <f>_xlfn.IFS(Programmation!$B$12="Québec",(D1431*Programmation!$G$23),Programmation!$B$12="Ontario"," ",Programmation!$B$12="Europe"," ",Programmation!$B$12="Sans taxe"," ")</f>
        <v>0</v>
      </c>
      <c r="G1431" s="423">
        <f t="shared" si="5"/>
        <v>0</v>
      </c>
      <c r="K1431" s="90"/>
    </row>
    <row r="1432" spans="1:11" ht="12.75" customHeight="1">
      <c r="A1432" s="415"/>
      <c r="B1432" s="415"/>
      <c r="C1432" s="415"/>
      <c r="D1432" s="422"/>
      <c r="E1432" s="423">
        <f>_xlfn.IFS(Programmation!$B$12="Québec",(D1432*Programmation!$F$23),Programmation!$B$12="Ontario",(D1432*Programmation!$F$24),Programmation!$B$12="Europe",(D1432*Programmation!$F$25),Programmation!$B$12="Sans taxe"," ")</f>
        <v>0</v>
      </c>
      <c r="F1432" s="423">
        <f>_xlfn.IFS(Programmation!$B$12="Québec",(D1432*Programmation!$G$23),Programmation!$B$12="Ontario"," ",Programmation!$B$12="Europe"," ",Programmation!$B$12="Sans taxe"," ")</f>
        <v>0</v>
      </c>
      <c r="G1432" s="423">
        <f t="shared" si="5"/>
        <v>0</v>
      </c>
      <c r="K1432" s="90"/>
    </row>
    <row r="1433" spans="1:11" ht="12.75" customHeight="1">
      <c r="A1433" s="415"/>
      <c r="B1433" s="415"/>
      <c r="C1433" s="415"/>
      <c r="D1433" s="422"/>
      <c r="E1433" s="423">
        <f>_xlfn.IFS(Programmation!$B$12="Québec",(D1433*Programmation!$F$23),Programmation!$B$12="Ontario",(D1433*Programmation!$F$24),Programmation!$B$12="Europe",(D1433*Programmation!$F$25),Programmation!$B$12="Sans taxe"," ")</f>
        <v>0</v>
      </c>
      <c r="F1433" s="423">
        <f>_xlfn.IFS(Programmation!$B$12="Québec",(D1433*Programmation!$G$23),Programmation!$B$12="Ontario"," ",Programmation!$B$12="Europe"," ",Programmation!$B$12="Sans taxe"," ")</f>
        <v>0</v>
      </c>
      <c r="G1433" s="423">
        <f t="shared" si="5"/>
        <v>0</v>
      </c>
      <c r="K1433" s="90"/>
    </row>
    <row r="1434" spans="1:11" ht="12.75" customHeight="1">
      <c r="A1434" s="415"/>
      <c r="B1434" s="415"/>
      <c r="C1434" s="415"/>
      <c r="D1434" s="422"/>
      <c r="E1434" s="423">
        <f>_xlfn.IFS(Programmation!$B$12="Québec",(D1434*Programmation!$F$23),Programmation!$B$12="Ontario",(D1434*Programmation!$F$24),Programmation!$B$12="Europe",(D1434*Programmation!$F$25),Programmation!$B$12="Sans taxe"," ")</f>
        <v>0</v>
      </c>
      <c r="F1434" s="423">
        <f>_xlfn.IFS(Programmation!$B$12="Québec",(D1434*Programmation!$G$23),Programmation!$B$12="Ontario"," ",Programmation!$B$12="Europe"," ",Programmation!$B$12="Sans taxe"," ")</f>
        <v>0</v>
      </c>
      <c r="G1434" s="423">
        <f t="shared" si="5"/>
        <v>0</v>
      </c>
      <c r="K1434" s="90"/>
    </row>
    <row r="1435" spans="1:11" ht="12.75" customHeight="1">
      <c r="A1435" s="415"/>
      <c r="B1435" s="415"/>
      <c r="C1435" s="415"/>
      <c r="D1435" s="422"/>
      <c r="E1435" s="423">
        <f>_xlfn.IFS(Programmation!$B$12="Québec",(D1435*Programmation!$F$23),Programmation!$B$12="Ontario",(D1435*Programmation!$F$24),Programmation!$B$12="Europe",(D1435*Programmation!$F$25),Programmation!$B$12="Sans taxe"," ")</f>
        <v>0</v>
      </c>
      <c r="F1435" s="423">
        <f>_xlfn.IFS(Programmation!$B$12="Québec",(D1435*Programmation!$G$23),Programmation!$B$12="Ontario"," ",Programmation!$B$12="Europe"," ",Programmation!$B$12="Sans taxe"," ")</f>
        <v>0</v>
      </c>
      <c r="G1435" s="423">
        <f t="shared" si="5"/>
        <v>0</v>
      </c>
      <c r="K1435" s="90"/>
    </row>
    <row r="1436" spans="1:11" ht="12" customHeight="1">
      <c r="A1436" s="415"/>
      <c r="B1436" s="415"/>
      <c r="C1436" s="415"/>
      <c r="D1436" s="422"/>
      <c r="E1436" s="423">
        <f>_xlfn.IFS(Programmation!$B$12="Québec",(D1436*Programmation!$F$23),Programmation!$B$12="Ontario",(D1436*Programmation!$F$24),Programmation!$B$12="Europe",(D1436*Programmation!$F$25),Programmation!$B$12="Sans taxe"," ")</f>
        <v>0</v>
      </c>
      <c r="F1436" s="423">
        <f>_xlfn.IFS(Programmation!$B$12="Québec",(D1436*Programmation!$G$23),Programmation!$B$12="Ontario"," ",Programmation!$B$12="Europe"," ",Programmation!$B$12="Sans taxe"," ")</f>
        <v>0</v>
      </c>
      <c r="G1436" s="423">
        <f t="shared" si="5"/>
        <v>0</v>
      </c>
      <c r="K1436" s="90"/>
    </row>
    <row r="1437" spans="1:11" ht="12" customHeight="1">
      <c r="A1437" s="415"/>
      <c r="B1437" s="415"/>
      <c r="C1437" s="415"/>
      <c r="D1437" s="422"/>
      <c r="E1437" s="423">
        <f>_xlfn.IFS(Programmation!$B$12="Québec",(D1437*Programmation!$F$23),Programmation!$B$12="Ontario",(D1437*Programmation!$F$24),Programmation!$B$12="Europe",(D1437*Programmation!$F$25),Programmation!$B$12="Sans taxe"," ")</f>
        <v>0</v>
      </c>
      <c r="F1437" s="423">
        <f>_xlfn.IFS(Programmation!$B$12="Québec",(D1437*Programmation!$G$23),Programmation!$B$12="Ontario"," ",Programmation!$B$12="Europe"," ",Programmation!$B$12="Sans taxe"," ")</f>
        <v>0</v>
      </c>
      <c r="G1437" s="423">
        <f t="shared" si="5"/>
        <v>0</v>
      </c>
    </row>
    <row r="1438" spans="1:11" ht="12" customHeight="1">
      <c r="A1438" s="415"/>
      <c r="B1438" s="415"/>
      <c r="C1438" s="415"/>
      <c r="D1438" s="422"/>
      <c r="E1438" s="423">
        <f>_xlfn.IFS(Programmation!$B$12="Québec",(D1438*Programmation!$F$23),Programmation!$B$12="Ontario",(D1438*Programmation!$F$24),Programmation!$B$12="Europe",(D1438*Programmation!$F$25),Programmation!$B$12="Sans taxe"," ")</f>
        <v>0</v>
      </c>
      <c r="F1438" s="423">
        <f>_xlfn.IFS(Programmation!$B$12="Québec",(D1438*Programmation!$G$23),Programmation!$B$12="Ontario"," ",Programmation!$B$12="Europe"," ",Programmation!$B$12="Sans taxe"," ")</f>
        <v>0</v>
      </c>
      <c r="G1438" s="423">
        <f t="shared" si="5"/>
        <v>0</v>
      </c>
    </row>
    <row r="1439" spans="1:11" ht="12" customHeight="1">
      <c r="A1439" s="415"/>
      <c r="B1439" s="415"/>
      <c r="C1439" s="415"/>
      <c r="D1439" s="422"/>
      <c r="E1439" s="423">
        <f>_xlfn.IFS(Programmation!$B$12="Québec",(D1439*Programmation!$F$23),Programmation!$B$12="Ontario",(D1439*Programmation!$F$24),Programmation!$B$12="Europe",(D1439*Programmation!$F$25),Programmation!$B$12="Sans taxe"," ")</f>
        <v>0</v>
      </c>
      <c r="F1439" s="423">
        <f>_xlfn.IFS(Programmation!$B$12="Québec",(D1439*Programmation!$G$23),Programmation!$B$12="Ontario"," ",Programmation!$B$12="Europe"," ",Programmation!$B$12="Sans taxe"," ")</f>
        <v>0</v>
      </c>
      <c r="G1439" s="423">
        <f t="shared" si="5"/>
        <v>0</v>
      </c>
    </row>
    <row r="1440" spans="1:11" ht="12" customHeight="1">
      <c r="A1440" s="415"/>
      <c r="B1440" s="415"/>
      <c r="C1440" s="415"/>
      <c r="D1440" s="422"/>
      <c r="E1440" s="423">
        <f>_xlfn.IFS(Programmation!$B$12="Québec",(D1440*Programmation!$F$23),Programmation!$B$12="Ontario",(D1440*Programmation!$F$24),Programmation!$B$12="Europe",(D1440*Programmation!$F$25),Programmation!$B$12="Sans taxe"," ")</f>
        <v>0</v>
      </c>
      <c r="F1440" s="423">
        <f>_xlfn.IFS(Programmation!$B$12="Québec",(D1440*Programmation!$G$23),Programmation!$B$12="Ontario"," ",Programmation!$B$12="Europe"," ",Programmation!$B$12="Sans taxe"," ")</f>
        <v>0</v>
      </c>
      <c r="G1440" s="423">
        <f t="shared" si="5"/>
        <v>0</v>
      </c>
    </row>
    <row r="1441" spans="1:7" ht="12" customHeight="1">
      <c r="A1441" s="415"/>
      <c r="B1441" s="415"/>
      <c r="C1441" s="415"/>
      <c r="D1441" s="422"/>
      <c r="E1441" s="423">
        <f>_xlfn.IFS(Programmation!$B$12="Québec",(D1441*Programmation!$F$23),Programmation!$B$12="Ontario",(D1441*Programmation!$F$24),Programmation!$B$12="Europe",(D1441*Programmation!$F$25),Programmation!$B$12="Sans taxe"," ")</f>
        <v>0</v>
      </c>
      <c r="F1441" s="423">
        <f>_xlfn.IFS(Programmation!$B$12="Québec",(D1441*Programmation!$G$23),Programmation!$B$12="Ontario"," ",Programmation!$B$12="Europe"," ",Programmation!$B$12="Sans taxe"," ")</f>
        <v>0</v>
      </c>
      <c r="G1441" s="423">
        <f t="shared" si="5"/>
        <v>0</v>
      </c>
    </row>
    <row r="1442" spans="1:7" ht="12" customHeight="1">
      <c r="A1442" s="415"/>
      <c r="B1442" s="415"/>
      <c r="C1442" s="415"/>
      <c r="D1442" s="422"/>
      <c r="E1442" s="423">
        <f>_xlfn.IFS(Programmation!$B$12="Québec",(D1442*Programmation!$F$23),Programmation!$B$12="Ontario",(D1442*Programmation!$F$24),Programmation!$B$12="Europe",(D1442*Programmation!$F$25),Programmation!$B$12="Sans taxe"," ")</f>
        <v>0</v>
      </c>
      <c r="F1442" s="423">
        <f>_xlfn.IFS(Programmation!$B$12="Québec",(D1442*Programmation!$G$23),Programmation!$B$12="Ontario"," ",Programmation!$B$12="Europe"," ",Programmation!$B$12="Sans taxe"," ")</f>
        <v>0</v>
      </c>
      <c r="G1442" s="423">
        <f t="shared" si="5"/>
        <v>0</v>
      </c>
    </row>
    <row r="1443" spans="1:7" ht="12" customHeight="1">
      <c r="A1443" s="415"/>
      <c r="B1443" s="415"/>
      <c r="C1443" s="415"/>
      <c r="D1443" s="422"/>
      <c r="E1443" s="423">
        <f>_xlfn.IFS(Programmation!$B$12="Québec",(D1443*Programmation!$F$23),Programmation!$B$12="Ontario",(D1443*Programmation!$F$24),Programmation!$B$12="Europe",(D1443*Programmation!$F$25),Programmation!$B$12="Sans taxe"," ")</f>
        <v>0</v>
      </c>
      <c r="F1443" s="423">
        <f>_xlfn.IFS(Programmation!$B$12="Québec",(D1443*Programmation!$G$23),Programmation!$B$12="Ontario"," ",Programmation!$B$12="Europe"," ",Programmation!$B$12="Sans taxe"," ")</f>
        <v>0</v>
      </c>
      <c r="G1443" s="423">
        <f t="shared" si="5"/>
        <v>0</v>
      </c>
    </row>
    <row r="1444" spans="1:7" ht="12" customHeight="1">
      <c r="A1444" s="415"/>
      <c r="B1444" s="415"/>
      <c r="C1444" s="415"/>
      <c r="D1444" s="422"/>
      <c r="E1444" s="423">
        <f>_xlfn.IFS(Programmation!$B$12="Québec",(D1444*Programmation!$F$23),Programmation!$B$12="Ontario",(D1444*Programmation!$F$24),Programmation!$B$12="Europe",(D1444*Programmation!$F$25),Programmation!$B$12="Sans taxe"," ")</f>
        <v>0</v>
      </c>
      <c r="F1444" s="423">
        <f>_xlfn.IFS(Programmation!$B$12="Québec",(D1444*Programmation!$G$23),Programmation!$B$12="Ontario"," ",Programmation!$B$12="Europe"," ",Programmation!$B$12="Sans taxe"," ")</f>
        <v>0</v>
      </c>
      <c r="G1444" s="423">
        <f t="shared" si="5"/>
        <v>0</v>
      </c>
    </row>
    <row r="1445" spans="1:7" ht="12" customHeight="1">
      <c r="A1445" s="415"/>
      <c r="B1445" s="415"/>
      <c r="C1445" s="415"/>
      <c r="D1445" s="422"/>
      <c r="E1445" s="423">
        <f>_xlfn.IFS(Programmation!$B$12="Québec",(D1445*Programmation!$F$23),Programmation!$B$12="Ontario",(D1445*Programmation!$F$24),Programmation!$B$12="Europe",(D1445*Programmation!$F$25),Programmation!$B$12="Sans taxe"," ")</f>
        <v>0</v>
      </c>
      <c r="F1445" s="423">
        <f>_xlfn.IFS(Programmation!$B$12="Québec",(D1445*Programmation!$G$23),Programmation!$B$12="Ontario"," ",Programmation!$B$12="Europe"," ",Programmation!$B$12="Sans taxe"," ")</f>
        <v>0</v>
      </c>
      <c r="G1445" s="423">
        <f t="shared" si="5"/>
        <v>0</v>
      </c>
    </row>
    <row r="1446" spans="1:7" ht="12" customHeight="1">
      <c r="A1446" s="415"/>
      <c r="B1446" s="415"/>
      <c r="C1446" s="415"/>
      <c r="D1446" s="422"/>
      <c r="E1446" s="423">
        <f>_xlfn.IFS(Programmation!$B$12="Québec",(D1446*Programmation!$F$23),Programmation!$B$12="Ontario",(D1446*Programmation!$F$24),Programmation!$B$12="Europe",(D1446*Programmation!$F$25),Programmation!$B$12="Sans taxe"," ")</f>
        <v>0</v>
      </c>
      <c r="F1446" s="423">
        <f>_xlfn.IFS(Programmation!$B$12="Québec",(D1446*Programmation!$G$23),Programmation!$B$12="Ontario"," ",Programmation!$B$12="Europe"," ",Programmation!$B$12="Sans taxe"," ")</f>
        <v>0</v>
      </c>
      <c r="G1446" s="423">
        <f t="shared" si="5"/>
        <v>0</v>
      </c>
    </row>
    <row r="1447" spans="1:7" ht="12" customHeight="1">
      <c r="A1447" s="415"/>
      <c r="B1447" s="415"/>
      <c r="C1447" s="415"/>
      <c r="D1447" s="422"/>
      <c r="E1447" s="423">
        <f>_xlfn.IFS(Programmation!$B$12="Québec",(D1447*Programmation!$F$23),Programmation!$B$12="Ontario",(D1447*Programmation!$F$24),Programmation!$B$12="Europe",(D1447*Programmation!$F$25),Programmation!$B$12="Sans taxe"," ")</f>
        <v>0</v>
      </c>
      <c r="F1447" s="423">
        <f>_xlfn.IFS(Programmation!$B$12="Québec",(D1447*Programmation!$G$23),Programmation!$B$12="Ontario"," ",Programmation!$B$12="Europe"," ",Programmation!$B$12="Sans taxe"," ")</f>
        <v>0</v>
      </c>
      <c r="G1447" s="423">
        <f t="shared" si="5"/>
        <v>0</v>
      </c>
    </row>
    <row r="1448" spans="1:7" ht="12" customHeight="1">
      <c r="A1448" s="415"/>
      <c r="B1448" s="415"/>
      <c r="C1448" s="418"/>
      <c r="D1448" s="422"/>
      <c r="E1448" s="423">
        <f>_xlfn.IFS(Programmation!$B$12="Québec",(D1448*Programmation!$F$23),Programmation!$B$12="Ontario",(D1448*Programmation!$F$24),Programmation!$B$12="Europe",(D1448*Programmation!$F$25),Programmation!$B$12="Sans taxe"," ")</f>
        <v>0</v>
      </c>
      <c r="F1448" s="423">
        <f>_xlfn.IFS(Programmation!$B$12="Québec",(D1448*Programmation!$G$23),Programmation!$B$12="Ontario"," ",Programmation!$B$12="Europe"," ",Programmation!$B$12="Sans taxe"," ")</f>
        <v>0</v>
      </c>
      <c r="G1448" s="423">
        <f t="shared" si="5"/>
        <v>0</v>
      </c>
    </row>
    <row r="1449" spans="1:7" ht="12" customHeight="1">
      <c r="A1449" s="415"/>
      <c r="B1449" s="415"/>
      <c r="C1449" s="418"/>
      <c r="D1449" s="422"/>
      <c r="E1449" s="423">
        <f>_xlfn.IFS(Programmation!$B$12="Québec",(D1449*Programmation!$F$23),Programmation!$B$12="Ontario",(D1449*Programmation!$F$24),Programmation!$B$12="Europe",(D1449*Programmation!$F$25),Programmation!$B$12="Sans taxe"," ")</f>
        <v>0</v>
      </c>
      <c r="F1449" s="423">
        <f>_xlfn.IFS(Programmation!$B$12="Québec",(D1449*Programmation!$G$23),Programmation!$B$12="Ontario"," ",Programmation!$B$12="Europe"," ",Programmation!$B$12="Sans taxe"," ")</f>
        <v>0</v>
      </c>
      <c r="G1449" s="423">
        <f t="shared" si="5"/>
        <v>0</v>
      </c>
    </row>
    <row r="1450" spans="1:7" ht="12" customHeight="1">
      <c r="A1450" s="415"/>
      <c r="B1450" s="415"/>
      <c r="C1450" s="418"/>
      <c r="D1450" s="422"/>
      <c r="E1450" s="423">
        <f>_xlfn.IFS(Programmation!$B$12="Québec",(D1450*Programmation!$F$23),Programmation!$B$12="Ontario",(D1450*Programmation!$F$24),Programmation!$B$12="Europe",(D1450*Programmation!$F$25),Programmation!$B$12="Sans taxe"," ")</f>
        <v>0</v>
      </c>
      <c r="F1450" s="423">
        <f>_xlfn.IFS(Programmation!$B$12="Québec",(D1450*Programmation!$G$23),Programmation!$B$12="Ontario"," ",Programmation!$B$12="Europe"," ",Programmation!$B$12="Sans taxe"," ")</f>
        <v>0</v>
      </c>
      <c r="G1450" s="423">
        <f t="shared" si="5"/>
        <v>0</v>
      </c>
    </row>
    <row r="1451" spans="1:7" ht="12" customHeight="1">
      <c r="A1451" s="415"/>
      <c r="B1451" s="415"/>
      <c r="C1451" s="418"/>
      <c r="D1451" s="422"/>
      <c r="E1451" s="423">
        <f>_xlfn.IFS(Programmation!$B$12="Québec",(D1451*Programmation!$F$23),Programmation!$B$12="Ontario",(D1451*Programmation!$F$24),Programmation!$B$12="Europe",(D1451*Programmation!$F$25),Programmation!$B$12="Sans taxe"," ")</f>
        <v>0</v>
      </c>
      <c r="F1451" s="423">
        <f>_xlfn.IFS(Programmation!$B$12="Québec",(D1451*Programmation!$G$23),Programmation!$B$12="Ontario"," ",Programmation!$B$12="Europe"," ",Programmation!$B$12="Sans taxe"," ")</f>
        <v>0</v>
      </c>
      <c r="G1451" s="423">
        <f t="shared" si="5"/>
        <v>0</v>
      </c>
    </row>
    <row r="1452" spans="1:7" ht="12" customHeight="1">
      <c r="A1452" s="415"/>
      <c r="B1452" s="415"/>
      <c r="C1452" s="418"/>
      <c r="D1452" s="422"/>
      <c r="E1452" s="423">
        <f>_xlfn.IFS(Programmation!$B$12="Québec",(D1452*Programmation!$F$23),Programmation!$B$12="Ontario",(D1452*Programmation!$F$24),Programmation!$B$12="Europe",(D1452*Programmation!$F$25),Programmation!$B$12="Sans taxe"," ")</f>
        <v>0</v>
      </c>
      <c r="F1452" s="423">
        <f>_xlfn.IFS(Programmation!$B$12="Québec",(D1452*Programmation!$G$23),Programmation!$B$12="Ontario"," ",Programmation!$B$12="Europe"," ",Programmation!$B$12="Sans taxe"," ")</f>
        <v>0</v>
      </c>
      <c r="G1452" s="423">
        <f t="shared" si="5"/>
        <v>0</v>
      </c>
    </row>
    <row r="1453" spans="1:7" ht="12" customHeight="1">
      <c r="A1453" s="415"/>
      <c r="B1453" s="415"/>
      <c r="C1453" s="418"/>
      <c r="D1453" s="422"/>
      <c r="E1453" s="423">
        <f>_xlfn.IFS(Programmation!$B$12="Québec",(D1453*Programmation!$F$23),Programmation!$B$12="Ontario",(D1453*Programmation!$F$24),Programmation!$B$12="Europe",(D1453*Programmation!$F$25),Programmation!$B$12="Sans taxe"," ")</f>
        <v>0</v>
      </c>
      <c r="F1453" s="423">
        <f>_xlfn.IFS(Programmation!$B$12="Québec",(D1453*Programmation!$G$23),Programmation!$B$12="Ontario"," ",Programmation!$B$12="Europe"," ",Programmation!$B$12="Sans taxe"," ")</f>
        <v>0</v>
      </c>
      <c r="G1453" s="423">
        <f t="shared" si="5"/>
        <v>0</v>
      </c>
    </row>
    <row r="1454" spans="1:7" ht="12" customHeight="1">
      <c r="A1454" s="415"/>
      <c r="B1454" s="415"/>
      <c r="C1454" s="418"/>
      <c r="D1454" s="422"/>
      <c r="E1454" s="423">
        <f>_xlfn.IFS(Programmation!$B$12="Québec",(D1454*Programmation!$F$23),Programmation!$B$12="Ontario",(D1454*Programmation!$F$24),Programmation!$B$12="Europe",(D1454*Programmation!$F$25),Programmation!$B$12="Sans taxe"," ")</f>
        <v>0</v>
      </c>
      <c r="F1454" s="423">
        <f>_xlfn.IFS(Programmation!$B$12="Québec",(D1454*Programmation!$G$23),Programmation!$B$12="Ontario"," ",Programmation!$B$12="Europe"," ",Programmation!$B$12="Sans taxe"," ")</f>
        <v>0</v>
      </c>
      <c r="G1454" s="423">
        <f t="shared" si="5"/>
        <v>0</v>
      </c>
    </row>
    <row r="1455" spans="1:7" ht="12" customHeight="1">
      <c r="A1455" s="415"/>
      <c r="B1455" s="415"/>
      <c r="C1455" s="418"/>
      <c r="D1455" s="422"/>
      <c r="E1455" s="423">
        <f>_xlfn.IFS(Programmation!$B$12="Québec",(D1455*Programmation!$F$23),Programmation!$B$12="Ontario",(D1455*Programmation!$F$24),Programmation!$B$12="Europe",(D1455*Programmation!$F$25),Programmation!$B$12="Sans taxe"," ")</f>
        <v>0</v>
      </c>
      <c r="F1455" s="423">
        <f>_xlfn.IFS(Programmation!$B$12="Québec",(D1455*Programmation!$G$23),Programmation!$B$12="Ontario"," ",Programmation!$B$12="Europe"," ",Programmation!$B$12="Sans taxe"," ")</f>
        <v>0</v>
      </c>
      <c r="G1455" s="423">
        <f t="shared" si="5"/>
        <v>0</v>
      </c>
    </row>
    <row r="1456" spans="1:7" ht="12" customHeight="1">
      <c r="A1456" s="415"/>
      <c r="B1456" s="415"/>
      <c r="C1456" s="418"/>
      <c r="D1456" s="422"/>
      <c r="E1456" s="423">
        <f>_xlfn.IFS(Programmation!$B$12="Québec",(D1456*Programmation!$F$23),Programmation!$B$12="Ontario",(D1456*Programmation!$F$24),Programmation!$B$12="Europe",(D1456*Programmation!$F$25),Programmation!$B$12="Sans taxe"," ")</f>
        <v>0</v>
      </c>
      <c r="F1456" s="423">
        <f>_xlfn.IFS(Programmation!$B$12="Québec",(D1456*Programmation!$G$23),Programmation!$B$12="Ontario"," ",Programmation!$B$12="Europe"," ",Programmation!$B$12="Sans taxe"," ")</f>
        <v>0</v>
      </c>
      <c r="G1456" s="423">
        <f t="shared" si="5"/>
        <v>0</v>
      </c>
    </row>
    <row r="1457" spans="1:7" ht="12" customHeight="1">
      <c r="A1457" s="415"/>
      <c r="B1457" s="415"/>
      <c r="C1457" s="418"/>
      <c r="D1457" s="422"/>
      <c r="E1457" s="423">
        <f>_xlfn.IFS(Programmation!$B$12="Québec",(D1457*Programmation!$F$23),Programmation!$B$12="Ontario",(D1457*Programmation!$F$24),Programmation!$B$12="Europe",(D1457*Programmation!$F$25),Programmation!$B$12="Sans taxe"," ")</f>
        <v>0</v>
      </c>
      <c r="F1457" s="423">
        <f>_xlfn.IFS(Programmation!$B$12="Québec",(D1457*Programmation!$G$23),Programmation!$B$12="Ontario"," ",Programmation!$B$12="Europe"," ",Programmation!$B$12="Sans taxe"," ")</f>
        <v>0</v>
      </c>
      <c r="G1457" s="423">
        <f t="shared" si="5"/>
        <v>0</v>
      </c>
    </row>
    <row r="1458" spans="1:7" ht="12" customHeight="1">
      <c r="A1458" s="415"/>
      <c r="B1458" s="415"/>
      <c r="C1458" s="418"/>
      <c r="D1458" s="422"/>
      <c r="E1458" s="423">
        <f>_xlfn.IFS(Programmation!$B$12="Québec",(D1458*Programmation!$F$23),Programmation!$B$12="Ontario",(D1458*Programmation!$F$24),Programmation!$B$12="Europe",(D1458*Programmation!$F$25),Programmation!$B$12="Sans taxe"," ")</f>
        <v>0</v>
      </c>
      <c r="F1458" s="423">
        <f>_xlfn.IFS(Programmation!$B$12="Québec",(D1458*Programmation!$G$23),Programmation!$B$12="Ontario"," ",Programmation!$B$12="Europe"," ",Programmation!$B$12="Sans taxe"," ")</f>
        <v>0</v>
      </c>
      <c r="G1458" s="423">
        <f t="shared" si="5"/>
        <v>0</v>
      </c>
    </row>
    <row r="1459" spans="1:7" ht="12" customHeight="1">
      <c r="A1459" s="415"/>
      <c r="B1459" s="415"/>
      <c r="C1459" s="418"/>
      <c r="D1459" s="422"/>
      <c r="E1459" s="423">
        <f>_xlfn.IFS(Programmation!$B$12="Québec",(D1459*Programmation!$F$23),Programmation!$B$12="Ontario",(D1459*Programmation!$F$24),Programmation!$B$12="Europe",(D1459*Programmation!$F$25),Programmation!$B$12="Sans taxe"," ")</f>
        <v>0</v>
      </c>
      <c r="F1459" s="423">
        <f>_xlfn.IFS(Programmation!$B$12="Québec",(D1459*Programmation!$G$23),Programmation!$B$12="Ontario"," ",Programmation!$B$12="Europe"," ",Programmation!$B$12="Sans taxe"," ")</f>
        <v>0</v>
      </c>
      <c r="G1459" s="423">
        <f t="shared" si="5"/>
        <v>0</v>
      </c>
    </row>
    <row r="1460" spans="1:7" ht="12" customHeight="1">
      <c r="A1460" s="415"/>
      <c r="B1460" s="415"/>
      <c r="C1460" s="418"/>
      <c r="D1460" s="422"/>
      <c r="E1460" s="423">
        <f>_xlfn.IFS(Programmation!$B$12="Québec",(D1460*Programmation!$F$23),Programmation!$B$12="Ontario",(D1460*Programmation!$F$24),Programmation!$B$12="Europe",(D1460*Programmation!$F$25),Programmation!$B$12="Sans taxe"," ")</f>
        <v>0</v>
      </c>
      <c r="F1460" s="423">
        <f>_xlfn.IFS(Programmation!$B$12="Québec",(D1460*Programmation!$G$23),Programmation!$B$12="Ontario"," ",Programmation!$B$12="Europe"," ",Programmation!$B$12="Sans taxe"," ")</f>
        <v>0</v>
      </c>
      <c r="G1460" s="423">
        <f t="shared" si="5"/>
        <v>0</v>
      </c>
    </row>
    <row r="1461" spans="1:7" ht="12" customHeight="1">
      <c r="A1461" s="415"/>
      <c r="B1461" s="415"/>
      <c r="C1461" s="418"/>
      <c r="D1461" s="422"/>
      <c r="E1461" s="423">
        <f>_xlfn.IFS(Programmation!$B$12="Québec",(D1461*Programmation!$F$23),Programmation!$B$12="Ontario",(D1461*Programmation!$F$24),Programmation!$B$12="Europe",(D1461*Programmation!$F$25),Programmation!$B$12="Sans taxe"," ")</f>
        <v>0</v>
      </c>
      <c r="F1461" s="423">
        <f>_xlfn.IFS(Programmation!$B$12="Québec",(D1461*Programmation!$G$23),Programmation!$B$12="Ontario"," ",Programmation!$B$12="Europe"," ",Programmation!$B$12="Sans taxe"," ")</f>
        <v>0</v>
      </c>
      <c r="G1461" s="423">
        <f t="shared" si="5"/>
        <v>0</v>
      </c>
    </row>
    <row r="1462" spans="1:7" ht="12" customHeight="1">
      <c r="A1462" s="415"/>
      <c r="B1462" s="415"/>
      <c r="C1462" s="418"/>
      <c r="D1462" s="422"/>
      <c r="E1462" s="423">
        <f>_xlfn.IFS(Programmation!$B$12="Québec",(D1462*Programmation!$F$23),Programmation!$B$12="Ontario",(D1462*Programmation!$F$24),Programmation!$B$12="Europe",(D1462*Programmation!$F$25),Programmation!$B$12="Sans taxe"," ")</f>
        <v>0</v>
      </c>
      <c r="F1462" s="423">
        <f>_xlfn.IFS(Programmation!$B$12="Québec",(D1462*Programmation!$G$23),Programmation!$B$12="Ontario"," ",Programmation!$B$12="Europe"," ",Programmation!$B$12="Sans taxe"," ")</f>
        <v>0</v>
      </c>
      <c r="G1462" s="423">
        <f t="shared" si="5"/>
        <v>0</v>
      </c>
    </row>
    <row r="1463" spans="1:7" ht="12" customHeight="1">
      <c r="A1463" s="415"/>
      <c r="B1463" s="415"/>
      <c r="C1463" s="418"/>
      <c r="D1463" s="422"/>
      <c r="E1463" s="423">
        <f>_xlfn.IFS(Programmation!$B$12="Québec",(D1463*Programmation!$F$23),Programmation!$B$12="Ontario",(D1463*Programmation!$F$24),Programmation!$B$12="Europe",(D1463*Programmation!$F$25),Programmation!$B$12="Sans taxe"," ")</f>
        <v>0</v>
      </c>
      <c r="F1463" s="423">
        <f>_xlfn.IFS(Programmation!$B$12="Québec",(D1463*Programmation!$G$23),Programmation!$B$12="Ontario"," ",Programmation!$B$12="Europe"," ",Programmation!$B$12="Sans taxe"," ")</f>
        <v>0</v>
      </c>
      <c r="G1463" s="423">
        <f t="shared" si="5"/>
        <v>0</v>
      </c>
    </row>
    <row r="1464" spans="1:7" ht="12" customHeight="1">
      <c r="A1464" s="415"/>
      <c r="B1464" s="415"/>
      <c r="C1464" s="418"/>
      <c r="D1464" s="422"/>
      <c r="E1464" s="423">
        <f>_xlfn.IFS(Programmation!$B$12="Québec",(D1464*Programmation!$F$23),Programmation!$B$12="Ontario",(D1464*Programmation!$F$24),Programmation!$B$12="Europe",(D1464*Programmation!$F$25),Programmation!$B$12="Sans taxe"," ")</f>
        <v>0</v>
      </c>
      <c r="F1464" s="423">
        <f>_xlfn.IFS(Programmation!$B$12="Québec",(D1464*Programmation!$G$23),Programmation!$B$12="Ontario"," ",Programmation!$B$12="Europe"," ",Programmation!$B$12="Sans taxe"," ")</f>
        <v>0</v>
      </c>
      <c r="G1464" s="423">
        <f t="shared" si="5"/>
        <v>0</v>
      </c>
    </row>
    <row r="1465" spans="1:7" ht="12" customHeight="1">
      <c r="A1465" s="415"/>
      <c r="B1465" s="415"/>
      <c r="C1465" s="418"/>
      <c r="D1465" s="422"/>
      <c r="E1465" s="423">
        <f>_xlfn.IFS(Programmation!$B$12="Québec",(D1465*Programmation!$F$23),Programmation!$B$12="Ontario",(D1465*Programmation!$F$24),Programmation!$B$12="Europe",(D1465*Programmation!$F$25),Programmation!$B$12="Sans taxe"," ")</f>
        <v>0</v>
      </c>
      <c r="F1465" s="423">
        <f>_xlfn.IFS(Programmation!$B$12="Québec",(D1465*Programmation!$G$23),Programmation!$B$12="Ontario"," ",Programmation!$B$12="Europe"," ",Programmation!$B$12="Sans taxe"," ")</f>
        <v>0</v>
      </c>
      <c r="G1465" s="423">
        <f t="shared" si="5"/>
        <v>0</v>
      </c>
    </row>
    <row r="1466" spans="1:7" ht="12" customHeight="1">
      <c r="A1466" s="415"/>
      <c r="B1466" s="415"/>
      <c r="C1466" s="418"/>
      <c r="D1466" s="422"/>
      <c r="E1466" s="423">
        <f>_xlfn.IFS(Programmation!$B$12="Québec",(D1466*Programmation!$F$23),Programmation!$B$12="Ontario",(D1466*Programmation!$F$24),Programmation!$B$12="Europe",(D1466*Programmation!$F$25),Programmation!$B$12="Sans taxe"," ")</f>
        <v>0</v>
      </c>
      <c r="F1466" s="423">
        <f>_xlfn.IFS(Programmation!$B$12="Québec",(D1466*Programmation!$G$23),Programmation!$B$12="Ontario"," ",Programmation!$B$12="Europe"," ",Programmation!$B$12="Sans taxe"," ")</f>
        <v>0</v>
      </c>
      <c r="G1466" s="423">
        <f t="shared" si="5"/>
        <v>0</v>
      </c>
    </row>
    <row r="1467" spans="1:7" ht="12" customHeight="1">
      <c r="A1467" s="415"/>
      <c r="B1467" s="415"/>
      <c r="C1467" s="418"/>
      <c r="D1467" s="422"/>
      <c r="E1467" s="423">
        <f>_xlfn.IFS(Programmation!$B$12="Québec",(D1467*Programmation!$F$23),Programmation!$B$12="Ontario",(D1467*Programmation!$F$24),Programmation!$B$12="Europe",(D1467*Programmation!$F$25),Programmation!$B$12="Sans taxe"," ")</f>
        <v>0</v>
      </c>
      <c r="F1467" s="423">
        <f>_xlfn.IFS(Programmation!$B$12="Québec",(D1467*Programmation!$G$23),Programmation!$B$12="Ontario"," ",Programmation!$B$12="Europe"," ",Programmation!$B$12="Sans taxe"," ")</f>
        <v>0</v>
      </c>
      <c r="G1467" s="423">
        <f t="shared" si="5"/>
        <v>0</v>
      </c>
    </row>
    <row r="1468" spans="1:7" ht="12" customHeight="1">
      <c r="A1468" s="415"/>
      <c r="B1468" s="415"/>
      <c r="C1468" s="418"/>
      <c r="D1468" s="422"/>
      <c r="E1468" s="423">
        <f>_xlfn.IFS(Programmation!$B$12="Québec",(D1468*Programmation!$F$23),Programmation!$B$12="Ontario",(D1468*Programmation!$F$24),Programmation!$B$12="Europe",(D1468*Programmation!$F$25),Programmation!$B$12="Sans taxe"," ")</f>
        <v>0</v>
      </c>
      <c r="F1468" s="423">
        <f>_xlfn.IFS(Programmation!$B$12="Québec",(D1468*Programmation!$G$23),Programmation!$B$12="Ontario"," ",Programmation!$B$12="Europe"," ",Programmation!$B$12="Sans taxe"," ")</f>
        <v>0</v>
      </c>
      <c r="G1468" s="423">
        <f t="shared" si="5"/>
        <v>0</v>
      </c>
    </row>
    <row r="1469" spans="1:7" ht="12" customHeight="1">
      <c r="A1469" s="415"/>
      <c r="B1469" s="415"/>
      <c r="C1469" s="418"/>
      <c r="D1469" s="422"/>
      <c r="E1469" s="423">
        <f>_xlfn.IFS(Programmation!$B$12="Québec",(D1469*Programmation!$F$23),Programmation!$B$12="Ontario",(D1469*Programmation!$F$24),Programmation!$B$12="Europe",(D1469*Programmation!$F$25),Programmation!$B$12="Sans taxe"," ")</f>
        <v>0</v>
      </c>
      <c r="F1469" s="423">
        <f>_xlfn.IFS(Programmation!$B$12="Québec",(D1469*Programmation!$G$23),Programmation!$B$12="Ontario"," ",Programmation!$B$12="Europe"," ",Programmation!$B$12="Sans taxe"," ")</f>
        <v>0</v>
      </c>
      <c r="G1469" s="423">
        <f t="shared" si="5"/>
        <v>0</v>
      </c>
    </row>
    <row r="1470" spans="1:7" ht="12" customHeight="1">
      <c r="A1470" s="415"/>
      <c r="B1470" s="415"/>
      <c r="C1470" s="418"/>
      <c r="D1470" s="422"/>
      <c r="E1470" s="423">
        <f>_xlfn.IFS(Programmation!$B$12="Québec",(D1470*Programmation!$F$23),Programmation!$B$12="Ontario",(D1470*Programmation!$F$24),Programmation!$B$12="Europe",(D1470*Programmation!$F$25),Programmation!$B$12="Sans taxe"," ")</f>
        <v>0</v>
      </c>
      <c r="F1470" s="423">
        <f>_xlfn.IFS(Programmation!$B$12="Québec",(D1470*Programmation!$G$23),Programmation!$B$12="Ontario"," ",Programmation!$B$12="Europe"," ",Programmation!$B$12="Sans taxe"," ")</f>
        <v>0</v>
      </c>
      <c r="G1470" s="423">
        <f t="shared" si="5"/>
        <v>0</v>
      </c>
    </row>
    <row r="1471" spans="1:7" ht="12" customHeight="1">
      <c r="A1471" s="415"/>
      <c r="B1471" s="415"/>
      <c r="C1471" s="418"/>
      <c r="D1471" s="422"/>
      <c r="E1471" s="423">
        <f>_xlfn.IFS(Programmation!$B$12="Québec",(D1471*Programmation!$F$23),Programmation!$B$12="Ontario",(D1471*Programmation!$F$24),Programmation!$B$12="Europe",(D1471*Programmation!$F$25),Programmation!$B$12="Sans taxe"," ")</f>
        <v>0</v>
      </c>
      <c r="F1471" s="423">
        <f>_xlfn.IFS(Programmation!$B$12="Québec",(D1471*Programmation!$G$23),Programmation!$B$12="Ontario"," ",Programmation!$B$12="Europe"," ",Programmation!$B$12="Sans taxe"," ")</f>
        <v>0</v>
      </c>
      <c r="G1471" s="423">
        <f t="shared" si="5"/>
        <v>0</v>
      </c>
    </row>
    <row r="1472" spans="1:7" ht="12" customHeight="1">
      <c r="A1472" s="415"/>
      <c r="B1472" s="415"/>
      <c r="C1472" s="418"/>
      <c r="D1472" s="422"/>
      <c r="E1472" s="423">
        <f>_xlfn.IFS(Programmation!$B$12="Québec",(D1472*Programmation!$F$23),Programmation!$B$12="Ontario",(D1472*Programmation!$F$24),Programmation!$B$12="Europe",(D1472*Programmation!$F$25),Programmation!$B$12="Sans taxe"," ")</f>
        <v>0</v>
      </c>
      <c r="F1472" s="423">
        <f>_xlfn.IFS(Programmation!$B$12="Québec",(D1472*Programmation!$G$23),Programmation!$B$12="Ontario"," ",Programmation!$B$12="Europe"," ",Programmation!$B$12="Sans taxe"," ")</f>
        <v>0</v>
      </c>
      <c r="G1472" s="423">
        <f t="shared" si="5"/>
        <v>0</v>
      </c>
    </row>
    <row r="1473" spans="1:7" ht="12" customHeight="1">
      <c r="A1473" s="415"/>
      <c r="B1473" s="415"/>
      <c r="C1473" s="418"/>
      <c r="D1473" s="422"/>
      <c r="E1473" s="423">
        <f>_xlfn.IFS(Programmation!$B$12="Québec",(D1473*Programmation!$F$23),Programmation!$B$12="Ontario",(D1473*Programmation!$F$24),Programmation!$B$12="Europe",(D1473*Programmation!$F$25),Programmation!$B$12="Sans taxe"," ")</f>
        <v>0</v>
      </c>
      <c r="F1473" s="423">
        <f>_xlfn.IFS(Programmation!$B$12="Québec",(D1473*Programmation!$G$23),Programmation!$B$12="Ontario"," ",Programmation!$B$12="Europe"," ",Programmation!$B$12="Sans taxe"," ")</f>
        <v>0</v>
      </c>
      <c r="G1473" s="423">
        <f t="shared" si="5"/>
        <v>0</v>
      </c>
    </row>
    <row r="1474" spans="1:7" ht="12" customHeight="1">
      <c r="A1474" s="415"/>
      <c r="B1474" s="415"/>
      <c r="C1474" s="418"/>
      <c r="D1474" s="422"/>
      <c r="E1474" s="423">
        <f>_xlfn.IFS(Programmation!$B$12="Québec",(D1474*Programmation!$F$23),Programmation!$B$12="Ontario",(D1474*Programmation!$F$24),Programmation!$B$12="Europe",(D1474*Programmation!$F$25),Programmation!$B$12="Sans taxe"," ")</f>
        <v>0</v>
      </c>
      <c r="F1474" s="423">
        <f>_xlfn.IFS(Programmation!$B$12="Québec",(D1474*Programmation!$G$23),Programmation!$B$12="Ontario"," ",Programmation!$B$12="Europe"," ",Programmation!$B$12="Sans taxe"," ")</f>
        <v>0</v>
      </c>
      <c r="G1474" s="423">
        <f t="shared" si="5"/>
        <v>0</v>
      </c>
    </row>
    <row r="1475" spans="1:7" ht="12" customHeight="1">
      <c r="A1475" s="415"/>
      <c r="B1475" s="415"/>
      <c r="C1475" s="418"/>
      <c r="D1475" s="422"/>
      <c r="E1475" s="423">
        <f>_xlfn.IFS(Programmation!$B$12="Québec",(D1475*Programmation!$F$23),Programmation!$B$12="Ontario",(D1475*Programmation!$F$24),Programmation!$B$12="Europe",(D1475*Programmation!$F$25),Programmation!$B$12="Sans taxe"," ")</f>
        <v>0</v>
      </c>
      <c r="F1475" s="423">
        <f>_xlfn.IFS(Programmation!$B$12="Québec",(D1475*Programmation!$G$23),Programmation!$B$12="Ontario"," ",Programmation!$B$12="Europe"," ",Programmation!$B$12="Sans taxe"," ")</f>
        <v>0</v>
      </c>
      <c r="G1475" s="423">
        <f t="shared" si="5"/>
        <v>0</v>
      </c>
    </row>
    <row r="1476" spans="1:7" ht="12" customHeight="1">
      <c r="A1476" s="415"/>
      <c r="B1476" s="415"/>
      <c r="C1476" s="418"/>
      <c r="D1476" s="422"/>
      <c r="E1476" s="423">
        <f>_xlfn.IFS(Programmation!$B$12="Québec",(D1476*Programmation!$F$23),Programmation!$B$12="Ontario",(D1476*Programmation!$F$24),Programmation!$B$12="Europe",(D1476*Programmation!$F$25),Programmation!$B$12="Sans taxe"," ")</f>
        <v>0</v>
      </c>
      <c r="F1476" s="423">
        <f>_xlfn.IFS(Programmation!$B$12="Québec",(D1476*Programmation!$G$23),Programmation!$B$12="Ontario"," ",Programmation!$B$12="Europe"," ",Programmation!$B$12="Sans taxe"," ")</f>
        <v>0</v>
      </c>
      <c r="G1476" s="423">
        <f t="shared" si="5"/>
        <v>0</v>
      </c>
    </row>
    <row r="1477" spans="1:7" ht="12" customHeight="1">
      <c r="A1477" s="415"/>
      <c r="B1477" s="415"/>
      <c r="C1477" s="418"/>
      <c r="D1477" s="422"/>
      <c r="E1477" s="423">
        <f>_xlfn.IFS(Programmation!$B$12="Québec",(D1477*Programmation!$F$23),Programmation!$B$12="Ontario",(D1477*Programmation!$F$24),Programmation!$B$12="Europe",(D1477*Programmation!$F$25),Programmation!$B$12="Sans taxe"," ")</f>
        <v>0</v>
      </c>
      <c r="F1477" s="423">
        <f>_xlfn.IFS(Programmation!$B$12="Québec",(D1477*Programmation!$G$23),Programmation!$B$12="Ontario"," ",Programmation!$B$12="Europe"," ",Programmation!$B$12="Sans taxe"," ")</f>
        <v>0</v>
      </c>
      <c r="G1477" s="423">
        <f t="shared" si="5"/>
        <v>0</v>
      </c>
    </row>
    <row r="1478" spans="1:7" ht="12" customHeight="1">
      <c r="A1478" s="415"/>
      <c r="B1478" s="415"/>
      <c r="C1478" s="418"/>
      <c r="D1478" s="422"/>
      <c r="E1478" s="423">
        <f>_xlfn.IFS(Programmation!$B$12="Québec",(D1478*Programmation!$F$23),Programmation!$B$12="Ontario",(D1478*Programmation!$F$24),Programmation!$B$12="Europe",(D1478*Programmation!$F$25),Programmation!$B$12="Sans taxe"," ")</f>
        <v>0</v>
      </c>
      <c r="F1478" s="423">
        <f>_xlfn.IFS(Programmation!$B$12="Québec",(D1478*Programmation!$G$23),Programmation!$B$12="Ontario"," ",Programmation!$B$12="Europe"," ",Programmation!$B$12="Sans taxe"," ")</f>
        <v>0</v>
      </c>
      <c r="G1478" s="423">
        <f t="shared" si="5"/>
        <v>0</v>
      </c>
    </row>
    <row r="1479" spans="1:7" ht="12" customHeight="1">
      <c r="A1479" s="415"/>
      <c r="B1479" s="415"/>
      <c r="C1479" s="418"/>
      <c r="D1479" s="422"/>
      <c r="E1479" s="423">
        <f>_xlfn.IFS(Programmation!$B$12="Québec",(D1479*Programmation!$F$23),Programmation!$B$12="Ontario",(D1479*Programmation!$F$24),Programmation!$B$12="Europe",(D1479*Programmation!$F$25),Programmation!$B$12="Sans taxe"," ")</f>
        <v>0</v>
      </c>
      <c r="F1479" s="423">
        <f>_xlfn.IFS(Programmation!$B$12="Québec",(D1479*Programmation!$G$23),Programmation!$B$12="Ontario"," ",Programmation!$B$12="Europe"," ",Programmation!$B$12="Sans taxe"," ")</f>
        <v>0</v>
      </c>
      <c r="G1479" s="423">
        <f t="shared" si="5"/>
        <v>0</v>
      </c>
    </row>
    <row r="1480" spans="1:7" ht="12" customHeight="1">
      <c r="A1480" s="415"/>
      <c r="B1480" s="415"/>
      <c r="C1480" s="418"/>
      <c r="D1480" s="422"/>
      <c r="E1480" s="423">
        <f>_xlfn.IFS(Programmation!$B$12="Québec",(D1480*Programmation!$F$23),Programmation!$B$12="Ontario",(D1480*Programmation!$F$24),Programmation!$B$12="Europe",(D1480*Programmation!$F$25),Programmation!$B$12="Sans taxe"," ")</f>
        <v>0</v>
      </c>
      <c r="F1480" s="423">
        <f>_xlfn.IFS(Programmation!$B$12="Québec",(D1480*Programmation!$G$23),Programmation!$B$12="Ontario"," ",Programmation!$B$12="Europe"," ",Programmation!$B$12="Sans taxe"," ")</f>
        <v>0</v>
      </c>
      <c r="G1480" s="423">
        <f t="shared" si="5"/>
        <v>0</v>
      </c>
    </row>
    <row r="1481" spans="1:7" ht="12" customHeight="1">
      <c r="A1481" s="415"/>
      <c r="B1481" s="415"/>
      <c r="C1481" s="418"/>
      <c r="D1481" s="422"/>
      <c r="E1481" s="423">
        <f>_xlfn.IFS(Programmation!$B$12="Québec",(D1481*Programmation!$F$23),Programmation!$B$12="Ontario",(D1481*Programmation!$F$24),Programmation!$B$12="Europe",(D1481*Programmation!$F$25),Programmation!$B$12="Sans taxe"," ")</f>
        <v>0</v>
      </c>
      <c r="F1481" s="423">
        <f>_xlfn.IFS(Programmation!$B$12="Québec",(D1481*Programmation!$G$23),Programmation!$B$12="Ontario"," ",Programmation!$B$12="Europe"," ",Programmation!$B$12="Sans taxe"," ")</f>
        <v>0</v>
      </c>
      <c r="G1481" s="423">
        <f t="shared" si="5"/>
        <v>0</v>
      </c>
    </row>
    <row r="1482" spans="1:7" ht="12" customHeight="1">
      <c r="A1482" s="415"/>
      <c r="B1482" s="415"/>
      <c r="C1482" s="418"/>
      <c r="D1482" s="422"/>
      <c r="E1482" s="423">
        <f>_xlfn.IFS(Programmation!$B$12="Québec",(D1482*Programmation!$F$23),Programmation!$B$12="Ontario",(D1482*Programmation!$F$24),Programmation!$B$12="Europe",(D1482*Programmation!$F$25),Programmation!$B$12="Sans taxe"," ")</f>
        <v>0</v>
      </c>
      <c r="F1482" s="423">
        <f>_xlfn.IFS(Programmation!$B$12="Québec",(D1482*Programmation!$G$23),Programmation!$B$12="Ontario"," ",Programmation!$B$12="Europe"," ",Programmation!$B$12="Sans taxe"," ")</f>
        <v>0</v>
      </c>
      <c r="G1482" s="423">
        <f t="shared" si="5"/>
        <v>0</v>
      </c>
    </row>
    <row r="1483" spans="1:7" ht="12" customHeight="1">
      <c r="A1483" s="415"/>
      <c r="B1483" s="415"/>
      <c r="C1483" s="418"/>
      <c r="D1483" s="422"/>
      <c r="E1483" s="423">
        <f>_xlfn.IFS(Programmation!$B$12="Québec",(D1483*Programmation!$F$23),Programmation!$B$12="Ontario",(D1483*Programmation!$F$24),Programmation!$B$12="Europe",(D1483*Programmation!$F$25),Programmation!$B$12="Sans taxe"," ")</f>
        <v>0</v>
      </c>
      <c r="F1483" s="423">
        <f>_xlfn.IFS(Programmation!$B$12="Québec",(D1483*Programmation!$G$23),Programmation!$B$12="Ontario"," ",Programmation!$B$12="Europe"," ",Programmation!$B$12="Sans taxe"," ")</f>
        <v>0</v>
      </c>
      <c r="G1483" s="423">
        <f t="shared" si="5"/>
        <v>0</v>
      </c>
    </row>
    <row r="1484" spans="1:7" ht="12" customHeight="1">
      <c r="A1484" s="415"/>
      <c r="B1484" s="415"/>
      <c r="C1484" s="418"/>
      <c r="D1484" s="422"/>
      <c r="E1484" s="423">
        <f>_xlfn.IFS(Programmation!$B$12="Québec",(D1484*Programmation!$F$23),Programmation!$B$12="Ontario",(D1484*Programmation!$F$24),Programmation!$B$12="Europe",(D1484*Programmation!$F$25),Programmation!$B$12="Sans taxe"," ")</f>
        <v>0</v>
      </c>
      <c r="F1484" s="423">
        <f>_xlfn.IFS(Programmation!$B$12="Québec",(D1484*Programmation!$G$23),Programmation!$B$12="Ontario"," ",Programmation!$B$12="Europe"," ",Programmation!$B$12="Sans taxe"," ")</f>
        <v>0</v>
      </c>
      <c r="G1484" s="423">
        <f t="shared" si="5"/>
        <v>0</v>
      </c>
    </row>
    <row r="1485" spans="1:7" ht="12" customHeight="1">
      <c r="A1485" s="415"/>
      <c r="B1485" s="415"/>
      <c r="C1485" s="418"/>
      <c r="D1485" s="422"/>
      <c r="E1485" s="423">
        <f>_xlfn.IFS(Programmation!$B$12="Québec",(D1485*Programmation!$F$23),Programmation!$B$12="Ontario",(D1485*Programmation!$F$24),Programmation!$B$12="Europe",(D1485*Programmation!$F$25),Programmation!$B$12="Sans taxe"," ")</f>
        <v>0</v>
      </c>
      <c r="F1485" s="423">
        <f>_xlfn.IFS(Programmation!$B$12="Québec",(D1485*Programmation!$G$23),Programmation!$B$12="Ontario"," ",Programmation!$B$12="Europe"," ",Programmation!$B$12="Sans taxe"," ")</f>
        <v>0</v>
      </c>
      <c r="G1485" s="423">
        <f t="shared" si="5"/>
        <v>0</v>
      </c>
    </row>
    <row r="1486" spans="1:7" ht="12" customHeight="1">
      <c r="A1486" s="415"/>
      <c r="B1486" s="415"/>
      <c r="C1486" s="418"/>
      <c r="D1486" s="422"/>
      <c r="E1486" s="423">
        <f>_xlfn.IFS(Programmation!$B$12="Québec",(D1486*Programmation!$F$23),Programmation!$B$12="Ontario",(D1486*Programmation!$F$24),Programmation!$B$12="Europe",(D1486*Programmation!$F$25),Programmation!$B$12="Sans taxe"," ")</f>
        <v>0</v>
      </c>
      <c r="F1486" s="423">
        <f>_xlfn.IFS(Programmation!$B$12="Québec",(D1486*Programmation!$G$23),Programmation!$B$12="Ontario"," ",Programmation!$B$12="Europe"," ",Programmation!$B$12="Sans taxe"," ")</f>
        <v>0</v>
      </c>
      <c r="G1486" s="423">
        <f t="shared" si="5"/>
        <v>0</v>
      </c>
    </row>
    <row r="1487" spans="1:7" ht="12" customHeight="1">
      <c r="A1487" s="415"/>
      <c r="B1487" s="415"/>
      <c r="C1487" s="418"/>
      <c r="D1487" s="422"/>
      <c r="E1487" s="423">
        <f>_xlfn.IFS(Programmation!$B$12="Québec",(D1487*Programmation!$F$23),Programmation!$B$12="Ontario",(D1487*Programmation!$F$24),Programmation!$B$12="Europe",(D1487*Programmation!$F$25),Programmation!$B$12="Sans taxe"," ")</f>
        <v>0</v>
      </c>
      <c r="F1487" s="423">
        <f>_xlfn.IFS(Programmation!$B$12="Québec",(D1487*Programmation!$G$23),Programmation!$B$12="Ontario"," ",Programmation!$B$12="Europe"," ",Programmation!$B$12="Sans taxe"," ")</f>
        <v>0</v>
      </c>
      <c r="G1487" s="423">
        <f t="shared" si="5"/>
        <v>0</v>
      </c>
    </row>
    <row r="1488" spans="1:7" ht="12" customHeight="1">
      <c r="A1488" s="415"/>
      <c r="B1488" s="415"/>
      <c r="C1488" s="418"/>
      <c r="D1488" s="422"/>
      <c r="E1488" s="423">
        <f>_xlfn.IFS(Programmation!$B$12="Québec",(D1488*Programmation!$F$23),Programmation!$B$12="Ontario",(D1488*Programmation!$F$24),Programmation!$B$12="Europe",(D1488*Programmation!$F$25),Programmation!$B$12="Sans taxe"," ")</f>
        <v>0</v>
      </c>
      <c r="F1488" s="423">
        <f>_xlfn.IFS(Programmation!$B$12="Québec",(D1488*Programmation!$G$23),Programmation!$B$12="Ontario"," ",Programmation!$B$12="Europe"," ",Programmation!$B$12="Sans taxe"," ")</f>
        <v>0</v>
      </c>
      <c r="G1488" s="423">
        <f t="shared" si="5"/>
        <v>0</v>
      </c>
    </row>
    <row r="1489" spans="1:7" ht="12" customHeight="1">
      <c r="A1489" s="415"/>
      <c r="B1489" s="415"/>
      <c r="C1489" s="418"/>
      <c r="D1489" s="422"/>
      <c r="E1489" s="423">
        <f>_xlfn.IFS(Programmation!$B$12="Québec",(D1489*Programmation!$F$23),Programmation!$B$12="Ontario",(D1489*Programmation!$F$24),Programmation!$B$12="Europe",(D1489*Programmation!$F$25),Programmation!$B$12="Sans taxe"," ")</f>
        <v>0</v>
      </c>
      <c r="F1489" s="423">
        <f>_xlfn.IFS(Programmation!$B$12="Québec",(D1489*Programmation!$G$23),Programmation!$B$12="Ontario"," ",Programmation!$B$12="Europe"," ",Programmation!$B$12="Sans taxe"," ")</f>
        <v>0</v>
      </c>
      <c r="G1489" s="423">
        <f t="shared" si="5"/>
        <v>0</v>
      </c>
    </row>
    <row r="1490" spans="1:7" ht="12" customHeight="1">
      <c r="A1490" s="415"/>
      <c r="B1490" s="415"/>
      <c r="C1490" s="418"/>
      <c r="D1490" s="422"/>
      <c r="E1490" s="423">
        <f>_xlfn.IFS(Programmation!$B$12="Québec",(D1490*Programmation!$F$23),Programmation!$B$12="Ontario",(D1490*Programmation!$F$24),Programmation!$B$12="Europe",(D1490*Programmation!$F$25),Programmation!$B$12="Sans taxe"," ")</f>
        <v>0</v>
      </c>
      <c r="F1490" s="423">
        <f>_xlfn.IFS(Programmation!$B$12="Québec",(D1490*Programmation!$G$23),Programmation!$B$12="Ontario"," ",Programmation!$B$12="Europe"," ",Programmation!$B$12="Sans taxe"," ")</f>
        <v>0</v>
      </c>
      <c r="G1490" s="423">
        <f t="shared" si="5"/>
        <v>0</v>
      </c>
    </row>
    <row r="1491" spans="1:7" ht="12" customHeight="1">
      <c r="A1491" s="415"/>
      <c r="B1491" s="415"/>
      <c r="C1491" s="418"/>
      <c r="D1491" s="422"/>
      <c r="E1491" s="423">
        <f>_xlfn.IFS(Programmation!$B$12="Québec",(D1491*Programmation!$F$23),Programmation!$B$12="Ontario",(D1491*Programmation!$F$24),Programmation!$B$12="Europe",(D1491*Programmation!$F$25),Programmation!$B$12="Sans taxe"," ")</f>
        <v>0</v>
      </c>
      <c r="F1491" s="423">
        <f>_xlfn.IFS(Programmation!$B$12="Québec",(D1491*Programmation!$G$23),Programmation!$B$12="Ontario"," ",Programmation!$B$12="Europe"," ",Programmation!$B$12="Sans taxe"," ")</f>
        <v>0</v>
      </c>
      <c r="G1491" s="423">
        <f t="shared" si="5"/>
        <v>0</v>
      </c>
    </row>
    <row r="1492" spans="1:7" ht="12" customHeight="1">
      <c r="A1492" s="415"/>
      <c r="B1492" s="415"/>
      <c r="C1492" s="418"/>
      <c r="D1492" s="422"/>
      <c r="E1492" s="423">
        <f>_xlfn.IFS(Programmation!$B$12="Québec",(D1492*Programmation!$F$23),Programmation!$B$12="Ontario",(D1492*Programmation!$F$24),Programmation!$B$12="Europe",(D1492*Programmation!$F$25),Programmation!$B$12="Sans taxe"," ")</f>
        <v>0</v>
      </c>
      <c r="F1492" s="423">
        <f>_xlfn.IFS(Programmation!$B$12="Québec",(D1492*Programmation!$G$23),Programmation!$B$12="Ontario"," ",Programmation!$B$12="Europe"," ",Programmation!$B$12="Sans taxe"," ")</f>
        <v>0</v>
      </c>
      <c r="G1492" s="423">
        <f t="shared" si="5"/>
        <v>0</v>
      </c>
    </row>
    <row r="1493" spans="1:7" ht="12" customHeight="1">
      <c r="A1493" s="415"/>
      <c r="B1493" s="415"/>
      <c r="C1493" s="418"/>
      <c r="D1493" s="422"/>
      <c r="E1493" s="423">
        <f>_xlfn.IFS(Programmation!$B$12="Québec",(D1493*Programmation!$F$23),Programmation!$B$12="Ontario",(D1493*Programmation!$F$24),Programmation!$B$12="Europe",(D1493*Programmation!$F$25),Programmation!$B$12="Sans taxe"," ")</f>
        <v>0</v>
      </c>
      <c r="F1493" s="423">
        <f>_xlfn.IFS(Programmation!$B$12="Québec",(D1493*Programmation!$G$23),Programmation!$B$12="Ontario"," ",Programmation!$B$12="Europe"," ",Programmation!$B$12="Sans taxe"," ")</f>
        <v>0</v>
      </c>
      <c r="G1493" s="423">
        <f t="shared" si="5"/>
        <v>0</v>
      </c>
    </row>
    <row r="1494" spans="1:7" ht="12" customHeight="1">
      <c r="A1494" s="415"/>
      <c r="B1494" s="415"/>
      <c r="C1494" s="418"/>
      <c r="D1494" s="422"/>
      <c r="E1494" s="423">
        <f>_xlfn.IFS(Programmation!$B$12="Québec",(D1494*Programmation!$F$23),Programmation!$B$12="Ontario",(D1494*Programmation!$F$24),Programmation!$B$12="Europe",(D1494*Programmation!$F$25),Programmation!$B$12="Sans taxe"," ")</f>
        <v>0</v>
      </c>
      <c r="F1494" s="423">
        <f>_xlfn.IFS(Programmation!$B$12="Québec",(D1494*Programmation!$G$23),Programmation!$B$12="Ontario"," ",Programmation!$B$12="Europe"," ",Programmation!$B$12="Sans taxe"," ")</f>
        <v>0</v>
      </c>
      <c r="G1494" s="423">
        <f t="shared" si="5"/>
        <v>0</v>
      </c>
    </row>
    <row r="1495" spans="1:7" ht="12" customHeight="1">
      <c r="A1495" s="415"/>
      <c r="B1495" s="415"/>
      <c r="C1495" s="418"/>
      <c r="D1495" s="422"/>
      <c r="E1495" s="423">
        <f>_xlfn.IFS(Programmation!$B$12="Québec",(D1495*Programmation!$F$23),Programmation!$B$12="Ontario",(D1495*Programmation!$F$24),Programmation!$B$12="Europe",(D1495*Programmation!$F$25),Programmation!$B$12="Sans taxe"," ")</f>
        <v>0</v>
      </c>
      <c r="F1495" s="423">
        <f>_xlfn.IFS(Programmation!$B$12="Québec",(D1495*Programmation!$G$23),Programmation!$B$12="Ontario"," ",Programmation!$B$12="Europe"," ",Programmation!$B$12="Sans taxe"," ")</f>
        <v>0</v>
      </c>
      <c r="G1495" s="423">
        <f t="shared" si="5"/>
        <v>0</v>
      </c>
    </row>
    <row r="1496" spans="1:7" ht="12" customHeight="1">
      <c r="A1496" s="415"/>
      <c r="B1496" s="415"/>
      <c r="C1496" s="418"/>
      <c r="D1496" s="422"/>
      <c r="E1496" s="423">
        <f>_xlfn.IFS(Programmation!$B$12="Québec",(D1496*Programmation!$F$23),Programmation!$B$12="Ontario",(D1496*Programmation!$F$24),Programmation!$B$12="Europe",(D1496*Programmation!$F$25),Programmation!$B$12="Sans taxe"," ")</f>
        <v>0</v>
      </c>
      <c r="F1496" s="423">
        <f>_xlfn.IFS(Programmation!$B$12="Québec",(D1496*Programmation!$G$23),Programmation!$B$12="Ontario"," ",Programmation!$B$12="Europe"," ",Programmation!$B$12="Sans taxe"," ")</f>
        <v>0</v>
      </c>
      <c r="G1496" s="423">
        <f t="shared" si="5"/>
        <v>0</v>
      </c>
    </row>
    <row r="1497" spans="1:7" ht="12" customHeight="1">
      <c r="A1497" s="415"/>
      <c r="B1497" s="415"/>
      <c r="C1497" s="418"/>
      <c r="D1497" s="422"/>
      <c r="E1497" s="423">
        <f>_xlfn.IFS(Programmation!$B$12="Québec",(D1497*Programmation!$F$23),Programmation!$B$12="Ontario",(D1497*Programmation!$F$24),Programmation!$B$12="Europe",(D1497*Programmation!$F$25),Programmation!$B$12="Sans taxe"," ")</f>
        <v>0</v>
      </c>
      <c r="F1497" s="423">
        <f>_xlfn.IFS(Programmation!$B$12="Québec",(D1497*Programmation!$G$23),Programmation!$B$12="Ontario"," ",Programmation!$B$12="Europe"," ",Programmation!$B$12="Sans taxe"," ")</f>
        <v>0</v>
      </c>
      <c r="G1497" s="423">
        <f t="shared" si="5"/>
        <v>0</v>
      </c>
    </row>
    <row r="1498" spans="1:7" ht="12" customHeight="1">
      <c r="A1498" s="415"/>
      <c r="B1498" s="415"/>
      <c r="C1498" s="418"/>
      <c r="D1498" s="422"/>
      <c r="E1498" s="423">
        <f>_xlfn.IFS(Programmation!$B$12="Québec",(D1498*Programmation!$F$23),Programmation!$B$12="Ontario",(D1498*Programmation!$F$24),Programmation!$B$12="Europe",(D1498*Programmation!$F$25),Programmation!$B$12="Sans taxe"," ")</f>
        <v>0</v>
      </c>
      <c r="F1498" s="423">
        <f>_xlfn.IFS(Programmation!$B$12="Québec",(D1498*Programmation!$G$23),Programmation!$B$12="Ontario"," ",Programmation!$B$12="Europe"," ",Programmation!$B$12="Sans taxe"," ")</f>
        <v>0</v>
      </c>
      <c r="G1498" s="423">
        <f t="shared" si="5"/>
        <v>0</v>
      </c>
    </row>
    <row r="1499" spans="1:7" ht="12" customHeight="1">
      <c r="A1499" s="415"/>
      <c r="B1499" s="415"/>
      <c r="C1499" s="418"/>
      <c r="D1499" s="422"/>
      <c r="E1499" s="423">
        <f>_xlfn.IFS(Programmation!$B$12="Québec",(D1499*Programmation!$F$23),Programmation!$B$12="Ontario",(D1499*Programmation!$F$24),Programmation!$B$12="Europe",(D1499*Programmation!$F$25),Programmation!$B$12="Sans taxe"," ")</f>
        <v>0</v>
      </c>
      <c r="F1499" s="423">
        <f>_xlfn.IFS(Programmation!$B$12="Québec",(D1499*Programmation!$G$23),Programmation!$B$12="Ontario"," ",Programmation!$B$12="Europe"," ",Programmation!$B$12="Sans taxe"," ")</f>
        <v>0</v>
      </c>
      <c r="G1499" s="423">
        <f t="shared" si="5"/>
        <v>0</v>
      </c>
    </row>
    <row r="1500" spans="1:7" ht="12" customHeight="1">
      <c r="A1500" s="415"/>
      <c r="B1500" s="415"/>
      <c r="C1500" s="418"/>
      <c r="D1500" s="422"/>
      <c r="E1500" s="423">
        <f>_xlfn.IFS(Programmation!$B$12="Québec",(D1500*Programmation!$F$23),Programmation!$B$12="Ontario",(D1500*Programmation!$F$24),Programmation!$B$12="Europe",(D1500*Programmation!$F$25),Programmation!$B$12="Sans taxe"," ")</f>
        <v>0</v>
      </c>
      <c r="F1500" s="423">
        <f>_xlfn.IFS(Programmation!$B$12="Québec",(D1500*Programmation!$G$23),Programmation!$B$12="Ontario"," ",Programmation!$B$12="Europe"," ",Programmation!$B$12="Sans taxe"," ")</f>
        <v>0</v>
      </c>
      <c r="G1500" s="423">
        <f t="shared" si="5"/>
        <v>0</v>
      </c>
    </row>
    <row r="1501" spans="1:7" ht="12" customHeight="1">
      <c r="A1501" s="415"/>
      <c r="B1501" s="415"/>
      <c r="C1501" s="418"/>
      <c r="D1501" s="422"/>
      <c r="E1501" s="423">
        <f>_xlfn.IFS(Programmation!$B$12="Québec",(D1501*Programmation!$F$23),Programmation!$B$12="Ontario",(D1501*Programmation!$F$24),Programmation!$B$12="Europe",(D1501*Programmation!$F$25),Programmation!$B$12="Sans taxe"," ")</f>
        <v>0</v>
      </c>
      <c r="F1501" s="423">
        <f>_xlfn.IFS(Programmation!$B$12="Québec",(D1501*Programmation!$G$23),Programmation!$B$12="Ontario"," ",Programmation!$B$12="Europe"," ",Programmation!$B$12="Sans taxe"," ")</f>
        <v>0</v>
      </c>
      <c r="G1501" s="423">
        <f t="shared" si="5"/>
        <v>0</v>
      </c>
    </row>
    <row r="1502" spans="1:7" ht="12" customHeight="1">
      <c r="A1502" s="415"/>
      <c r="B1502" s="415"/>
      <c r="C1502" s="418"/>
      <c r="D1502" s="422"/>
      <c r="E1502" s="423">
        <f>_xlfn.IFS(Programmation!$B$12="Québec",(D1502*Programmation!$F$23),Programmation!$B$12="Ontario",(D1502*Programmation!$F$24),Programmation!$B$12="Europe",(D1502*Programmation!$F$25),Programmation!$B$12="Sans taxe"," ")</f>
        <v>0</v>
      </c>
      <c r="F1502" s="423">
        <f>_xlfn.IFS(Programmation!$B$12="Québec",(D1502*Programmation!$G$23),Programmation!$B$12="Ontario"," ",Programmation!$B$12="Europe"," ",Programmation!$B$12="Sans taxe"," ")</f>
        <v>0</v>
      </c>
      <c r="G1502" s="423">
        <f t="shared" si="5"/>
        <v>0</v>
      </c>
    </row>
    <row r="1503" spans="1:7" ht="12" customHeight="1">
      <c r="A1503" s="415"/>
      <c r="B1503" s="415"/>
      <c r="C1503" s="418"/>
      <c r="D1503" s="422"/>
      <c r="E1503" s="423">
        <f>_xlfn.IFS(Programmation!$B$12="Québec",(D1503*Programmation!$F$23),Programmation!$B$12="Ontario",(D1503*Programmation!$F$24),Programmation!$B$12="Europe",(D1503*Programmation!$F$25),Programmation!$B$12="Sans taxe"," ")</f>
        <v>0</v>
      </c>
      <c r="F1503" s="423">
        <f>_xlfn.IFS(Programmation!$B$12="Québec",(D1503*Programmation!$G$23),Programmation!$B$12="Ontario"," ",Programmation!$B$12="Europe"," ",Programmation!$B$12="Sans taxe"," ")</f>
        <v>0</v>
      </c>
      <c r="G1503" s="423">
        <f t="shared" si="5"/>
        <v>0</v>
      </c>
    </row>
    <row r="1504" spans="1:7" ht="12" customHeight="1">
      <c r="A1504" s="415"/>
      <c r="B1504" s="415"/>
      <c r="C1504" s="418"/>
      <c r="D1504" s="422"/>
      <c r="E1504" s="423">
        <f>_xlfn.IFS(Programmation!$B$12="Québec",(D1504*Programmation!$F$23),Programmation!$B$12="Ontario",(D1504*Programmation!$F$24),Programmation!$B$12="Europe",(D1504*Programmation!$F$25),Programmation!$B$12="Sans taxe"," ")</f>
        <v>0</v>
      </c>
      <c r="F1504" s="423">
        <f>_xlfn.IFS(Programmation!$B$12="Québec",(D1504*Programmation!$G$23),Programmation!$B$12="Ontario"," ",Programmation!$B$12="Europe"," ",Programmation!$B$12="Sans taxe"," ")</f>
        <v>0</v>
      </c>
      <c r="G1504" s="423">
        <f t="shared" si="5"/>
        <v>0</v>
      </c>
    </row>
    <row r="1505" spans="1:7" ht="12" customHeight="1">
      <c r="A1505" s="415"/>
      <c r="B1505" s="415"/>
      <c r="C1505" s="418"/>
      <c r="D1505" s="422"/>
      <c r="E1505" s="423">
        <f>_xlfn.IFS(Programmation!$B$12="Québec",(D1505*Programmation!$F$23),Programmation!$B$12="Ontario",(D1505*Programmation!$F$24),Programmation!$B$12="Europe",(D1505*Programmation!$F$25),Programmation!$B$12="Sans taxe"," ")</f>
        <v>0</v>
      </c>
      <c r="F1505" s="423">
        <f>_xlfn.IFS(Programmation!$B$12="Québec",(D1505*Programmation!$G$23),Programmation!$B$12="Ontario"," ",Programmation!$B$12="Europe"," ",Programmation!$B$12="Sans taxe"," ")</f>
        <v>0</v>
      </c>
      <c r="G1505" s="423">
        <f t="shared" si="5"/>
        <v>0</v>
      </c>
    </row>
    <row r="1506" spans="1:7" ht="12" customHeight="1">
      <c r="A1506" s="415"/>
      <c r="B1506" s="415"/>
      <c r="C1506" s="418"/>
      <c r="D1506" s="422"/>
      <c r="E1506" s="423">
        <f>_xlfn.IFS(Programmation!$B$12="Québec",(D1506*Programmation!$F$23),Programmation!$B$12="Ontario",(D1506*Programmation!$F$24),Programmation!$B$12="Europe",(D1506*Programmation!$F$25),Programmation!$B$12="Sans taxe"," ")</f>
        <v>0</v>
      </c>
      <c r="F1506" s="423">
        <f>_xlfn.IFS(Programmation!$B$12="Québec",(D1506*Programmation!$G$23),Programmation!$B$12="Ontario"," ",Programmation!$B$12="Europe"," ",Programmation!$B$12="Sans taxe"," ")</f>
        <v>0</v>
      </c>
      <c r="G1506" s="423">
        <f t="shared" si="5"/>
        <v>0</v>
      </c>
    </row>
    <row r="1507" spans="1:7" ht="12" customHeight="1">
      <c r="A1507" s="415"/>
      <c r="B1507" s="415"/>
      <c r="C1507" s="418"/>
      <c r="D1507" s="422"/>
      <c r="E1507" s="423">
        <f>_xlfn.IFS(Programmation!$B$12="Québec",(D1507*Programmation!$F$23),Programmation!$B$12="Ontario",(D1507*Programmation!$F$24),Programmation!$B$12="Europe",(D1507*Programmation!$F$25),Programmation!$B$12="Sans taxe"," ")</f>
        <v>0</v>
      </c>
      <c r="F1507" s="423">
        <f>_xlfn.IFS(Programmation!$B$12="Québec",(D1507*Programmation!$G$23),Programmation!$B$12="Ontario"," ",Programmation!$B$12="Europe"," ",Programmation!$B$12="Sans taxe"," ")</f>
        <v>0</v>
      </c>
      <c r="G1507" s="423">
        <f t="shared" si="5"/>
        <v>0</v>
      </c>
    </row>
    <row r="1508" spans="1:7" ht="12" customHeight="1">
      <c r="A1508" s="415"/>
      <c r="B1508" s="415"/>
      <c r="C1508" s="418"/>
      <c r="D1508" s="422"/>
      <c r="E1508" s="423">
        <f>_xlfn.IFS(Programmation!$B$12="Québec",(D1508*Programmation!$F$23),Programmation!$B$12="Ontario",(D1508*Programmation!$F$24),Programmation!$B$12="Europe",(D1508*Programmation!$F$25),Programmation!$B$12="Sans taxe"," ")</f>
        <v>0</v>
      </c>
      <c r="F1508" s="423">
        <f>_xlfn.IFS(Programmation!$B$12="Québec",(D1508*Programmation!$G$23),Programmation!$B$12="Ontario"," ",Programmation!$B$12="Europe"," ",Programmation!$B$12="Sans taxe"," ")</f>
        <v>0</v>
      </c>
      <c r="G1508" s="423">
        <f t="shared" si="5"/>
        <v>0</v>
      </c>
    </row>
    <row r="1509" spans="1:7" ht="12" customHeight="1">
      <c r="A1509" s="415"/>
      <c r="B1509" s="415"/>
      <c r="C1509" s="418"/>
      <c r="D1509" s="422"/>
      <c r="E1509" s="423">
        <f>_xlfn.IFS(Programmation!$B$12="Québec",(D1509*Programmation!$F$23),Programmation!$B$12="Ontario",(D1509*Programmation!$F$24),Programmation!$B$12="Europe",(D1509*Programmation!$F$25),Programmation!$B$12="Sans taxe"," ")</f>
        <v>0</v>
      </c>
      <c r="F1509" s="423">
        <f>_xlfn.IFS(Programmation!$B$12="Québec",(D1509*Programmation!$G$23),Programmation!$B$12="Ontario"," ",Programmation!$B$12="Europe"," ",Programmation!$B$12="Sans taxe"," ")</f>
        <v>0</v>
      </c>
      <c r="G1509" s="423">
        <f t="shared" si="5"/>
        <v>0</v>
      </c>
    </row>
    <row r="1510" spans="1:7" ht="12" customHeight="1">
      <c r="A1510" s="415"/>
      <c r="B1510" s="415"/>
      <c r="C1510" s="418"/>
      <c r="D1510" s="422"/>
      <c r="E1510" s="423">
        <f>_xlfn.IFS(Programmation!$B$12="Québec",(D1510*Programmation!$F$23),Programmation!$B$12="Ontario",(D1510*Programmation!$F$24),Programmation!$B$12="Europe",(D1510*Programmation!$F$25),Programmation!$B$12="Sans taxe"," ")</f>
        <v>0</v>
      </c>
      <c r="F1510" s="423">
        <f>_xlfn.IFS(Programmation!$B$12="Québec",(D1510*Programmation!$G$23),Programmation!$B$12="Ontario"," ",Programmation!$B$12="Europe"," ",Programmation!$B$12="Sans taxe"," ")</f>
        <v>0</v>
      </c>
      <c r="G1510" s="423">
        <f t="shared" si="5"/>
        <v>0</v>
      </c>
    </row>
    <row r="1511" spans="1:7" ht="12" customHeight="1">
      <c r="A1511" s="415"/>
      <c r="B1511" s="415"/>
      <c r="C1511" s="418"/>
      <c r="D1511" s="422"/>
      <c r="E1511" s="423">
        <f>_xlfn.IFS(Programmation!$B$12="Québec",(D1511*Programmation!$F$23),Programmation!$B$12="Ontario",(D1511*Programmation!$F$24),Programmation!$B$12="Europe",(D1511*Programmation!$F$25),Programmation!$B$12="Sans taxe"," ")</f>
        <v>0</v>
      </c>
      <c r="F1511" s="423">
        <f>_xlfn.IFS(Programmation!$B$12="Québec",(D1511*Programmation!$G$23),Programmation!$B$12="Ontario"," ",Programmation!$B$12="Europe"," ",Programmation!$B$12="Sans taxe"," ")</f>
        <v>0</v>
      </c>
      <c r="G1511" s="423">
        <f t="shared" si="5"/>
        <v>0</v>
      </c>
    </row>
    <row r="1512" spans="1:7" ht="12" customHeight="1">
      <c r="A1512" s="415"/>
      <c r="B1512" s="415"/>
      <c r="C1512" s="418"/>
      <c r="D1512" s="422"/>
      <c r="E1512" s="423">
        <f>_xlfn.IFS(Programmation!$B$12="Québec",(D1512*Programmation!$F$23),Programmation!$B$12="Ontario",(D1512*Programmation!$F$24),Programmation!$B$12="Europe",(D1512*Programmation!$F$25),Programmation!$B$12="Sans taxe"," ")</f>
        <v>0</v>
      </c>
      <c r="F1512" s="423">
        <f>_xlfn.IFS(Programmation!$B$12="Québec",(D1512*Programmation!$G$23),Programmation!$B$12="Ontario"," ",Programmation!$B$12="Europe"," ",Programmation!$B$12="Sans taxe"," ")</f>
        <v>0</v>
      </c>
      <c r="G1512" s="423">
        <f t="shared" si="5"/>
        <v>0</v>
      </c>
    </row>
    <row r="1513" spans="1:7" ht="12" customHeight="1">
      <c r="A1513" s="415"/>
      <c r="B1513" s="415"/>
      <c r="C1513" s="418"/>
      <c r="D1513" s="422"/>
      <c r="E1513" s="423">
        <f>_xlfn.IFS(Programmation!$B$12="Québec",(D1513*Programmation!$F$23),Programmation!$B$12="Ontario",(D1513*Programmation!$F$24),Programmation!$B$12="Europe",(D1513*Programmation!$F$25),Programmation!$B$12="Sans taxe"," ")</f>
        <v>0</v>
      </c>
      <c r="F1513" s="423">
        <f>_xlfn.IFS(Programmation!$B$12="Québec",(D1513*Programmation!$G$23),Programmation!$B$12="Ontario"," ",Programmation!$B$12="Europe"," ",Programmation!$B$12="Sans taxe"," ")</f>
        <v>0</v>
      </c>
      <c r="G1513" s="423">
        <f t="shared" si="5"/>
        <v>0</v>
      </c>
    </row>
    <row r="1514" spans="1:7" ht="12" customHeight="1">
      <c r="A1514" s="415"/>
      <c r="B1514" s="415"/>
      <c r="C1514" s="418"/>
      <c r="D1514" s="422"/>
      <c r="E1514" s="423">
        <f>_xlfn.IFS(Programmation!$B$12="Québec",(D1514*Programmation!$F$23),Programmation!$B$12="Ontario",(D1514*Programmation!$F$24),Programmation!$B$12="Europe",(D1514*Programmation!$F$25),Programmation!$B$12="Sans taxe"," ")</f>
        <v>0</v>
      </c>
      <c r="F1514" s="423">
        <f>_xlfn.IFS(Programmation!$B$12="Québec",(D1514*Programmation!$G$23),Programmation!$B$12="Ontario"," ",Programmation!$B$12="Europe"," ",Programmation!$B$12="Sans taxe"," ")</f>
        <v>0</v>
      </c>
      <c r="G1514" s="423">
        <f t="shared" si="5"/>
        <v>0</v>
      </c>
    </row>
    <row r="1515" spans="1:7" ht="12" customHeight="1">
      <c r="A1515" s="415"/>
      <c r="B1515" s="415"/>
      <c r="C1515" s="418"/>
      <c r="D1515" s="422"/>
      <c r="E1515" s="423">
        <f>_xlfn.IFS(Programmation!$B$12="Québec",(D1515*Programmation!$F$23),Programmation!$B$12="Ontario",(D1515*Programmation!$F$24),Programmation!$B$12="Europe",(D1515*Programmation!$F$25),Programmation!$B$12="Sans taxe"," ")</f>
        <v>0</v>
      </c>
      <c r="F1515" s="423">
        <f>_xlfn.IFS(Programmation!$B$12="Québec",(D1515*Programmation!$G$23),Programmation!$B$12="Ontario"," ",Programmation!$B$12="Europe"," ",Programmation!$B$12="Sans taxe"," ")</f>
        <v>0</v>
      </c>
      <c r="G1515" s="423">
        <f t="shared" si="5"/>
        <v>0</v>
      </c>
    </row>
    <row r="1516" spans="1:7" ht="12" customHeight="1">
      <c r="A1516" s="415"/>
      <c r="B1516" s="415"/>
      <c r="C1516" s="418"/>
      <c r="D1516" s="422"/>
      <c r="E1516" s="423">
        <f>_xlfn.IFS(Programmation!$B$12="Québec",(D1516*Programmation!$F$23),Programmation!$B$12="Ontario",(D1516*Programmation!$F$24),Programmation!$B$12="Europe",(D1516*Programmation!$F$25),Programmation!$B$12="Sans taxe"," ")</f>
        <v>0</v>
      </c>
      <c r="F1516" s="423">
        <f>_xlfn.IFS(Programmation!$B$12="Québec",(D1516*Programmation!$G$23),Programmation!$B$12="Ontario"," ",Programmation!$B$12="Europe"," ",Programmation!$B$12="Sans taxe"," ")</f>
        <v>0</v>
      </c>
      <c r="G1516" s="423">
        <f t="shared" si="5"/>
        <v>0</v>
      </c>
    </row>
    <row r="1517" spans="1:7" ht="12" customHeight="1">
      <c r="A1517" s="415"/>
      <c r="B1517" s="415"/>
      <c r="C1517" s="418"/>
      <c r="D1517" s="422"/>
      <c r="E1517" s="423">
        <f>_xlfn.IFS(Programmation!$B$12="Québec",(D1517*Programmation!$F$23),Programmation!$B$12="Ontario",(D1517*Programmation!$F$24),Programmation!$B$12="Europe",(D1517*Programmation!$F$25),Programmation!$B$12="Sans taxe"," ")</f>
        <v>0</v>
      </c>
      <c r="F1517" s="423">
        <f>_xlfn.IFS(Programmation!$B$12="Québec",(D1517*Programmation!$G$23),Programmation!$B$12="Ontario"," ",Programmation!$B$12="Europe"," ",Programmation!$B$12="Sans taxe"," ")</f>
        <v>0</v>
      </c>
      <c r="G1517" s="423">
        <f t="shared" si="5"/>
        <v>0</v>
      </c>
    </row>
    <row r="1518" spans="1:7" ht="12" customHeight="1">
      <c r="A1518" s="415"/>
      <c r="B1518" s="415"/>
      <c r="C1518" s="418"/>
      <c r="D1518" s="422"/>
      <c r="E1518" s="423">
        <f>_xlfn.IFS(Programmation!$B$12="Québec",(D1518*Programmation!$F$23),Programmation!$B$12="Ontario",(D1518*Programmation!$F$24),Programmation!$B$12="Europe",(D1518*Programmation!$F$25),Programmation!$B$12="Sans taxe"," ")</f>
        <v>0</v>
      </c>
      <c r="F1518" s="423">
        <f>_xlfn.IFS(Programmation!$B$12="Québec",(D1518*Programmation!$G$23),Programmation!$B$12="Ontario"," ",Programmation!$B$12="Europe"," ",Programmation!$B$12="Sans taxe"," ")</f>
        <v>0</v>
      </c>
      <c r="G1518" s="423">
        <f t="shared" si="5"/>
        <v>0</v>
      </c>
    </row>
    <row r="1519" spans="1:7" ht="12" customHeight="1">
      <c r="A1519" s="415"/>
      <c r="B1519" s="415"/>
      <c r="C1519" s="418"/>
      <c r="D1519" s="422"/>
      <c r="E1519" s="423">
        <f>_xlfn.IFS(Programmation!$B$12="Québec",(D1519*Programmation!$F$23),Programmation!$B$12="Ontario",(D1519*Programmation!$F$24),Programmation!$B$12="Europe",(D1519*Programmation!$F$25),Programmation!$B$12="Sans taxe"," ")</f>
        <v>0</v>
      </c>
      <c r="F1519" s="423">
        <f>_xlfn.IFS(Programmation!$B$12="Québec",(D1519*Programmation!$G$23),Programmation!$B$12="Ontario"," ",Programmation!$B$12="Europe"," ",Programmation!$B$12="Sans taxe"," ")</f>
        <v>0</v>
      </c>
      <c r="G1519" s="423">
        <f t="shared" si="5"/>
        <v>0</v>
      </c>
    </row>
    <row r="1520" spans="1:7" ht="12" customHeight="1">
      <c r="A1520" s="415"/>
      <c r="B1520" s="415"/>
      <c r="C1520" s="418"/>
      <c r="D1520" s="422"/>
      <c r="E1520" s="423">
        <f>_xlfn.IFS(Programmation!$B$12="Québec",(D1520*Programmation!$F$23),Programmation!$B$12="Ontario",(D1520*Programmation!$F$24),Programmation!$B$12="Europe",(D1520*Programmation!$F$25),Programmation!$B$12="Sans taxe"," ")</f>
        <v>0</v>
      </c>
      <c r="F1520" s="423">
        <f>_xlfn.IFS(Programmation!$B$12="Québec",(D1520*Programmation!$G$23),Programmation!$B$12="Ontario"," ",Programmation!$B$12="Europe"," ",Programmation!$B$12="Sans taxe"," ")</f>
        <v>0</v>
      </c>
      <c r="G1520" s="423">
        <f t="shared" si="5"/>
        <v>0</v>
      </c>
    </row>
    <row r="1521" spans="1:7" ht="12" customHeight="1">
      <c r="A1521" s="415"/>
      <c r="B1521" s="415"/>
      <c r="C1521" s="418"/>
      <c r="D1521" s="422"/>
      <c r="E1521" s="423">
        <f>_xlfn.IFS(Programmation!$B$12="Québec",(D1521*Programmation!$F$23),Programmation!$B$12="Ontario",(D1521*Programmation!$F$24),Programmation!$B$12="Europe",(D1521*Programmation!$F$25),Programmation!$B$12="Sans taxe"," ")</f>
        <v>0</v>
      </c>
      <c r="F1521" s="423">
        <f>_xlfn.IFS(Programmation!$B$12="Québec",(D1521*Programmation!$G$23),Programmation!$B$12="Ontario"," ",Programmation!$B$12="Europe"," ",Programmation!$B$12="Sans taxe"," ")</f>
        <v>0</v>
      </c>
      <c r="G1521" s="423">
        <f t="shared" si="5"/>
        <v>0</v>
      </c>
    </row>
    <row r="1522" spans="1:7" ht="12" customHeight="1">
      <c r="A1522" s="415"/>
      <c r="B1522" s="415"/>
      <c r="C1522" s="418"/>
      <c r="D1522" s="422"/>
      <c r="E1522" s="423">
        <f>_xlfn.IFS(Programmation!$B$12="Québec",(D1522*Programmation!$F$23),Programmation!$B$12="Ontario",(D1522*Programmation!$F$24),Programmation!$B$12="Europe",(D1522*Programmation!$F$25),Programmation!$B$12="Sans taxe"," ")</f>
        <v>0</v>
      </c>
      <c r="F1522" s="423">
        <f>_xlfn.IFS(Programmation!$B$12="Québec",(D1522*Programmation!$G$23),Programmation!$B$12="Ontario"," ",Programmation!$B$12="Europe"," ",Programmation!$B$12="Sans taxe"," ")</f>
        <v>0</v>
      </c>
      <c r="G1522" s="423">
        <f t="shared" si="5"/>
        <v>0</v>
      </c>
    </row>
    <row r="1523" spans="1:7" ht="12" customHeight="1">
      <c r="A1523" s="415"/>
      <c r="B1523" s="415"/>
      <c r="C1523" s="418"/>
      <c r="D1523" s="422"/>
      <c r="E1523" s="423">
        <f>_xlfn.IFS(Programmation!$B$12="Québec",(D1523*Programmation!$F$23),Programmation!$B$12="Ontario",(D1523*Programmation!$F$24),Programmation!$B$12="Europe",(D1523*Programmation!$F$25),Programmation!$B$12="Sans taxe"," ")</f>
        <v>0</v>
      </c>
      <c r="F1523" s="423">
        <f>_xlfn.IFS(Programmation!$B$12="Québec",(D1523*Programmation!$G$23),Programmation!$B$12="Ontario"," ",Programmation!$B$12="Europe"," ",Programmation!$B$12="Sans taxe"," ")</f>
        <v>0</v>
      </c>
      <c r="G1523" s="423">
        <f t="shared" si="5"/>
        <v>0</v>
      </c>
    </row>
    <row r="1524" spans="1:7" ht="12" customHeight="1">
      <c r="A1524" s="415"/>
      <c r="B1524" s="415"/>
      <c r="C1524" s="418"/>
      <c r="D1524" s="422"/>
      <c r="E1524" s="423">
        <f>_xlfn.IFS(Programmation!$B$12="Québec",(D1524*Programmation!$F$23),Programmation!$B$12="Ontario",(D1524*Programmation!$F$24),Programmation!$B$12="Europe",(D1524*Programmation!$F$25),Programmation!$B$12="Sans taxe"," ")</f>
        <v>0</v>
      </c>
      <c r="F1524" s="423">
        <f>_xlfn.IFS(Programmation!$B$12="Québec",(D1524*Programmation!$G$23),Programmation!$B$12="Ontario"," ",Programmation!$B$12="Europe"," ",Programmation!$B$12="Sans taxe"," ")</f>
        <v>0</v>
      </c>
      <c r="G1524" s="423">
        <f t="shared" si="5"/>
        <v>0</v>
      </c>
    </row>
    <row r="1525" spans="1:7" ht="12" customHeight="1">
      <c r="A1525" s="415"/>
      <c r="B1525" s="415"/>
      <c r="C1525" s="418"/>
      <c r="D1525" s="422"/>
      <c r="E1525" s="423">
        <f>_xlfn.IFS(Programmation!$B$12="Québec",(D1525*Programmation!$F$23),Programmation!$B$12="Ontario",(D1525*Programmation!$F$24),Programmation!$B$12="Europe",(D1525*Programmation!$F$25),Programmation!$B$12="Sans taxe"," ")</f>
        <v>0</v>
      </c>
      <c r="F1525" s="423">
        <f>_xlfn.IFS(Programmation!$B$12="Québec",(D1525*Programmation!$G$23),Programmation!$B$12="Ontario"," ",Programmation!$B$12="Europe"," ",Programmation!$B$12="Sans taxe"," ")</f>
        <v>0</v>
      </c>
      <c r="G1525" s="423">
        <f t="shared" si="5"/>
        <v>0</v>
      </c>
    </row>
    <row r="1526" spans="1:7" ht="12" customHeight="1">
      <c r="A1526" s="415"/>
      <c r="B1526" s="415"/>
      <c r="C1526" s="418"/>
      <c r="D1526" s="422"/>
      <c r="E1526" s="423">
        <f>_xlfn.IFS(Programmation!$B$12="Québec",(D1526*Programmation!$F$23),Programmation!$B$12="Ontario",(D1526*Programmation!$F$24),Programmation!$B$12="Europe",(D1526*Programmation!$F$25),Programmation!$B$12="Sans taxe"," ")</f>
        <v>0</v>
      </c>
      <c r="F1526" s="423">
        <f>_xlfn.IFS(Programmation!$B$12="Québec",(D1526*Programmation!$G$23),Programmation!$B$12="Ontario"," ",Programmation!$B$12="Europe"," ",Programmation!$B$12="Sans taxe"," ")</f>
        <v>0</v>
      </c>
      <c r="G1526" s="423">
        <f t="shared" si="5"/>
        <v>0</v>
      </c>
    </row>
    <row r="1527" spans="1:7" ht="12" customHeight="1">
      <c r="A1527" s="415"/>
      <c r="B1527" s="415"/>
      <c r="C1527" s="418"/>
      <c r="D1527" s="422"/>
      <c r="E1527" s="423">
        <f>_xlfn.IFS(Programmation!$B$12="Québec",(D1527*Programmation!$F$23),Programmation!$B$12="Ontario",(D1527*Programmation!$F$24),Programmation!$B$12="Europe",(D1527*Programmation!$F$25),Programmation!$B$12="Sans taxe"," ")</f>
        <v>0</v>
      </c>
      <c r="F1527" s="423">
        <f>_xlfn.IFS(Programmation!$B$12="Québec",(D1527*Programmation!$G$23),Programmation!$B$12="Ontario"," ",Programmation!$B$12="Europe"," ",Programmation!$B$12="Sans taxe"," ")</f>
        <v>0</v>
      </c>
      <c r="G1527" s="423">
        <f t="shared" si="5"/>
        <v>0</v>
      </c>
    </row>
    <row r="1528" spans="1:7" ht="12" customHeight="1">
      <c r="A1528" s="415"/>
      <c r="B1528" s="415"/>
      <c r="C1528" s="418"/>
      <c r="D1528" s="422"/>
      <c r="E1528" s="423">
        <f>_xlfn.IFS(Programmation!$B$12="Québec",(D1528*Programmation!$F$23),Programmation!$B$12="Ontario",(D1528*Programmation!$F$24),Programmation!$B$12="Europe",(D1528*Programmation!$F$25),Programmation!$B$12="Sans taxe"," ")</f>
        <v>0</v>
      </c>
      <c r="F1528" s="423">
        <f>_xlfn.IFS(Programmation!$B$12="Québec",(D1528*Programmation!$G$23),Programmation!$B$12="Ontario"," ",Programmation!$B$12="Europe"," ",Programmation!$B$12="Sans taxe"," ")</f>
        <v>0</v>
      </c>
      <c r="G1528" s="423">
        <f t="shared" si="5"/>
        <v>0</v>
      </c>
    </row>
    <row r="1529" spans="1:7" ht="12" customHeight="1">
      <c r="A1529" s="415"/>
      <c r="B1529" s="415"/>
      <c r="C1529" s="418"/>
      <c r="D1529" s="422"/>
      <c r="E1529" s="423">
        <f>_xlfn.IFS(Programmation!$B$12="Québec",(D1529*Programmation!$F$23),Programmation!$B$12="Ontario",(D1529*Programmation!$F$24),Programmation!$B$12="Europe",(D1529*Programmation!$F$25),Programmation!$B$12="Sans taxe"," ")</f>
        <v>0</v>
      </c>
      <c r="F1529" s="423">
        <f>_xlfn.IFS(Programmation!$B$12="Québec",(D1529*Programmation!$G$23),Programmation!$B$12="Ontario"," ",Programmation!$B$12="Europe"," ",Programmation!$B$12="Sans taxe"," ")</f>
        <v>0</v>
      </c>
      <c r="G1529" s="423">
        <f t="shared" si="5"/>
        <v>0</v>
      </c>
    </row>
    <row r="1530" spans="1:7" ht="12" customHeight="1">
      <c r="A1530" s="415"/>
      <c r="B1530" s="415"/>
      <c r="C1530" s="418"/>
      <c r="D1530" s="422"/>
      <c r="E1530" s="423">
        <f>_xlfn.IFS(Programmation!$B$12="Québec",(D1530*Programmation!$F$23),Programmation!$B$12="Ontario",(D1530*Programmation!$F$24),Programmation!$B$12="Europe",(D1530*Programmation!$F$25),Programmation!$B$12="Sans taxe"," ")</f>
        <v>0</v>
      </c>
      <c r="F1530" s="423">
        <f>_xlfn.IFS(Programmation!$B$12="Québec",(D1530*Programmation!$G$23),Programmation!$B$12="Ontario"," ",Programmation!$B$12="Europe"," ",Programmation!$B$12="Sans taxe"," ")</f>
        <v>0</v>
      </c>
      <c r="G1530" s="423">
        <f t="shared" si="5"/>
        <v>0</v>
      </c>
    </row>
    <row r="1531" spans="1:7" ht="12" customHeight="1">
      <c r="A1531" s="415"/>
      <c r="B1531" s="415"/>
      <c r="C1531" s="418"/>
      <c r="D1531" s="422"/>
      <c r="E1531" s="423">
        <f>_xlfn.IFS(Programmation!$B$12="Québec",(D1531*Programmation!$F$23),Programmation!$B$12="Ontario",(D1531*Programmation!$F$24),Programmation!$B$12="Europe",(D1531*Programmation!$F$25),Programmation!$B$12="Sans taxe"," ")</f>
        <v>0</v>
      </c>
      <c r="F1531" s="423">
        <f>_xlfn.IFS(Programmation!$B$12="Québec",(D1531*Programmation!$G$23),Programmation!$B$12="Ontario"," ",Programmation!$B$12="Europe"," ",Programmation!$B$12="Sans taxe"," ")</f>
        <v>0</v>
      </c>
      <c r="G1531" s="423">
        <f t="shared" si="5"/>
        <v>0</v>
      </c>
    </row>
    <row r="1532" spans="1:7" ht="12" customHeight="1">
      <c r="A1532" s="415"/>
      <c r="B1532" s="415"/>
      <c r="C1532" s="418"/>
      <c r="D1532" s="422"/>
      <c r="E1532" s="423">
        <f>_xlfn.IFS(Programmation!$B$12="Québec",(D1532*Programmation!$F$23),Programmation!$B$12="Ontario",(D1532*Programmation!$F$24),Programmation!$B$12="Europe",(D1532*Programmation!$F$25),Programmation!$B$12="Sans taxe"," ")</f>
        <v>0</v>
      </c>
      <c r="F1532" s="423">
        <f>_xlfn.IFS(Programmation!$B$12="Québec",(D1532*Programmation!$G$23),Programmation!$B$12="Ontario"," ",Programmation!$B$12="Europe"," ",Programmation!$B$12="Sans taxe"," ")</f>
        <v>0</v>
      </c>
      <c r="G1532" s="423">
        <f t="shared" si="5"/>
        <v>0</v>
      </c>
    </row>
    <row r="1533" spans="1:7" ht="12" customHeight="1">
      <c r="A1533" s="415"/>
      <c r="B1533" s="415"/>
      <c r="C1533" s="418"/>
      <c r="D1533" s="422"/>
      <c r="E1533" s="423">
        <f>_xlfn.IFS(Programmation!$B$12="Québec",(D1533*Programmation!$F$23),Programmation!$B$12="Ontario",(D1533*Programmation!$F$24),Programmation!$B$12="Europe",(D1533*Programmation!$F$25),Programmation!$B$12="Sans taxe"," ")</f>
        <v>0</v>
      </c>
      <c r="F1533" s="423">
        <f>_xlfn.IFS(Programmation!$B$12="Québec",(D1533*Programmation!$G$23),Programmation!$B$12="Ontario"," ",Programmation!$B$12="Europe"," ",Programmation!$B$12="Sans taxe"," ")</f>
        <v>0</v>
      </c>
      <c r="G1533" s="423">
        <f t="shared" si="5"/>
        <v>0</v>
      </c>
    </row>
    <row r="1534" spans="1:7" ht="12" customHeight="1">
      <c r="A1534" s="415"/>
      <c r="B1534" s="415"/>
      <c r="C1534" s="418"/>
      <c r="D1534" s="422"/>
      <c r="E1534" s="423">
        <f>_xlfn.IFS(Programmation!$B$12="Québec",(D1534*Programmation!$F$23),Programmation!$B$12="Ontario",(D1534*Programmation!$F$24),Programmation!$B$12="Europe",(D1534*Programmation!$F$25),Programmation!$B$12="Sans taxe"," ")</f>
        <v>0</v>
      </c>
      <c r="F1534" s="423">
        <f>_xlfn.IFS(Programmation!$B$12="Québec",(D1534*Programmation!$G$23),Programmation!$B$12="Ontario"," ",Programmation!$B$12="Europe"," ",Programmation!$B$12="Sans taxe"," ")</f>
        <v>0</v>
      </c>
      <c r="G1534" s="423">
        <f t="shared" si="5"/>
        <v>0</v>
      </c>
    </row>
    <row r="1535" spans="1:7" ht="12" customHeight="1">
      <c r="A1535" s="415"/>
      <c r="B1535" s="415"/>
      <c r="C1535" s="418"/>
      <c r="D1535" s="422"/>
      <c r="E1535" s="423">
        <f>_xlfn.IFS(Programmation!$B$12="Québec",(D1535*Programmation!$F$23),Programmation!$B$12="Ontario",(D1535*Programmation!$F$24),Programmation!$B$12="Europe",(D1535*Programmation!$F$25),Programmation!$B$12="Sans taxe"," ")</f>
        <v>0</v>
      </c>
      <c r="F1535" s="423">
        <f>_xlfn.IFS(Programmation!$B$12="Québec",(D1535*Programmation!$G$23),Programmation!$B$12="Ontario"," ",Programmation!$B$12="Europe"," ",Programmation!$B$12="Sans taxe"," ")</f>
        <v>0</v>
      </c>
      <c r="G1535" s="423">
        <f t="shared" si="5"/>
        <v>0</v>
      </c>
    </row>
    <row r="1536" spans="1:7" ht="12" customHeight="1">
      <c r="A1536" s="415"/>
      <c r="B1536" s="415"/>
      <c r="C1536" s="418"/>
      <c r="D1536" s="422"/>
      <c r="E1536" s="423">
        <f>_xlfn.IFS(Programmation!$B$12="Québec",(D1536*Programmation!$F$23),Programmation!$B$12="Ontario",(D1536*Programmation!$F$24),Programmation!$B$12="Europe",(D1536*Programmation!$F$25),Programmation!$B$12="Sans taxe"," ")</f>
        <v>0</v>
      </c>
      <c r="F1536" s="423">
        <f>_xlfn.IFS(Programmation!$B$12="Québec",(D1536*Programmation!$G$23),Programmation!$B$12="Ontario"," ",Programmation!$B$12="Europe"," ",Programmation!$B$12="Sans taxe"," ")</f>
        <v>0</v>
      </c>
      <c r="G1536" s="423">
        <f t="shared" si="5"/>
        <v>0</v>
      </c>
    </row>
    <row r="1537" spans="1:7" ht="12" customHeight="1">
      <c r="A1537" s="415"/>
      <c r="B1537" s="415"/>
      <c r="C1537" s="418"/>
      <c r="D1537" s="422"/>
      <c r="E1537" s="423">
        <f>_xlfn.IFS(Programmation!$B$12="Québec",(D1537*Programmation!$F$23),Programmation!$B$12="Ontario",(D1537*Programmation!$F$24),Programmation!$B$12="Europe",(D1537*Programmation!$F$25),Programmation!$B$12="Sans taxe"," ")</f>
        <v>0</v>
      </c>
      <c r="F1537" s="423">
        <f>_xlfn.IFS(Programmation!$B$12="Québec",(D1537*Programmation!$G$23),Programmation!$B$12="Ontario"," ",Programmation!$B$12="Europe"," ",Programmation!$B$12="Sans taxe"," ")</f>
        <v>0</v>
      </c>
      <c r="G1537" s="423">
        <f t="shared" si="5"/>
        <v>0</v>
      </c>
    </row>
    <row r="1538" spans="1:7" ht="12" customHeight="1">
      <c r="A1538" s="415"/>
      <c r="B1538" s="415"/>
      <c r="C1538" s="418"/>
      <c r="D1538" s="422"/>
      <c r="E1538" s="423">
        <f>_xlfn.IFS(Programmation!$B$12="Québec",(D1538*Programmation!$F$23),Programmation!$B$12="Ontario",(D1538*Programmation!$F$24),Programmation!$B$12="Europe",(D1538*Programmation!$F$25),Programmation!$B$12="Sans taxe"," ")</f>
        <v>0</v>
      </c>
      <c r="F1538" s="423">
        <f>_xlfn.IFS(Programmation!$B$12="Québec",(D1538*Programmation!$G$23),Programmation!$B$12="Ontario"," ",Programmation!$B$12="Europe"," ",Programmation!$B$12="Sans taxe"," ")</f>
        <v>0</v>
      </c>
      <c r="G1538" s="423">
        <f t="shared" si="5"/>
        <v>0</v>
      </c>
    </row>
    <row r="1539" spans="1:7" ht="12" customHeight="1">
      <c r="A1539" s="415"/>
      <c r="B1539" s="415"/>
      <c r="C1539" s="418"/>
      <c r="D1539" s="422"/>
      <c r="E1539" s="423">
        <f>_xlfn.IFS(Programmation!$B$12="Québec",(D1539*Programmation!$F$23),Programmation!$B$12="Ontario",(D1539*Programmation!$F$24),Programmation!$B$12="Europe",(D1539*Programmation!$F$25),Programmation!$B$12="Sans taxe"," ")</f>
        <v>0</v>
      </c>
      <c r="F1539" s="423">
        <f>_xlfn.IFS(Programmation!$B$12="Québec",(D1539*Programmation!$G$23),Programmation!$B$12="Ontario"," ",Programmation!$B$12="Europe"," ",Programmation!$B$12="Sans taxe"," ")</f>
        <v>0</v>
      </c>
      <c r="G1539" s="423">
        <f t="shared" si="5"/>
        <v>0</v>
      </c>
    </row>
    <row r="1540" spans="1:7" ht="12" customHeight="1">
      <c r="A1540" s="415"/>
      <c r="B1540" s="415"/>
      <c r="C1540" s="418"/>
      <c r="D1540" s="422"/>
      <c r="E1540" s="423">
        <f>_xlfn.IFS(Programmation!$B$12="Québec",(D1540*Programmation!$F$23),Programmation!$B$12="Ontario",(D1540*Programmation!$F$24),Programmation!$B$12="Europe",(D1540*Programmation!$F$25),Programmation!$B$12="Sans taxe"," ")</f>
        <v>0</v>
      </c>
      <c r="F1540" s="423">
        <f>_xlfn.IFS(Programmation!$B$12="Québec",(D1540*Programmation!$G$23),Programmation!$B$12="Ontario"," ",Programmation!$B$12="Europe"," ",Programmation!$B$12="Sans taxe"," ")</f>
        <v>0</v>
      </c>
      <c r="G1540" s="423">
        <f t="shared" ref="G1540:G1648" si="6">D1540*1.14975</f>
        <v>0</v>
      </c>
    </row>
    <row r="1541" spans="1:7" ht="12" customHeight="1">
      <c r="A1541" s="415"/>
      <c r="B1541" s="415"/>
      <c r="C1541" s="418"/>
      <c r="D1541" s="422"/>
      <c r="E1541" s="423">
        <f>_xlfn.IFS(Programmation!$B$12="Québec",(D1541*Programmation!$F$23),Programmation!$B$12="Ontario",(D1541*Programmation!$F$24),Programmation!$B$12="Europe",(D1541*Programmation!$F$25),Programmation!$B$12="Sans taxe"," ")</f>
        <v>0</v>
      </c>
      <c r="F1541" s="423">
        <f>_xlfn.IFS(Programmation!$B$12="Québec",(D1541*Programmation!$G$23),Programmation!$B$12="Ontario"," ",Programmation!$B$12="Europe"," ",Programmation!$B$12="Sans taxe"," ")</f>
        <v>0</v>
      </c>
      <c r="G1541" s="423">
        <f t="shared" si="6"/>
        <v>0</v>
      </c>
    </row>
    <row r="1542" spans="1:7" ht="12" customHeight="1">
      <c r="A1542" s="415"/>
      <c r="B1542" s="415"/>
      <c r="C1542" s="418"/>
      <c r="D1542" s="422"/>
      <c r="E1542" s="423">
        <f>_xlfn.IFS(Programmation!$B$12="Québec",(D1542*Programmation!$F$23),Programmation!$B$12="Ontario",(D1542*Programmation!$F$24),Programmation!$B$12="Europe",(D1542*Programmation!$F$25),Programmation!$B$12="Sans taxe"," ")</f>
        <v>0</v>
      </c>
      <c r="F1542" s="423">
        <f>_xlfn.IFS(Programmation!$B$12="Québec",(D1542*Programmation!$G$23),Programmation!$B$12="Ontario"," ",Programmation!$B$12="Europe"," ",Programmation!$B$12="Sans taxe"," ")</f>
        <v>0</v>
      </c>
      <c r="G1542" s="423">
        <f t="shared" si="6"/>
        <v>0</v>
      </c>
    </row>
    <row r="1543" spans="1:7" ht="12" customHeight="1">
      <c r="A1543" s="415"/>
      <c r="B1543" s="415"/>
      <c r="C1543" s="418"/>
      <c r="D1543" s="422"/>
      <c r="E1543" s="423">
        <f>_xlfn.IFS(Programmation!$B$12="Québec",(D1543*Programmation!$F$23),Programmation!$B$12="Ontario",(D1543*Programmation!$F$24),Programmation!$B$12="Europe",(D1543*Programmation!$F$25),Programmation!$B$12="Sans taxe"," ")</f>
        <v>0</v>
      </c>
      <c r="F1543" s="423">
        <f>_xlfn.IFS(Programmation!$B$12="Québec",(D1543*Programmation!$G$23),Programmation!$B$12="Ontario"," ",Programmation!$B$12="Europe"," ",Programmation!$B$12="Sans taxe"," ")</f>
        <v>0</v>
      </c>
      <c r="G1543" s="423">
        <f t="shared" si="6"/>
        <v>0</v>
      </c>
    </row>
    <row r="1544" spans="1:7" ht="12" customHeight="1">
      <c r="A1544" s="415"/>
      <c r="B1544" s="415"/>
      <c r="C1544" s="418"/>
      <c r="D1544" s="422"/>
      <c r="E1544" s="423">
        <f>_xlfn.IFS(Programmation!$B$12="Québec",(D1544*Programmation!$F$23),Programmation!$B$12="Ontario",(D1544*Programmation!$F$24),Programmation!$B$12="Europe",(D1544*Programmation!$F$25),Programmation!$B$12="Sans taxe"," ")</f>
        <v>0</v>
      </c>
      <c r="F1544" s="423">
        <f>_xlfn.IFS(Programmation!$B$12="Québec",(D1544*Programmation!$G$23),Programmation!$B$12="Ontario"," ",Programmation!$B$12="Europe"," ",Programmation!$B$12="Sans taxe"," ")</f>
        <v>0</v>
      </c>
      <c r="G1544" s="423">
        <f t="shared" si="6"/>
        <v>0</v>
      </c>
    </row>
    <row r="1545" spans="1:7" ht="12" customHeight="1">
      <c r="A1545" s="415"/>
      <c r="B1545" s="415"/>
      <c r="C1545" s="418"/>
      <c r="D1545" s="422"/>
      <c r="E1545" s="423">
        <f>_xlfn.IFS(Programmation!$B$12="Québec",(D1545*Programmation!$F$23),Programmation!$B$12="Ontario",(D1545*Programmation!$F$24),Programmation!$B$12="Europe",(D1545*Programmation!$F$25),Programmation!$B$12="Sans taxe"," ")</f>
        <v>0</v>
      </c>
      <c r="F1545" s="423">
        <f>_xlfn.IFS(Programmation!$B$12="Québec",(D1545*Programmation!$G$23),Programmation!$B$12="Ontario"," ",Programmation!$B$12="Europe"," ",Programmation!$B$12="Sans taxe"," ")</f>
        <v>0</v>
      </c>
      <c r="G1545" s="423">
        <f t="shared" si="6"/>
        <v>0</v>
      </c>
    </row>
    <row r="1546" spans="1:7" ht="12" customHeight="1">
      <c r="A1546" s="415"/>
      <c r="B1546" s="415"/>
      <c r="C1546" s="418"/>
      <c r="D1546" s="422"/>
      <c r="E1546" s="423">
        <f>_xlfn.IFS(Programmation!$B$12="Québec",(D1546*Programmation!$F$23),Programmation!$B$12="Ontario",(D1546*Programmation!$F$24),Programmation!$B$12="Europe",(D1546*Programmation!$F$25),Programmation!$B$12="Sans taxe"," ")</f>
        <v>0</v>
      </c>
      <c r="F1546" s="423">
        <f>_xlfn.IFS(Programmation!$B$12="Québec",(D1546*Programmation!$G$23),Programmation!$B$12="Ontario"," ",Programmation!$B$12="Europe"," ",Programmation!$B$12="Sans taxe"," ")</f>
        <v>0</v>
      </c>
      <c r="G1546" s="423">
        <f t="shared" si="6"/>
        <v>0</v>
      </c>
    </row>
    <row r="1547" spans="1:7" ht="12" customHeight="1">
      <c r="A1547" s="415"/>
      <c r="B1547" s="415"/>
      <c r="C1547" s="418"/>
      <c r="D1547" s="422"/>
      <c r="E1547" s="423">
        <f>_xlfn.IFS(Programmation!$B$12="Québec",(D1547*Programmation!$F$23),Programmation!$B$12="Ontario",(D1547*Programmation!$F$24),Programmation!$B$12="Europe",(D1547*Programmation!$F$25),Programmation!$B$12="Sans taxe"," ")</f>
        <v>0</v>
      </c>
      <c r="F1547" s="423">
        <f>_xlfn.IFS(Programmation!$B$12="Québec",(D1547*Programmation!$G$23),Programmation!$B$12="Ontario"," ",Programmation!$B$12="Europe"," ",Programmation!$B$12="Sans taxe"," ")</f>
        <v>0</v>
      </c>
      <c r="G1547" s="423">
        <f t="shared" si="6"/>
        <v>0</v>
      </c>
    </row>
    <row r="1548" spans="1:7" ht="12" customHeight="1">
      <c r="A1548" s="415"/>
      <c r="B1548" s="415"/>
      <c r="C1548" s="418"/>
      <c r="D1548" s="422"/>
      <c r="E1548" s="423">
        <f>_xlfn.IFS(Programmation!$B$12="Québec",(D1548*Programmation!$F$23),Programmation!$B$12="Ontario",(D1548*Programmation!$F$24),Programmation!$B$12="Europe",(D1548*Programmation!$F$25),Programmation!$B$12="Sans taxe"," ")</f>
        <v>0</v>
      </c>
      <c r="F1548" s="423">
        <f>_xlfn.IFS(Programmation!$B$12="Québec",(D1548*Programmation!$G$23),Programmation!$B$12="Ontario"," ",Programmation!$B$12="Europe"," ",Programmation!$B$12="Sans taxe"," ")</f>
        <v>0</v>
      </c>
      <c r="G1548" s="423">
        <f t="shared" si="6"/>
        <v>0</v>
      </c>
    </row>
    <row r="1549" spans="1:7" ht="12" customHeight="1">
      <c r="A1549" s="415"/>
      <c r="B1549" s="415"/>
      <c r="C1549" s="418"/>
      <c r="D1549" s="422"/>
      <c r="E1549" s="423">
        <f>_xlfn.IFS(Programmation!$B$12="Québec",(D1549*Programmation!$F$23),Programmation!$B$12="Ontario",(D1549*Programmation!$F$24),Programmation!$B$12="Europe",(D1549*Programmation!$F$25),Programmation!$B$12="Sans taxe"," ")</f>
        <v>0</v>
      </c>
      <c r="F1549" s="423">
        <f>_xlfn.IFS(Programmation!$B$12="Québec",(D1549*Programmation!$G$23),Programmation!$B$12="Ontario"," ",Programmation!$B$12="Europe"," ",Programmation!$B$12="Sans taxe"," ")</f>
        <v>0</v>
      </c>
      <c r="G1549" s="423">
        <f t="shared" si="6"/>
        <v>0</v>
      </c>
    </row>
    <row r="1550" spans="1:7" ht="12" customHeight="1">
      <c r="A1550" s="415"/>
      <c r="B1550" s="415"/>
      <c r="C1550" s="418"/>
      <c r="D1550" s="422"/>
      <c r="E1550" s="423">
        <f>_xlfn.IFS(Programmation!$B$12="Québec",(D1550*Programmation!$F$23),Programmation!$B$12="Ontario",(D1550*Programmation!$F$24),Programmation!$B$12="Europe",(D1550*Programmation!$F$25),Programmation!$B$12="Sans taxe"," ")</f>
        <v>0</v>
      </c>
      <c r="F1550" s="423">
        <f>_xlfn.IFS(Programmation!$B$12="Québec",(D1550*Programmation!$G$23),Programmation!$B$12="Ontario"," ",Programmation!$B$12="Europe"," ",Programmation!$B$12="Sans taxe"," ")</f>
        <v>0</v>
      </c>
      <c r="G1550" s="423">
        <f t="shared" si="6"/>
        <v>0</v>
      </c>
    </row>
    <row r="1551" spans="1:7" ht="12" customHeight="1">
      <c r="A1551" s="415"/>
      <c r="B1551" s="415"/>
      <c r="C1551" s="418"/>
      <c r="D1551" s="422"/>
      <c r="E1551" s="423">
        <f>_xlfn.IFS(Programmation!$B$12="Québec",(D1551*Programmation!$F$23),Programmation!$B$12="Ontario",(D1551*Programmation!$F$24),Programmation!$B$12="Europe",(D1551*Programmation!$F$25),Programmation!$B$12="Sans taxe"," ")</f>
        <v>0</v>
      </c>
      <c r="F1551" s="423">
        <f>_xlfn.IFS(Programmation!$B$12="Québec",(D1551*Programmation!$G$23),Programmation!$B$12="Ontario"," ",Programmation!$B$12="Europe"," ",Programmation!$B$12="Sans taxe"," ")</f>
        <v>0</v>
      </c>
      <c r="G1551" s="423">
        <f t="shared" si="6"/>
        <v>0</v>
      </c>
    </row>
    <row r="1552" spans="1:7" ht="12" customHeight="1">
      <c r="A1552" s="415"/>
      <c r="B1552" s="415"/>
      <c r="C1552" s="418"/>
      <c r="D1552" s="422"/>
      <c r="E1552" s="423">
        <f>_xlfn.IFS(Programmation!$B$12="Québec",(D1552*Programmation!$F$23),Programmation!$B$12="Ontario",(D1552*Programmation!$F$24),Programmation!$B$12="Europe",(D1552*Programmation!$F$25),Programmation!$B$12="Sans taxe"," ")</f>
        <v>0</v>
      </c>
      <c r="F1552" s="423">
        <f>_xlfn.IFS(Programmation!$B$12="Québec",(D1552*Programmation!$G$23),Programmation!$B$12="Ontario"," ",Programmation!$B$12="Europe"," ",Programmation!$B$12="Sans taxe"," ")</f>
        <v>0</v>
      </c>
      <c r="G1552" s="423">
        <f t="shared" si="6"/>
        <v>0</v>
      </c>
    </row>
    <row r="1553" spans="1:7" ht="12" customHeight="1">
      <c r="A1553" s="415"/>
      <c r="B1553" s="415"/>
      <c r="C1553" s="418"/>
      <c r="D1553" s="422"/>
      <c r="E1553" s="423">
        <f>_xlfn.IFS(Programmation!$B$12="Québec",(D1553*Programmation!$F$23),Programmation!$B$12="Ontario",(D1553*Programmation!$F$24),Programmation!$B$12="Europe",(D1553*Programmation!$F$25),Programmation!$B$12="Sans taxe"," ")</f>
        <v>0</v>
      </c>
      <c r="F1553" s="423">
        <f>_xlfn.IFS(Programmation!$B$12="Québec",(D1553*Programmation!$G$23),Programmation!$B$12="Ontario"," ",Programmation!$B$12="Europe"," ",Programmation!$B$12="Sans taxe"," ")</f>
        <v>0</v>
      </c>
      <c r="G1553" s="423">
        <f t="shared" si="6"/>
        <v>0</v>
      </c>
    </row>
    <row r="1554" spans="1:7" ht="12" customHeight="1">
      <c r="A1554" s="415"/>
      <c r="B1554" s="415"/>
      <c r="C1554" s="418"/>
      <c r="D1554" s="422"/>
      <c r="E1554" s="423">
        <f>_xlfn.IFS(Programmation!$B$12="Québec",(D1554*Programmation!$F$23),Programmation!$B$12="Ontario",(D1554*Programmation!$F$24),Programmation!$B$12="Europe",(D1554*Programmation!$F$25),Programmation!$B$12="Sans taxe"," ")</f>
        <v>0</v>
      </c>
      <c r="F1554" s="423">
        <f>_xlfn.IFS(Programmation!$B$12="Québec",(D1554*Programmation!$G$23),Programmation!$B$12="Ontario"," ",Programmation!$B$12="Europe"," ",Programmation!$B$12="Sans taxe"," ")</f>
        <v>0</v>
      </c>
      <c r="G1554" s="423">
        <f t="shared" si="6"/>
        <v>0</v>
      </c>
    </row>
    <row r="1555" spans="1:7" ht="12" customHeight="1">
      <c r="A1555" s="415"/>
      <c r="B1555" s="415"/>
      <c r="C1555" s="418"/>
      <c r="D1555" s="422"/>
      <c r="E1555" s="423">
        <f>_xlfn.IFS(Programmation!$B$12="Québec",(D1555*Programmation!$F$23),Programmation!$B$12="Ontario",(D1555*Programmation!$F$24),Programmation!$B$12="Europe",(D1555*Programmation!$F$25),Programmation!$B$12="Sans taxe"," ")</f>
        <v>0</v>
      </c>
      <c r="F1555" s="423">
        <f>_xlfn.IFS(Programmation!$B$12="Québec",(D1555*Programmation!$G$23),Programmation!$B$12="Ontario"," ",Programmation!$B$12="Europe"," ",Programmation!$B$12="Sans taxe"," ")</f>
        <v>0</v>
      </c>
      <c r="G1555" s="423">
        <f t="shared" si="6"/>
        <v>0</v>
      </c>
    </row>
    <row r="1556" spans="1:7" ht="12" customHeight="1">
      <c r="A1556" s="415"/>
      <c r="B1556" s="415"/>
      <c r="C1556" s="418"/>
      <c r="D1556" s="422"/>
      <c r="E1556" s="423">
        <f>_xlfn.IFS(Programmation!$B$12="Québec",(D1556*Programmation!$F$23),Programmation!$B$12="Ontario",(D1556*Programmation!$F$24),Programmation!$B$12="Europe",(D1556*Programmation!$F$25),Programmation!$B$12="Sans taxe"," ")</f>
        <v>0</v>
      </c>
      <c r="F1556" s="423">
        <f>_xlfn.IFS(Programmation!$B$12="Québec",(D1556*Programmation!$G$23),Programmation!$B$12="Ontario"," ",Programmation!$B$12="Europe"," ",Programmation!$B$12="Sans taxe"," ")</f>
        <v>0</v>
      </c>
      <c r="G1556" s="423">
        <f t="shared" si="6"/>
        <v>0</v>
      </c>
    </row>
    <row r="1557" spans="1:7" ht="12" customHeight="1">
      <c r="A1557" s="415"/>
      <c r="B1557" s="415"/>
      <c r="C1557" s="418"/>
      <c r="D1557" s="422"/>
      <c r="E1557" s="423">
        <f>_xlfn.IFS(Programmation!$B$12="Québec",(D1557*Programmation!$F$23),Programmation!$B$12="Ontario",(D1557*Programmation!$F$24),Programmation!$B$12="Europe",(D1557*Programmation!$F$25),Programmation!$B$12="Sans taxe"," ")</f>
        <v>0</v>
      </c>
      <c r="F1557" s="423">
        <f>_xlfn.IFS(Programmation!$B$12="Québec",(D1557*Programmation!$G$23),Programmation!$B$12="Ontario"," ",Programmation!$B$12="Europe"," ",Programmation!$B$12="Sans taxe"," ")</f>
        <v>0</v>
      </c>
      <c r="G1557" s="423">
        <f t="shared" si="6"/>
        <v>0</v>
      </c>
    </row>
    <row r="1558" spans="1:7" ht="12" customHeight="1">
      <c r="A1558" s="415"/>
      <c r="B1558" s="415"/>
      <c r="C1558" s="418"/>
      <c r="D1558" s="422"/>
      <c r="E1558" s="423">
        <f>_xlfn.IFS(Programmation!$B$12="Québec",(D1558*Programmation!$F$23),Programmation!$B$12="Ontario",(D1558*Programmation!$F$24),Programmation!$B$12="Europe",(D1558*Programmation!$F$25),Programmation!$B$12="Sans taxe"," ")</f>
        <v>0</v>
      </c>
      <c r="F1558" s="423">
        <f>_xlfn.IFS(Programmation!$B$12="Québec",(D1558*Programmation!$G$23),Programmation!$B$12="Ontario"," ",Programmation!$B$12="Europe"," ",Programmation!$B$12="Sans taxe"," ")</f>
        <v>0</v>
      </c>
      <c r="G1558" s="423">
        <f t="shared" si="6"/>
        <v>0</v>
      </c>
    </row>
    <row r="1559" spans="1:7" ht="12" customHeight="1">
      <c r="A1559" s="415"/>
      <c r="B1559" s="415"/>
      <c r="C1559" s="418"/>
      <c r="D1559" s="422"/>
      <c r="E1559" s="423">
        <f>_xlfn.IFS(Programmation!$B$12="Québec",(D1559*Programmation!$F$23),Programmation!$B$12="Ontario",(D1559*Programmation!$F$24),Programmation!$B$12="Europe",(D1559*Programmation!$F$25),Programmation!$B$12="Sans taxe"," ")</f>
        <v>0</v>
      </c>
      <c r="F1559" s="423">
        <f>_xlfn.IFS(Programmation!$B$12="Québec",(D1559*Programmation!$G$23),Programmation!$B$12="Ontario"," ",Programmation!$B$12="Europe"," ",Programmation!$B$12="Sans taxe"," ")</f>
        <v>0</v>
      </c>
      <c r="G1559" s="423">
        <f t="shared" si="6"/>
        <v>0</v>
      </c>
    </row>
    <row r="1560" spans="1:7" ht="12" customHeight="1">
      <c r="A1560" s="415"/>
      <c r="B1560" s="415"/>
      <c r="C1560" s="418"/>
      <c r="D1560" s="422"/>
      <c r="E1560" s="423">
        <f>_xlfn.IFS(Programmation!$B$12="Québec",(D1560*Programmation!$F$23),Programmation!$B$12="Ontario",(D1560*Programmation!$F$24),Programmation!$B$12="Europe",(D1560*Programmation!$F$25),Programmation!$B$12="Sans taxe"," ")</f>
        <v>0</v>
      </c>
      <c r="F1560" s="423">
        <f>_xlfn.IFS(Programmation!$B$12="Québec",(D1560*Programmation!$G$23),Programmation!$B$12="Ontario"," ",Programmation!$B$12="Europe"," ",Programmation!$B$12="Sans taxe"," ")</f>
        <v>0</v>
      </c>
      <c r="G1560" s="423">
        <f t="shared" si="6"/>
        <v>0</v>
      </c>
    </row>
    <row r="1561" spans="1:7" ht="12" customHeight="1">
      <c r="A1561" s="415"/>
      <c r="B1561" s="415"/>
      <c r="C1561" s="418"/>
      <c r="D1561" s="422"/>
      <c r="E1561" s="423">
        <f>_xlfn.IFS(Programmation!$B$12="Québec",(D1561*Programmation!$F$23),Programmation!$B$12="Ontario",(D1561*Programmation!$F$24),Programmation!$B$12="Europe",(D1561*Programmation!$F$25),Programmation!$B$12="Sans taxe"," ")</f>
        <v>0</v>
      </c>
      <c r="F1561" s="423">
        <f>_xlfn.IFS(Programmation!$B$12="Québec",(D1561*Programmation!$G$23),Programmation!$B$12="Ontario"," ",Programmation!$B$12="Europe"," ",Programmation!$B$12="Sans taxe"," ")</f>
        <v>0</v>
      </c>
      <c r="G1561" s="423">
        <f t="shared" si="6"/>
        <v>0</v>
      </c>
    </row>
    <row r="1562" spans="1:7" ht="12" customHeight="1">
      <c r="A1562" s="415"/>
      <c r="B1562" s="415"/>
      <c r="C1562" s="418"/>
      <c r="D1562" s="422"/>
      <c r="E1562" s="423">
        <f>_xlfn.IFS(Programmation!$B$12="Québec",(D1562*Programmation!$F$23),Programmation!$B$12="Ontario",(D1562*Programmation!$F$24),Programmation!$B$12="Europe",(D1562*Programmation!$F$25),Programmation!$B$12="Sans taxe"," ")</f>
        <v>0</v>
      </c>
      <c r="F1562" s="423">
        <f>_xlfn.IFS(Programmation!$B$12="Québec",(D1562*Programmation!$G$23),Programmation!$B$12="Ontario"," ",Programmation!$B$12="Europe"," ",Programmation!$B$12="Sans taxe"," ")</f>
        <v>0</v>
      </c>
      <c r="G1562" s="423">
        <f t="shared" si="6"/>
        <v>0</v>
      </c>
    </row>
    <row r="1563" spans="1:7" ht="12" customHeight="1">
      <c r="A1563" s="415"/>
      <c r="B1563" s="415"/>
      <c r="C1563" s="418"/>
      <c r="D1563" s="422"/>
      <c r="E1563" s="423">
        <f>_xlfn.IFS(Programmation!$B$12="Québec",(D1563*Programmation!$F$23),Programmation!$B$12="Ontario",(D1563*Programmation!$F$24),Programmation!$B$12="Europe",(D1563*Programmation!$F$25),Programmation!$B$12="Sans taxe"," ")</f>
        <v>0</v>
      </c>
      <c r="F1563" s="423">
        <f>_xlfn.IFS(Programmation!$B$12="Québec",(D1563*Programmation!$G$23),Programmation!$B$12="Ontario"," ",Programmation!$B$12="Europe"," ",Programmation!$B$12="Sans taxe"," ")</f>
        <v>0</v>
      </c>
      <c r="G1563" s="423">
        <f t="shared" si="6"/>
        <v>0</v>
      </c>
    </row>
    <row r="1564" spans="1:7" ht="12" customHeight="1">
      <c r="A1564" s="415"/>
      <c r="B1564" s="415"/>
      <c r="C1564" s="418"/>
      <c r="D1564" s="422"/>
      <c r="E1564" s="423">
        <f>_xlfn.IFS(Programmation!$B$12="Québec",(D1564*Programmation!$F$23),Programmation!$B$12="Ontario",(D1564*Programmation!$F$24),Programmation!$B$12="Europe",(D1564*Programmation!$F$25),Programmation!$B$12="Sans taxe"," ")</f>
        <v>0</v>
      </c>
      <c r="F1564" s="423">
        <f>_xlfn.IFS(Programmation!$B$12="Québec",(D1564*Programmation!$G$23),Programmation!$B$12="Ontario"," ",Programmation!$B$12="Europe"," ",Programmation!$B$12="Sans taxe"," ")</f>
        <v>0</v>
      </c>
      <c r="G1564" s="423">
        <f t="shared" si="6"/>
        <v>0</v>
      </c>
    </row>
    <row r="1565" spans="1:7" ht="12" customHeight="1">
      <c r="A1565" s="415"/>
      <c r="B1565" s="415"/>
      <c r="C1565" s="418"/>
      <c r="D1565" s="422"/>
      <c r="E1565" s="423">
        <f>_xlfn.IFS(Programmation!$B$12="Québec",(D1565*Programmation!$F$23),Programmation!$B$12="Ontario",(D1565*Programmation!$F$24),Programmation!$B$12="Europe",(D1565*Programmation!$F$25),Programmation!$B$12="Sans taxe"," ")</f>
        <v>0</v>
      </c>
      <c r="F1565" s="423">
        <f>_xlfn.IFS(Programmation!$B$12="Québec",(D1565*Programmation!$G$23),Programmation!$B$12="Ontario"," ",Programmation!$B$12="Europe"," ",Programmation!$B$12="Sans taxe"," ")</f>
        <v>0</v>
      </c>
      <c r="G1565" s="423">
        <f t="shared" si="6"/>
        <v>0</v>
      </c>
    </row>
    <row r="1566" spans="1:7" ht="12" customHeight="1">
      <c r="A1566" s="415"/>
      <c r="B1566" s="415"/>
      <c r="C1566" s="418"/>
      <c r="D1566" s="422"/>
      <c r="E1566" s="423">
        <f>_xlfn.IFS(Programmation!$B$12="Québec",(D1566*Programmation!$F$23),Programmation!$B$12="Ontario",(D1566*Programmation!$F$24),Programmation!$B$12="Europe",(D1566*Programmation!$F$25),Programmation!$B$12="Sans taxe"," ")</f>
        <v>0</v>
      </c>
      <c r="F1566" s="423">
        <f>_xlfn.IFS(Programmation!$B$12="Québec",(D1566*Programmation!$G$23),Programmation!$B$12="Ontario"," ",Programmation!$B$12="Europe"," ",Programmation!$B$12="Sans taxe"," ")</f>
        <v>0</v>
      </c>
      <c r="G1566" s="423">
        <f t="shared" si="6"/>
        <v>0</v>
      </c>
    </row>
    <row r="1567" spans="1:7" ht="12" customHeight="1">
      <c r="A1567" s="415"/>
      <c r="B1567" s="415"/>
      <c r="C1567" s="418"/>
      <c r="D1567" s="422"/>
      <c r="E1567" s="423">
        <f>_xlfn.IFS(Programmation!$B$12="Québec",(D1567*Programmation!$F$23),Programmation!$B$12="Ontario",(D1567*Programmation!$F$24),Programmation!$B$12="Europe",(D1567*Programmation!$F$25),Programmation!$B$12="Sans taxe"," ")</f>
        <v>0</v>
      </c>
      <c r="F1567" s="423">
        <f>_xlfn.IFS(Programmation!$B$12="Québec",(D1567*Programmation!$G$23),Programmation!$B$12="Ontario"," ",Programmation!$B$12="Europe"," ",Programmation!$B$12="Sans taxe"," ")</f>
        <v>0</v>
      </c>
      <c r="G1567" s="423">
        <f t="shared" si="6"/>
        <v>0</v>
      </c>
    </row>
    <row r="1568" spans="1:7" ht="12" customHeight="1">
      <c r="A1568" s="415"/>
      <c r="B1568" s="415"/>
      <c r="C1568" s="418"/>
      <c r="D1568" s="422"/>
      <c r="E1568" s="423">
        <f>_xlfn.IFS(Programmation!$B$12="Québec",(D1568*Programmation!$F$23),Programmation!$B$12="Ontario",(D1568*Programmation!$F$24),Programmation!$B$12="Europe",(D1568*Programmation!$F$25),Programmation!$B$12="Sans taxe"," ")</f>
        <v>0</v>
      </c>
      <c r="F1568" s="423">
        <f>_xlfn.IFS(Programmation!$B$12="Québec",(D1568*Programmation!$G$23),Programmation!$B$12="Ontario"," ",Programmation!$B$12="Europe"," ",Programmation!$B$12="Sans taxe"," ")</f>
        <v>0</v>
      </c>
      <c r="G1568" s="423">
        <f t="shared" si="6"/>
        <v>0</v>
      </c>
    </row>
    <row r="1569" spans="1:7" ht="12" customHeight="1">
      <c r="A1569" s="415"/>
      <c r="B1569" s="415"/>
      <c r="C1569" s="418"/>
      <c r="D1569" s="422"/>
      <c r="E1569" s="423">
        <f>_xlfn.IFS(Programmation!$B$12="Québec",(D1569*Programmation!$F$23),Programmation!$B$12="Ontario",(D1569*Programmation!$F$24),Programmation!$B$12="Europe",(D1569*Programmation!$F$25),Programmation!$B$12="Sans taxe"," ")</f>
        <v>0</v>
      </c>
      <c r="F1569" s="423">
        <f>_xlfn.IFS(Programmation!$B$12="Québec",(D1569*Programmation!$G$23),Programmation!$B$12="Ontario"," ",Programmation!$B$12="Europe"," ",Programmation!$B$12="Sans taxe"," ")</f>
        <v>0</v>
      </c>
      <c r="G1569" s="423">
        <f t="shared" si="6"/>
        <v>0</v>
      </c>
    </row>
    <row r="1570" spans="1:7" ht="12" customHeight="1">
      <c r="A1570" s="415"/>
      <c r="B1570" s="415"/>
      <c r="C1570" s="418"/>
      <c r="D1570" s="422"/>
      <c r="E1570" s="423">
        <f>_xlfn.IFS(Programmation!$B$12="Québec",(D1570*Programmation!$F$23),Programmation!$B$12="Ontario",(D1570*Programmation!$F$24),Programmation!$B$12="Europe",(D1570*Programmation!$F$25),Programmation!$B$12="Sans taxe"," ")</f>
        <v>0</v>
      </c>
      <c r="F1570" s="423">
        <f>_xlfn.IFS(Programmation!$B$12="Québec",(D1570*Programmation!$G$23),Programmation!$B$12="Ontario"," ",Programmation!$B$12="Europe"," ",Programmation!$B$12="Sans taxe"," ")</f>
        <v>0</v>
      </c>
      <c r="G1570" s="423">
        <f t="shared" si="6"/>
        <v>0</v>
      </c>
    </row>
    <row r="1571" spans="1:7" ht="12" customHeight="1">
      <c r="A1571" s="415"/>
      <c r="B1571" s="415"/>
      <c r="C1571" s="418"/>
      <c r="D1571" s="422"/>
      <c r="E1571" s="423">
        <f>_xlfn.IFS(Programmation!$B$12="Québec",(D1571*Programmation!$F$23),Programmation!$B$12="Ontario",(D1571*Programmation!$F$24),Programmation!$B$12="Europe",(D1571*Programmation!$F$25),Programmation!$B$12="Sans taxe"," ")</f>
        <v>0</v>
      </c>
      <c r="F1571" s="423">
        <f>_xlfn.IFS(Programmation!$B$12="Québec",(D1571*Programmation!$G$23),Programmation!$B$12="Ontario"," ",Programmation!$B$12="Europe"," ",Programmation!$B$12="Sans taxe"," ")</f>
        <v>0</v>
      </c>
      <c r="G1571" s="423">
        <f t="shared" si="6"/>
        <v>0</v>
      </c>
    </row>
    <row r="1572" spans="1:7" ht="12" customHeight="1">
      <c r="A1572" s="415"/>
      <c r="B1572" s="415"/>
      <c r="C1572" s="418"/>
      <c r="D1572" s="422"/>
      <c r="E1572" s="423">
        <f>_xlfn.IFS(Programmation!$B$12="Québec",(D1572*Programmation!$F$23),Programmation!$B$12="Ontario",(D1572*Programmation!$F$24),Programmation!$B$12="Europe",(D1572*Programmation!$F$25),Programmation!$B$12="Sans taxe"," ")</f>
        <v>0</v>
      </c>
      <c r="F1572" s="423">
        <f>_xlfn.IFS(Programmation!$B$12="Québec",(D1572*Programmation!$G$23),Programmation!$B$12="Ontario"," ",Programmation!$B$12="Europe"," ",Programmation!$B$12="Sans taxe"," ")</f>
        <v>0</v>
      </c>
      <c r="G1572" s="423">
        <f t="shared" si="6"/>
        <v>0</v>
      </c>
    </row>
    <row r="1573" spans="1:7" ht="12" customHeight="1">
      <c r="A1573" s="415"/>
      <c r="B1573" s="415"/>
      <c r="C1573" s="418"/>
      <c r="D1573" s="422"/>
      <c r="E1573" s="423">
        <f>_xlfn.IFS(Programmation!$B$12="Québec",(D1573*Programmation!$F$23),Programmation!$B$12="Ontario",(D1573*Programmation!$F$24),Programmation!$B$12="Europe",(D1573*Programmation!$F$25),Programmation!$B$12="Sans taxe"," ")</f>
        <v>0</v>
      </c>
      <c r="F1573" s="423">
        <f>_xlfn.IFS(Programmation!$B$12="Québec",(D1573*Programmation!$G$23),Programmation!$B$12="Ontario"," ",Programmation!$B$12="Europe"," ",Programmation!$B$12="Sans taxe"," ")</f>
        <v>0</v>
      </c>
      <c r="G1573" s="423">
        <f t="shared" si="6"/>
        <v>0</v>
      </c>
    </row>
    <row r="1574" spans="1:7" ht="12" customHeight="1">
      <c r="A1574" s="415"/>
      <c r="B1574" s="415"/>
      <c r="C1574" s="418"/>
      <c r="D1574" s="422"/>
      <c r="E1574" s="423">
        <f>_xlfn.IFS(Programmation!$B$12="Québec",(D1574*Programmation!$F$23),Programmation!$B$12="Ontario",(D1574*Programmation!$F$24),Programmation!$B$12="Europe",(D1574*Programmation!$F$25),Programmation!$B$12="Sans taxe"," ")</f>
        <v>0</v>
      </c>
      <c r="F1574" s="423">
        <f>_xlfn.IFS(Programmation!$B$12="Québec",(D1574*Programmation!$G$23),Programmation!$B$12="Ontario"," ",Programmation!$B$12="Europe"," ",Programmation!$B$12="Sans taxe"," ")</f>
        <v>0</v>
      </c>
      <c r="G1574" s="423">
        <f t="shared" si="6"/>
        <v>0</v>
      </c>
    </row>
    <row r="1575" spans="1:7" ht="12" customHeight="1">
      <c r="A1575" s="415"/>
      <c r="B1575" s="415"/>
      <c r="C1575" s="418"/>
      <c r="D1575" s="422"/>
      <c r="E1575" s="423">
        <f>_xlfn.IFS(Programmation!$B$12="Québec",(D1575*Programmation!$F$23),Programmation!$B$12="Ontario",(D1575*Programmation!$F$24),Programmation!$B$12="Europe",(D1575*Programmation!$F$25),Programmation!$B$12="Sans taxe"," ")</f>
        <v>0</v>
      </c>
      <c r="F1575" s="423">
        <f>_xlfn.IFS(Programmation!$B$12="Québec",(D1575*Programmation!$G$23),Programmation!$B$12="Ontario"," ",Programmation!$B$12="Europe"," ",Programmation!$B$12="Sans taxe"," ")</f>
        <v>0</v>
      </c>
      <c r="G1575" s="423">
        <f t="shared" si="6"/>
        <v>0</v>
      </c>
    </row>
    <row r="1576" spans="1:7" ht="12" customHeight="1">
      <c r="A1576" s="415"/>
      <c r="B1576" s="415"/>
      <c r="C1576" s="418"/>
      <c r="D1576" s="422"/>
      <c r="E1576" s="423">
        <f>_xlfn.IFS(Programmation!$B$12="Québec",(D1576*Programmation!$F$23),Programmation!$B$12="Ontario",(D1576*Programmation!$F$24),Programmation!$B$12="Europe",(D1576*Programmation!$F$25),Programmation!$B$12="Sans taxe"," ")</f>
        <v>0</v>
      </c>
      <c r="F1576" s="423">
        <f>_xlfn.IFS(Programmation!$B$12="Québec",(D1576*Programmation!$G$23),Programmation!$B$12="Ontario"," ",Programmation!$B$12="Europe"," ",Programmation!$B$12="Sans taxe"," ")</f>
        <v>0</v>
      </c>
      <c r="G1576" s="423">
        <f t="shared" si="6"/>
        <v>0</v>
      </c>
    </row>
    <row r="1577" spans="1:7" ht="12" customHeight="1">
      <c r="A1577" s="415"/>
      <c r="B1577" s="415"/>
      <c r="C1577" s="418"/>
      <c r="D1577" s="422"/>
      <c r="E1577" s="423">
        <f>_xlfn.IFS(Programmation!$B$12="Québec",(D1577*Programmation!$F$23),Programmation!$B$12="Ontario",(D1577*Programmation!$F$24),Programmation!$B$12="Europe",(D1577*Programmation!$F$25),Programmation!$B$12="Sans taxe"," ")</f>
        <v>0</v>
      </c>
      <c r="F1577" s="423">
        <f>_xlfn.IFS(Programmation!$B$12="Québec",(D1577*Programmation!$G$23),Programmation!$B$12="Ontario"," ",Programmation!$B$12="Europe"," ",Programmation!$B$12="Sans taxe"," ")</f>
        <v>0</v>
      </c>
      <c r="G1577" s="423">
        <f t="shared" si="6"/>
        <v>0</v>
      </c>
    </row>
    <row r="1578" spans="1:7" ht="12" customHeight="1">
      <c r="A1578" s="415"/>
      <c r="B1578" s="415"/>
      <c r="C1578" s="418"/>
      <c r="D1578" s="422"/>
      <c r="E1578" s="423">
        <f>_xlfn.IFS(Programmation!$B$12="Québec",(D1578*Programmation!$F$23),Programmation!$B$12="Ontario",(D1578*Programmation!$F$24),Programmation!$B$12="Europe",(D1578*Programmation!$F$25),Programmation!$B$12="Sans taxe"," ")</f>
        <v>0</v>
      </c>
      <c r="F1578" s="423">
        <f>_xlfn.IFS(Programmation!$B$12="Québec",(D1578*Programmation!$G$23),Programmation!$B$12="Ontario"," ",Programmation!$B$12="Europe"," ",Programmation!$B$12="Sans taxe"," ")</f>
        <v>0</v>
      </c>
      <c r="G1578" s="423">
        <f t="shared" si="6"/>
        <v>0</v>
      </c>
    </row>
    <row r="1579" spans="1:7" ht="12" customHeight="1">
      <c r="A1579" s="415"/>
      <c r="B1579" s="415"/>
      <c r="C1579" s="418"/>
      <c r="D1579" s="422"/>
      <c r="E1579" s="423">
        <f>_xlfn.IFS(Programmation!$B$12="Québec",(D1579*Programmation!$F$23),Programmation!$B$12="Ontario",(D1579*Programmation!$F$24),Programmation!$B$12="Europe",(D1579*Programmation!$F$25),Programmation!$B$12="Sans taxe"," ")</f>
        <v>0</v>
      </c>
      <c r="F1579" s="423">
        <f>_xlfn.IFS(Programmation!$B$12="Québec",(D1579*Programmation!$G$23),Programmation!$B$12="Ontario"," ",Programmation!$B$12="Europe"," ",Programmation!$B$12="Sans taxe"," ")</f>
        <v>0</v>
      </c>
      <c r="G1579" s="423">
        <f t="shared" si="6"/>
        <v>0</v>
      </c>
    </row>
    <row r="1580" spans="1:7" ht="12" customHeight="1">
      <c r="A1580" s="415"/>
      <c r="B1580" s="415"/>
      <c r="C1580" s="418"/>
      <c r="D1580" s="422"/>
      <c r="E1580" s="423">
        <f>_xlfn.IFS(Programmation!$B$12="Québec",(D1580*Programmation!$F$23),Programmation!$B$12="Ontario",(D1580*Programmation!$F$24),Programmation!$B$12="Europe",(D1580*Programmation!$F$25),Programmation!$B$12="Sans taxe"," ")</f>
        <v>0</v>
      </c>
      <c r="F1580" s="423">
        <f>_xlfn.IFS(Programmation!$B$12="Québec",(D1580*Programmation!$G$23),Programmation!$B$12="Ontario"," ",Programmation!$B$12="Europe"," ",Programmation!$B$12="Sans taxe"," ")</f>
        <v>0</v>
      </c>
      <c r="G1580" s="423">
        <f t="shared" si="6"/>
        <v>0</v>
      </c>
    </row>
    <row r="1581" spans="1:7" ht="12" customHeight="1">
      <c r="A1581" s="415"/>
      <c r="B1581" s="415"/>
      <c r="C1581" s="418"/>
      <c r="D1581" s="422"/>
      <c r="E1581" s="423">
        <f>_xlfn.IFS(Programmation!$B$12="Québec",(D1581*Programmation!$F$23),Programmation!$B$12="Ontario",(D1581*Programmation!$F$24),Programmation!$B$12="Europe",(D1581*Programmation!$F$25),Programmation!$B$12="Sans taxe"," ")</f>
        <v>0</v>
      </c>
      <c r="F1581" s="423">
        <f>_xlfn.IFS(Programmation!$B$12="Québec",(D1581*Programmation!$G$23),Programmation!$B$12="Ontario"," ",Programmation!$B$12="Europe"," ",Programmation!$B$12="Sans taxe"," ")</f>
        <v>0</v>
      </c>
      <c r="G1581" s="423">
        <f t="shared" si="6"/>
        <v>0</v>
      </c>
    </row>
    <row r="1582" spans="1:7" ht="12" customHeight="1">
      <c r="A1582" s="415"/>
      <c r="B1582" s="415"/>
      <c r="C1582" s="418"/>
      <c r="D1582" s="422"/>
      <c r="E1582" s="423">
        <f>_xlfn.IFS(Programmation!$B$12="Québec",(D1582*Programmation!$F$23),Programmation!$B$12="Ontario",(D1582*Programmation!$F$24),Programmation!$B$12="Europe",(D1582*Programmation!$F$25),Programmation!$B$12="Sans taxe"," ")</f>
        <v>0</v>
      </c>
      <c r="F1582" s="423">
        <f>_xlfn.IFS(Programmation!$B$12="Québec",(D1582*Programmation!$G$23),Programmation!$B$12="Ontario"," ",Programmation!$B$12="Europe"," ",Programmation!$B$12="Sans taxe"," ")</f>
        <v>0</v>
      </c>
      <c r="G1582" s="423">
        <f t="shared" si="6"/>
        <v>0</v>
      </c>
    </row>
    <row r="1583" spans="1:7" ht="12" customHeight="1">
      <c r="A1583" s="415"/>
      <c r="B1583" s="415"/>
      <c r="C1583" s="418"/>
      <c r="D1583" s="422"/>
      <c r="E1583" s="423">
        <f>_xlfn.IFS(Programmation!$B$12="Québec",(D1583*Programmation!$F$23),Programmation!$B$12="Ontario",(D1583*Programmation!$F$24),Programmation!$B$12="Europe",(D1583*Programmation!$F$25),Programmation!$B$12="Sans taxe"," ")</f>
        <v>0</v>
      </c>
      <c r="F1583" s="423">
        <f>_xlfn.IFS(Programmation!$B$12="Québec",(D1583*Programmation!$G$23),Programmation!$B$12="Ontario"," ",Programmation!$B$12="Europe"," ",Programmation!$B$12="Sans taxe"," ")</f>
        <v>0</v>
      </c>
      <c r="G1583" s="423">
        <f t="shared" si="6"/>
        <v>0</v>
      </c>
    </row>
    <row r="1584" spans="1:7" ht="12" customHeight="1">
      <c r="A1584" s="415"/>
      <c r="B1584" s="415"/>
      <c r="C1584" s="418"/>
      <c r="D1584" s="422"/>
      <c r="E1584" s="423">
        <f>_xlfn.IFS(Programmation!$B$12="Québec",(D1584*Programmation!$F$23),Programmation!$B$12="Ontario",(D1584*Programmation!$F$24),Programmation!$B$12="Europe",(D1584*Programmation!$F$25),Programmation!$B$12="Sans taxe"," ")</f>
        <v>0</v>
      </c>
      <c r="F1584" s="423">
        <f>_xlfn.IFS(Programmation!$B$12="Québec",(D1584*Programmation!$G$23),Programmation!$B$12="Ontario"," ",Programmation!$B$12="Europe"," ",Programmation!$B$12="Sans taxe"," ")</f>
        <v>0</v>
      </c>
      <c r="G1584" s="423">
        <f t="shared" si="6"/>
        <v>0</v>
      </c>
    </row>
    <row r="1585" spans="1:7" ht="12" customHeight="1">
      <c r="A1585" s="415"/>
      <c r="B1585" s="415"/>
      <c r="C1585" s="418"/>
      <c r="D1585" s="422"/>
      <c r="E1585" s="423">
        <f>_xlfn.IFS(Programmation!$B$12="Québec",(D1585*Programmation!$F$23),Programmation!$B$12="Ontario",(D1585*Programmation!$F$24),Programmation!$B$12="Europe",(D1585*Programmation!$F$25),Programmation!$B$12="Sans taxe"," ")</f>
        <v>0</v>
      </c>
      <c r="F1585" s="423">
        <f>_xlfn.IFS(Programmation!$B$12="Québec",(D1585*Programmation!$G$23),Programmation!$B$12="Ontario"," ",Programmation!$B$12="Europe"," ",Programmation!$B$12="Sans taxe"," ")</f>
        <v>0</v>
      </c>
      <c r="G1585" s="423">
        <f t="shared" si="6"/>
        <v>0</v>
      </c>
    </row>
    <row r="1586" spans="1:7" ht="12" customHeight="1">
      <c r="A1586" s="415"/>
      <c r="B1586" s="415"/>
      <c r="C1586" s="418"/>
      <c r="D1586" s="422"/>
      <c r="E1586" s="423">
        <f>_xlfn.IFS(Programmation!$B$12="Québec",(D1586*Programmation!$F$23),Programmation!$B$12="Ontario",(D1586*Programmation!$F$24),Programmation!$B$12="Europe",(D1586*Programmation!$F$25),Programmation!$B$12="Sans taxe"," ")</f>
        <v>0</v>
      </c>
      <c r="F1586" s="423">
        <f>_xlfn.IFS(Programmation!$B$12="Québec",(D1586*Programmation!$G$23),Programmation!$B$12="Ontario"," ",Programmation!$B$12="Europe"," ",Programmation!$B$12="Sans taxe"," ")</f>
        <v>0</v>
      </c>
      <c r="G1586" s="423">
        <f t="shared" si="6"/>
        <v>0</v>
      </c>
    </row>
    <row r="1587" spans="1:7" ht="12" customHeight="1">
      <c r="A1587" s="415"/>
      <c r="B1587" s="415"/>
      <c r="C1587" s="418"/>
      <c r="D1587" s="422"/>
      <c r="E1587" s="423">
        <f>_xlfn.IFS(Programmation!$B$12="Québec",(D1587*Programmation!$F$23),Programmation!$B$12="Ontario",(D1587*Programmation!$F$24),Programmation!$B$12="Europe",(D1587*Programmation!$F$25),Programmation!$B$12="Sans taxe"," ")</f>
        <v>0</v>
      </c>
      <c r="F1587" s="423">
        <f>_xlfn.IFS(Programmation!$B$12="Québec",(D1587*Programmation!$G$23),Programmation!$B$12="Ontario"," ",Programmation!$B$12="Europe"," ",Programmation!$B$12="Sans taxe"," ")</f>
        <v>0</v>
      </c>
      <c r="G1587" s="423">
        <f t="shared" si="6"/>
        <v>0</v>
      </c>
    </row>
    <row r="1588" spans="1:7" ht="12" customHeight="1">
      <c r="A1588" s="415"/>
      <c r="B1588" s="415"/>
      <c r="C1588" s="418"/>
      <c r="D1588" s="422"/>
      <c r="E1588" s="423">
        <f>_xlfn.IFS(Programmation!$B$12="Québec",(D1588*Programmation!$F$23),Programmation!$B$12="Ontario",(D1588*Programmation!$F$24),Programmation!$B$12="Europe",(D1588*Programmation!$F$25),Programmation!$B$12="Sans taxe"," ")</f>
        <v>0</v>
      </c>
      <c r="F1588" s="423">
        <f>_xlfn.IFS(Programmation!$B$12="Québec",(D1588*Programmation!$G$23),Programmation!$B$12="Ontario"," ",Programmation!$B$12="Europe"," ",Programmation!$B$12="Sans taxe"," ")</f>
        <v>0</v>
      </c>
      <c r="G1588" s="423">
        <f t="shared" si="6"/>
        <v>0</v>
      </c>
    </row>
    <row r="1589" spans="1:7" ht="12" customHeight="1">
      <c r="A1589" s="415"/>
      <c r="B1589" s="415"/>
      <c r="C1589" s="418"/>
      <c r="D1589" s="422"/>
      <c r="E1589" s="423">
        <f>_xlfn.IFS(Programmation!$B$12="Québec",(D1589*Programmation!$F$23),Programmation!$B$12="Ontario",(D1589*Programmation!$F$24),Programmation!$B$12="Europe",(D1589*Programmation!$F$25),Programmation!$B$12="Sans taxe"," ")</f>
        <v>0</v>
      </c>
      <c r="F1589" s="423">
        <f>_xlfn.IFS(Programmation!$B$12="Québec",(D1589*Programmation!$G$23),Programmation!$B$12="Ontario"," ",Programmation!$B$12="Europe"," ",Programmation!$B$12="Sans taxe"," ")</f>
        <v>0</v>
      </c>
      <c r="G1589" s="423">
        <f t="shared" si="6"/>
        <v>0</v>
      </c>
    </row>
    <row r="1590" spans="1:7" ht="12" customHeight="1">
      <c r="A1590" s="415"/>
      <c r="B1590" s="415"/>
      <c r="C1590" s="418"/>
      <c r="D1590" s="422"/>
      <c r="E1590" s="423">
        <f>_xlfn.IFS(Programmation!$B$12="Québec",(D1590*Programmation!$F$23),Programmation!$B$12="Ontario",(D1590*Programmation!$F$24),Programmation!$B$12="Europe",(D1590*Programmation!$F$25),Programmation!$B$12="Sans taxe"," ")</f>
        <v>0</v>
      </c>
      <c r="F1590" s="423">
        <f>_xlfn.IFS(Programmation!$B$12="Québec",(D1590*Programmation!$G$23),Programmation!$B$12="Ontario"," ",Programmation!$B$12="Europe"," ",Programmation!$B$12="Sans taxe"," ")</f>
        <v>0</v>
      </c>
      <c r="G1590" s="423">
        <f t="shared" si="6"/>
        <v>0</v>
      </c>
    </row>
    <row r="1591" spans="1:7" ht="12" customHeight="1">
      <c r="A1591" s="415"/>
      <c r="B1591" s="415"/>
      <c r="C1591" s="418"/>
      <c r="D1591" s="422"/>
      <c r="E1591" s="423">
        <f>_xlfn.IFS(Programmation!$B$12="Québec",(D1591*Programmation!$F$23),Programmation!$B$12="Ontario",(D1591*Programmation!$F$24),Programmation!$B$12="Europe",(D1591*Programmation!$F$25),Programmation!$B$12="Sans taxe"," ")</f>
        <v>0</v>
      </c>
      <c r="F1591" s="423">
        <f>_xlfn.IFS(Programmation!$B$12="Québec",(D1591*Programmation!$G$23),Programmation!$B$12="Ontario"," ",Programmation!$B$12="Europe"," ",Programmation!$B$12="Sans taxe"," ")</f>
        <v>0</v>
      </c>
      <c r="G1591" s="423">
        <f t="shared" si="6"/>
        <v>0</v>
      </c>
    </row>
    <row r="1592" spans="1:7" ht="12" customHeight="1">
      <c r="A1592" s="415"/>
      <c r="B1592" s="415"/>
      <c r="C1592" s="418"/>
      <c r="D1592" s="422"/>
      <c r="E1592" s="423">
        <f>_xlfn.IFS(Programmation!$B$12="Québec",(D1592*Programmation!$F$23),Programmation!$B$12="Ontario",(D1592*Programmation!$F$24),Programmation!$B$12="Europe",(D1592*Programmation!$F$25),Programmation!$B$12="Sans taxe"," ")</f>
        <v>0</v>
      </c>
      <c r="F1592" s="423">
        <f>_xlfn.IFS(Programmation!$B$12="Québec",(D1592*Programmation!$G$23),Programmation!$B$12="Ontario"," ",Programmation!$B$12="Europe"," ",Programmation!$B$12="Sans taxe"," ")</f>
        <v>0</v>
      </c>
      <c r="G1592" s="423">
        <f t="shared" si="6"/>
        <v>0</v>
      </c>
    </row>
    <row r="1593" spans="1:7" ht="12" customHeight="1">
      <c r="A1593" s="415"/>
      <c r="B1593" s="415"/>
      <c r="C1593" s="418"/>
      <c r="D1593" s="422"/>
      <c r="E1593" s="423">
        <f>_xlfn.IFS(Programmation!$B$12="Québec",(D1593*Programmation!$F$23),Programmation!$B$12="Ontario",(D1593*Programmation!$F$24),Programmation!$B$12="Europe",(D1593*Programmation!$F$25),Programmation!$B$12="Sans taxe"," ")</f>
        <v>0</v>
      </c>
      <c r="F1593" s="423">
        <f>_xlfn.IFS(Programmation!$B$12="Québec",(D1593*Programmation!$G$23),Programmation!$B$12="Ontario"," ",Programmation!$B$12="Europe"," ",Programmation!$B$12="Sans taxe"," ")</f>
        <v>0</v>
      </c>
      <c r="G1593" s="423">
        <f t="shared" si="6"/>
        <v>0</v>
      </c>
    </row>
    <row r="1594" spans="1:7" ht="12" customHeight="1">
      <c r="A1594" s="415"/>
      <c r="B1594" s="415"/>
      <c r="C1594" s="418"/>
      <c r="D1594" s="422"/>
      <c r="E1594" s="423">
        <f>_xlfn.IFS(Programmation!$B$12="Québec",(D1594*Programmation!$F$23),Programmation!$B$12="Ontario",(D1594*Programmation!$F$24),Programmation!$B$12="Europe",(D1594*Programmation!$F$25),Programmation!$B$12="Sans taxe"," ")</f>
        <v>0</v>
      </c>
      <c r="F1594" s="423">
        <f>_xlfn.IFS(Programmation!$B$12="Québec",(D1594*Programmation!$G$23),Programmation!$B$12="Ontario"," ",Programmation!$B$12="Europe"," ",Programmation!$B$12="Sans taxe"," ")</f>
        <v>0</v>
      </c>
      <c r="G1594" s="423">
        <f t="shared" si="6"/>
        <v>0</v>
      </c>
    </row>
    <row r="1595" spans="1:7" ht="12" customHeight="1">
      <c r="A1595" s="415"/>
      <c r="B1595" s="415"/>
      <c r="C1595" s="418"/>
      <c r="D1595" s="422"/>
      <c r="E1595" s="423">
        <f>_xlfn.IFS(Programmation!$B$12="Québec",(D1595*Programmation!$F$23),Programmation!$B$12="Ontario",(D1595*Programmation!$F$24),Programmation!$B$12="Europe",(D1595*Programmation!$F$25),Programmation!$B$12="Sans taxe"," ")</f>
        <v>0</v>
      </c>
      <c r="F1595" s="423">
        <f>_xlfn.IFS(Programmation!$B$12="Québec",(D1595*Programmation!$G$23),Programmation!$B$12="Ontario"," ",Programmation!$B$12="Europe"," ",Programmation!$B$12="Sans taxe"," ")</f>
        <v>0</v>
      </c>
      <c r="G1595" s="423">
        <f t="shared" si="6"/>
        <v>0</v>
      </c>
    </row>
    <row r="1596" spans="1:7" ht="12" customHeight="1">
      <c r="A1596" s="415"/>
      <c r="B1596" s="415"/>
      <c r="C1596" s="418"/>
      <c r="D1596" s="422"/>
      <c r="E1596" s="423">
        <f>_xlfn.IFS(Programmation!$B$12="Québec",(D1596*Programmation!$F$23),Programmation!$B$12="Ontario",(D1596*Programmation!$F$24),Programmation!$B$12="Europe",(D1596*Programmation!$F$25),Programmation!$B$12="Sans taxe"," ")</f>
        <v>0</v>
      </c>
      <c r="F1596" s="423">
        <f>_xlfn.IFS(Programmation!$B$12="Québec",(D1596*Programmation!$G$23),Programmation!$B$12="Ontario"," ",Programmation!$B$12="Europe"," ",Programmation!$B$12="Sans taxe"," ")</f>
        <v>0</v>
      </c>
      <c r="G1596" s="423">
        <f t="shared" si="6"/>
        <v>0</v>
      </c>
    </row>
    <row r="1597" spans="1:7" ht="12" customHeight="1">
      <c r="A1597" s="415"/>
      <c r="B1597" s="415"/>
      <c r="C1597" s="418"/>
      <c r="D1597" s="422"/>
      <c r="E1597" s="423">
        <f>_xlfn.IFS(Programmation!$B$12="Québec",(D1597*Programmation!$F$23),Programmation!$B$12="Ontario",(D1597*Programmation!$F$24),Programmation!$B$12="Europe",(D1597*Programmation!$F$25),Programmation!$B$12="Sans taxe"," ")</f>
        <v>0</v>
      </c>
      <c r="F1597" s="423">
        <f>_xlfn.IFS(Programmation!$B$12="Québec",(D1597*Programmation!$G$23),Programmation!$B$12="Ontario"," ",Programmation!$B$12="Europe"," ",Programmation!$B$12="Sans taxe"," ")</f>
        <v>0</v>
      </c>
      <c r="G1597" s="423">
        <f t="shared" si="6"/>
        <v>0</v>
      </c>
    </row>
    <row r="1598" spans="1:7" ht="12" customHeight="1">
      <c r="A1598" s="415"/>
      <c r="B1598" s="415"/>
      <c r="C1598" s="418"/>
      <c r="D1598" s="422"/>
      <c r="E1598" s="423">
        <f>_xlfn.IFS(Programmation!$B$12="Québec",(D1598*Programmation!$F$23),Programmation!$B$12="Ontario",(D1598*Programmation!$F$24),Programmation!$B$12="Europe",(D1598*Programmation!$F$25),Programmation!$B$12="Sans taxe"," ")</f>
        <v>0</v>
      </c>
      <c r="F1598" s="423">
        <f>_xlfn.IFS(Programmation!$B$12="Québec",(D1598*Programmation!$G$23),Programmation!$B$12="Ontario"," ",Programmation!$B$12="Europe"," ",Programmation!$B$12="Sans taxe"," ")</f>
        <v>0</v>
      </c>
      <c r="G1598" s="423">
        <f t="shared" si="6"/>
        <v>0</v>
      </c>
    </row>
    <row r="1599" spans="1:7" ht="12" customHeight="1">
      <c r="A1599" s="415"/>
      <c r="B1599" s="415"/>
      <c r="C1599" s="418"/>
      <c r="D1599" s="422"/>
      <c r="E1599" s="423">
        <f>_xlfn.IFS(Programmation!$B$12="Québec",(D1599*Programmation!$F$23),Programmation!$B$12="Ontario",(D1599*Programmation!$F$24),Programmation!$B$12="Europe",(D1599*Programmation!$F$25),Programmation!$B$12="Sans taxe"," ")</f>
        <v>0</v>
      </c>
      <c r="F1599" s="423">
        <f>_xlfn.IFS(Programmation!$B$12="Québec",(D1599*Programmation!$G$23),Programmation!$B$12="Ontario"," ",Programmation!$B$12="Europe"," ",Programmation!$B$12="Sans taxe"," ")</f>
        <v>0</v>
      </c>
      <c r="G1599" s="423">
        <f t="shared" si="6"/>
        <v>0</v>
      </c>
    </row>
    <row r="1600" spans="1:7" ht="12" customHeight="1">
      <c r="A1600" s="415"/>
      <c r="B1600" s="415"/>
      <c r="C1600" s="418"/>
      <c r="D1600" s="422"/>
      <c r="E1600" s="423">
        <f>_xlfn.IFS(Programmation!$B$12="Québec",(D1600*Programmation!$F$23),Programmation!$B$12="Ontario",(D1600*Programmation!$F$24),Programmation!$B$12="Europe",(D1600*Programmation!$F$25),Programmation!$B$12="Sans taxe"," ")</f>
        <v>0</v>
      </c>
      <c r="F1600" s="423">
        <f>_xlfn.IFS(Programmation!$B$12="Québec",(D1600*Programmation!$G$23),Programmation!$B$12="Ontario"," ",Programmation!$B$12="Europe"," ",Programmation!$B$12="Sans taxe"," ")</f>
        <v>0</v>
      </c>
      <c r="G1600" s="423">
        <f t="shared" si="6"/>
        <v>0</v>
      </c>
    </row>
    <row r="1601" spans="1:7" ht="12" customHeight="1">
      <c r="A1601" s="415"/>
      <c r="B1601" s="415"/>
      <c r="C1601" s="418"/>
      <c r="D1601" s="422"/>
      <c r="E1601" s="423">
        <f>_xlfn.IFS(Programmation!$B$12="Québec",(D1601*Programmation!$F$23),Programmation!$B$12="Ontario",(D1601*Programmation!$F$24),Programmation!$B$12="Europe",(D1601*Programmation!$F$25),Programmation!$B$12="Sans taxe"," ")</f>
        <v>0</v>
      </c>
      <c r="F1601" s="423">
        <f>_xlfn.IFS(Programmation!$B$12="Québec",(D1601*Programmation!$G$23),Programmation!$B$12="Ontario"," ",Programmation!$B$12="Europe"," ",Programmation!$B$12="Sans taxe"," ")</f>
        <v>0</v>
      </c>
      <c r="G1601" s="423">
        <f t="shared" si="6"/>
        <v>0</v>
      </c>
    </row>
    <row r="1602" spans="1:7" ht="12" customHeight="1">
      <c r="A1602" s="415"/>
      <c r="B1602" s="415"/>
      <c r="C1602" s="418"/>
      <c r="D1602" s="422"/>
      <c r="E1602" s="423">
        <f>_xlfn.IFS(Programmation!$B$12="Québec",(D1602*Programmation!$F$23),Programmation!$B$12="Ontario",(D1602*Programmation!$F$24),Programmation!$B$12="Europe",(D1602*Programmation!$F$25),Programmation!$B$12="Sans taxe"," ")</f>
        <v>0</v>
      </c>
      <c r="F1602" s="423">
        <f>_xlfn.IFS(Programmation!$B$12="Québec",(D1602*Programmation!$G$23),Programmation!$B$12="Ontario"," ",Programmation!$B$12="Europe"," ",Programmation!$B$12="Sans taxe"," ")</f>
        <v>0</v>
      </c>
      <c r="G1602" s="423">
        <f t="shared" si="6"/>
        <v>0</v>
      </c>
    </row>
    <row r="1603" spans="1:7" ht="12" customHeight="1">
      <c r="A1603" s="415"/>
      <c r="B1603" s="415"/>
      <c r="C1603" s="418"/>
      <c r="D1603" s="422"/>
      <c r="E1603" s="423">
        <f>_xlfn.IFS(Programmation!$B$12="Québec",(D1603*Programmation!$F$23),Programmation!$B$12="Ontario",(D1603*Programmation!$F$24),Programmation!$B$12="Europe",(D1603*Programmation!$F$25),Programmation!$B$12="Sans taxe"," ")</f>
        <v>0</v>
      </c>
      <c r="F1603" s="423">
        <f>_xlfn.IFS(Programmation!$B$12="Québec",(D1603*Programmation!$G$23),Programmation!$B$12="Ontario"," ",Programmation!$B$12="Europe"," ",Programmation!$B$12="Sans taxe"," ")</f>
        <v>0</v>
      </c>
      <c r="G1603" s="423">
        <f t="shared" si="6"/>
        <v>0</v>
      </c>
    </row>
    <row r="1604" spans="1:7" ht="12" customHeight="1">
      <c r="A1604" s="415"/>
      <c r="B1604" s="415"/>
      <c r="C1604" s="418"/>
      <c r="D1604" s="422"/>
      <c r="E1604" s="423">
        <f>_xlfn.IFS(Programmation!$B$12="Québec",(D1604*Programmation!$F$23),Programmation!$B$12="Ontario",(D1604*Programmation!$F$24),Programmation!$B$12="Europe",(D1604*Programmation!$F$25),Programmation!$B$12="Sans taxe"," ")</f>
        <v>0</v>
      </c>
      <c r="F1604" s="423">
        <f>_xlfn.IFS(Programmation!$B$12="Québec",(D1604*Programmation!$G$23),Programmation!$B$12="Ontario"," ",Programmation!$B$12="Europe"," ",Programmation!$B$12="Sans taxe"," ")</f>
        <v>0</v>
      </c>
      <c r="G1604" s="423">
        <f t="shared" si="6"/>
        <v>0</v>
      </c>
    </row>
    <row r="1605" spans="1:7" ht="12" customHeight="1">
      <c r="A1605" s="415"/>
      <c r="B1605" s="415"/>
      <c r="C1605" s="418"/>
      <c r="D1605" s="422"/>
      <c r="E1605" s="423">
        <f>_xlfn.IFS(Programmation!$B$12="Québec",(D1605*Programmation!$F$23),Programmation!$B$12="Ontario",(D1605*Programmation!$F$24),Programmation!$B$12="Europe",(D1605*Programmation!$F$25),Programmation!$B$12="Sans taxe"," ")</f>
        <v>0</v>
      </c>
      <c r="F1605" s="423">
        <f>_xlfn.IFS(Programmation!$B$12="Québec",(D1605*Programmation!$G$23),Programmation!$B$12="Ontario"," ",Programmation!$B$12="Europe"," ",Programmation!$B$12="Sans taxe"," ")</f>
        <v>0</v>
      </c>
      <c r="G1605" s="423">
        <f t="shared" si="6"/>
        <v>0</v>
      </c>
    </row>
    <row r="1606" spans="1:7" ht="12" customHeight="1">
      <c r="A1606" s="415"/>
      <c r="B1606" s="415"/>
      <c r="C1606" s="418"/>
      <c r="D1606" s="422"/>
      <c r="E1606" s="423">
        <f>_xlfn.IFS(Programmation!$B$12="Québec",(D1606*Programmation!$F$23),Programmation!$B$12="Ontario",(D1606*Programmation!$F$24),Programmation!$B$12="Europe",(D1606*Programmation!$F$25),Programmation!$B$12="Sans taxe"," ")</f>
        <v>0</v>
      </c>
      <c r="F1606" s="423">
        <f>_xlfn.IFS(Programmation!$B$12="Québec",(D1606*Programmation!$G$23),Programmation!$B$12="Ontario"," ",Programmation!$B$12="Europe"," ",Programmation!$B$12="Sans taxe"," ")</f>
        <v>0</v>
      </c>
      <c r="G1606" s="423">
        <f t="shared" si="6"/>
        <v>0</v>
      </c>
    </row>
    <row r="1607" spans="1:7" ht="12" customHeight="1">
      <c r="A1607" s="415"/>
      <c r="B1607" s="415"/>
      <c r="C1607" s="418"/>
      <c r="D1607" s="422"/>
      <c r="E1607" s="423">
        <f>_xlfn.IFS(Programmation!$B$12="Québec",(D1607*Programmation!$F$23),Programmation!$B$12="Ontario",(D1607*Programmation!$F$24),Programmation!$B$12="Europe",(D1607*Programmation!$F$25),Programmation!$B$12="Sans taxe"," ")</f>
        <v>0</v>
      </c>
      <c r="F1607" s="423">
        <f>_xlfn.IFS(Programmation!$B$12="Québec",(D1607*Programmation!$G$23),Programmation!$B$12="Ontario"," ",Programmation!$B$12="Europe"," ",Programmation!$B$12="Sans taxe"," ")</f>
        <v>0</v>
      </c>
      <c r="G1607" s="423">
        <f t="shared" si="6"/>
        <v>0</v>
      </c>
    </row>
    <row r="1608" spans="1:7" ht="12" customHeight="1">
      <c r="A1608" s="415"/>
      <c r="B1608" s="415"/>
      <c r="C1608" s="418"/>
      <c r="D1608" s="422"/>
      <c r="E1608" s="423">
        <f>_xlfn.IFS(Programmation!$B$12="Québec",(D1608*Programmation!$F$23),Programmation!$B$12="Ontario",(D1608*Programmation!$F$24),Programmation!$B$12="Europe",(D1608*Programmation!$F$25),Programmation!$B$12="Sans taxe"," ")</f>
        <v>0</v>
      </c>
      <c r="F1608" s="423">
        <f>_xlfn.IFS(Programmation!$B$12="Québec",(D1608*Programmation!$G$23),Programmation!$B$12="Ontario"," ",Programmation!$B$12="Europe"," ",Programmation!$B$12="Sans taxe"," ")</f>
        <v>0</v>
      </c>
      <c r="G1608" s="423">
        <f t="shared" si="6"/>
        <v>0</v>
      </c>
    </row>
    <row r="1609" spans="1:7" ht="12" customHeight="1">
      <c r="A1609" s="415"/>
      <c r="B1609" s="415"/>
      <c r="C1609" s="418"/>
      <c r="D1609" s="422"/>
      <c r="E1609" s="423">
        <f>_xlfn.IFS(Programmation!$B$12="Québec",(D1609*Programmation!$F$23),Programmation!$B$12="Ontario",(D1609*Programmation!$F$24),Programmation!$B$12="Europe",(D1609*Programmation!$F$25),Programmation!$B$12="Sans taxe"," ")</f>
        <v>0</v>
      </c>
      <c r="F1609" s="423">
        <f>_xlfn.IFS(Programmation!$B$12="Québec",(D1609*Programmation!$G$23),Programmation!$B$12="Ontario"," ",Programmation!$B$12="Europe"," ",Programmation!$B$12="Sans taxe"," ")</f>
        <v>0</v>
      </c>
      <c r="G1609" s="423">
        <f t="shared" si="6"/>
        <v>0</v>
      </c>
    </row>
    <row r="1610" spans="1:7" ht="12" customHeight="1">
      <c r="A1610" s="415"/>
      <c r="B1610" s="415"/>
      <c r="C1610" s="418"/>
      <c r="D1610" s="422"/>
      <c r="E1610" s="423">
        <f>_xlfn.IFS(Programmation!$B$12="Québec",(D1610*Programmation!$F$23),Programmation!$B$12="Ontario",(D1610*Programmation!$F$24),Programmation!$B$12="Europe",(D1610*Programmation!$F$25),Programmation!$B$12="Sans taxe"," ")</f>
        <v>0</v>
      </c>
      <c r="F1610" s="423">
        <f>_xlfn.IFS(Programmation!$B$12="Québec",(D1610*Programmation!$G$23),Programmation!$B$12="Ontario"," ",Programmation!$B$12="Europe"," ",Programmation!$B$12="Sans taxe"," ")</f>
        <v>0</v>
      </c>
      <c r="G1610" s="423">
        <f t="shared" si="6"/>
        <v>0</v>
      </c>
    </row>
    <row r="1611" spans="1:7" ht="12" customHeight="1">
      <c r="A1611" s="415"/>
      <c r="B1611" s="415"/>
      <c r="C1611" s="418"/>
      <c r="D1611" s="422"/>
      <c r="E1611" s="423">
        <f>_xlfn.IFS(Programmation!$B$12="Québec",(D1611*Programmation!$F$23),Programmation!$B$12="Ontario",(D1611*Programmation!$F$24),Programmation!$B$12="Europe",(D1611*Programmation!$F$25),Programmation!$B$12="Sans taxe"," ")</f>
        <v>0</v>
      </c>
      <c r="F1611" s="423">
        <f>_xlfn.IFS(Programmation!$B$12="Québec",(D1611*Programmation!$G$23),Programmation!$B$12="Ontario"," ",Programmation!$B$12="Europe"," ",Programmation!$B$12="Sans taxe"," ")</f>
        <v>0</v>
      </c>
      <c r="G1611" s="423">
        <f t="shared" si="6"/>
        <v>0</v>
      </c>
    </row>
    <row r="1612" spans="1:7" ht="12" customHeight="1">
      <c r="A1612" s="415"/>
      <c r="B1612" s="415"/>
      <c r="C1612" s="418"/>
      <c r="D1612" s="422"/>
      <c r="E1612" s="423">
        <f>_xlfn.IFS(Programmation!$B$12="Québec",(D1612*Programmation!$F$23),Programmation!$B$12="Ontario",(D1612*Programmation!$F$24),Programmation!$B$12="Europe",(D1612*Programmation!$F$25),Programmation!$B$12="Sans taxe"," ")</f>
        <v>0</v>
      </c>
      <c r="F1612" s="423">
        <f>_xlfn.IFS(Programmation!$B$12="Québec",(D1612*Programmation!$G$23),Programmation!$B$12="Ontario"," ",Programmation!$B$12="Europe"," ",Programmation!$B$12="Sans taxe"," ")</f>
        <v>0</v>
      </c>
      <c r="G1612" s="423">
        <f t="shared" si="6"/>
        <v>0</v>
      </c>
    </row>
    <row r="1613" spans="1:7" ht="12" customHeight="1">
      <c r="A1613" s="415"/>
      <c r="B1613" s="415"/>
      <c r="C1613" s="418"/>
      <c r="D1613" s="422"/>
      <c r="E1613" s="423">
        <f>_xlfn.IFS(Programmation!$B$12="Québec",(D1613*Programmation!$F$23),Programmation!$B$12="Ontario",(D1613*Programmation!$F$24),Programmation!$B$12="Europe",(D1613*Programmation!$F$25),Programmation!$B$12="Sans taxe"," ")</f>
        <v>0</v>
      </c>
      <c r="F1613" s="423">
        <f>_xlfn.IFS(Programmation!$B$12="Québec",(D1613*Programmation!$G$23),Programmation!$B$12="Ontario"," ",Programmation!$B$12="Europe"," ",Programmation!$B$12="Sans taxe"," ")</f>
        <v>0</v>
      </c>
      <c r="G1613" s="423">
        <f t="shared" si="6"/>
        <v>0</v>
      </c>
    </row>
    <row r="1614" spans="1:7" ht="12" customHeight="1">
      <c r="A1614" s="415"/>
      <c r="B1614" s="415"/>
      <c r="C1614" s="418"/>
      <c r="D1614" s="422"/>
      <c r="E1614" s="423">
        <f>_xlfn.IFS(Programmation!$B$12="Québec",(D1614*Programmation!$F$23),Programmation!$B$12="Ontario",(D1614*Programmation!$F$24),Programmation!$B$12="Europe",(D1614*Programmation!$F$25),Programmation!$B$12="Sans taxe"," ")</f>
        <v>0</v>
      </c>
      <c r="F1614" s="423">
        <f>_xlfn.IFS(Programmation!$B$12="Québec",(D1614*Programmation!$G$23),Programmation!$B$12="Ontario"," ",Programmation!$B$12="Europe"," ",Programmation!$B$12="Sans taxe"," ")</f>
        <v>0</v>
      </c>
      <c r="G1614" s="423">
        <f t="shared" si="6"/>
        <v>0</v>
      </c>
    </row>
    <row r="1615" spans="1:7" ht="12" customHeight="1">
      <c r="A1615" s="415"/>
      <c r="B1615" s="415"/>
      <c r="C1615" s="418"/>
      <c r="D1615" s="422"/>
      <c r="E1615" s="423">
        <f>_xlfn.IFS(Programmation!$B$12="Québec",(D1615*Programmation!$F$23),Programmation!$B$12="Ontario",(D1615*Programmation!$F$24),Programmation!$B$12="Europe",(D1615*Programmation!$F$25),Programmation!$B$12="Sans taxe"," ")</f>
        <v>0</v>
      </c>
      <c r="F1615" s="423">
        <f>_xlfn.IFS(Programmation!$B$12="Québec",(D1615*Programmation!$G$23),Programmation!$B$12="Ontario"," ",Programmation!$B$12="Europe"," ",Programmation!$B$12="Sans taxe"," ")</f>
        <v>0</v>
      </c>
      <c r="G1615" s="423">
        <f t="shared" si="6"/>
        <v>0</v>
      </c>
    </row>
    <row r="1616" spans="1:7" ht="12" customHeight="1">
      <c r="A1616" s="415"/>
      <c r="B1616" s="415"/>
      <c r="C1616" s="418"/>
      <c r="D1616" s="422"/>
      <c r="E1616" s="423">
        <f>_xlfn.IFS(Programmation!$B$12="Québec",(D1616*Programmation!$F$23),Programmation!$B$12="Ontario",(D1616*Programmation!$F$24),Programmation!$B$12="Europe",(D1616*Programmation!$F$25),Programmation!$B$12="Sans taxe"," ")</f>
        <v>0</v>
      </c>
      <c r="F1616" s="423">
        <f>_xlfn.IFS(Programmation!$B$12="Québec",(D1616*Programmation!$G$23),Programmation!$B$12="Ontario"," ",Programmation!$B$12="Europe"," ",Programmation!$B$12="Sans taxe"," ")</f>
        <v>0</v>
      </c>
      <c r="G1616" s="423">
        <f t="shared" si="6"/>
        <v>0</v>
      </c>
    </row>
    <row r="1617" spans="1:7" ht="12" customHeight="1">
      <c r="A1617" s="415"/>
      <c r="B1617" s="415"/>
      <c r="C1617" s="418"/>
      <c r="D1617" s="422"/>
      <c r="E1617" s="423">
        <f>_xlfn.IFS(Programmation!$B$12="Québec",(D1617*Programmation!$F$23),Programmation!$B$12="Ontario",(D1617*Programmation!$F$24),Programmation!$B$12="Europe",(D1617*Programmation!$F$25),Programmation!$B$12="Sans taxe"," ")</f>
        <v>0</v>
      </c>
      <c r="F1617" s="423">
        <f>_xlfn.IFS(Programmation!$B$12="Québec",(D1617*Programmation!$G$23),Programmation!$B$12="Ontario"," ",Programmation!$B$12="Europe"," ",Programmation!$B$12="Sans taxe"," ")</f>
        <v>0</v>
      </c>
      <c r="G1617" s="423">
        <f t="shared" si="6"/>
        <v>0</v>
      </c>
    </row>
    <row r="1618" spans="1:7" ht="12" customHeight="1">
      <c r="A1618" s="415"/>
      <c r="B1618" s="415"/>
      <c r="C1618" s="418"/>
      <c r="D1618" s="422"/>
      <c r="E1618" s="423">
        <f>_xlfn.IFS(Programmation!$B$12="Québec",(D1618*Programmation!$F$23),Programmation!$B$12="Ontario",(D1618*Programmation!$F$24),Programmation!$B$12="Europe",(D1618*Programmation!$F$25),Programmation!$B$12="Sans taxe"," ")</f>
        <v>0</v>
      </c>
      <c r="F1618" s="423">
        <f>_xlfn.IFS(Programmation!$B$12="Québec",(D1618*Programmation!$G$23),Programmation!$B$12="Ontario"," ",Programmation!$B$12="Europe"," ",Programmation!$B$12="Sans taxe"," ")</f>
        <v>0</v>
      </c>
      <c r="G1618" s="423">
        <f t="shared" si="6"/>
        <v>0</v>
      </c>
    </row>
    <row r="1619" spans="1:7" ht="12" customHeight="1">
      <c r="A1619" s="415"/>
      <c r="B1619" s="415"/>
      <c r="C1619" s="418"/>
      <c r="D1619" s="422"/>
      <c r="E1619" s="423">
        <f>_xlfn.IFS(Programmation!$B$12="Québec",(D1619*Programmation!$F$23),Programmation!$B$12="Ontario",(D1619*Programmation!$F$24),Programmation!$B$12="Europe",(D1619*Programmation!$F$25),Programmation!$B$12="Sans taxe"," ")</f>
        <v>0</v>
      </c>
      <c r="F1619" s="423">
        <f>_xlfn.IFS(Programmation!$B$12="Québec",(D1619*Programmation!$G$23),Programmation!$B$12="Ontario"," ",Programmation!$B$12="Europe"," ",Programmation!$B$12="Sans taxe"," ")</f>
        <v>0</v>
      </c>
      <c r="G1619" s="423">
        <f t="shared" si="6"/>
        <v>0</v>
      </c>
    </row>
    <row r="1620" spans="1:7" ht="12" customHeight="1">
      <c r="A1620" s="415"/>
      <c r="B1620" s="415"/>
      <c r="C1620" s="418"/>
      <c r="D1620" s="422"/>
      <c r="E1620" s="423">
        <f>_xlfn.IFS(Programmation!$B$12="Québec",(D1620*Programmation!$F$23),Programmation!$B$12="Ontario",(D1620*Programmation!$F$24),Programmation!$B$12="Europe",(D1620*Programmation!$F$25),Programmation!$B$12="Sans taxe"," ")</f>
        <v>0</v>
      </c>
      <c r="F1620" s="423">
        <f>_xlfn.IFS(Programmation!$B$12="Québec",(D1620*Programmation!$G$23),Programmation!$B$12="Ontario"," ",Programmation!$B$12="Europe"," ",Programmation!$B$12="Sans taxe"," ")</f>
        <v>0</v>
      </c>
      <c r="G1620" s="423">
        <f t="shared" si="6"/>
        <v>0</v>
      </c>
    </row>
    <row r="1621" spans="1:7" ht="12" customHeight="1">
      <c r="A1621" s="415"/>
      <c r="B1621" s="415"/>
      <c r="C1621" s="418"/>
      <c r="D1621" s="422"/>
      <c r="E1621" s="423">
        <f>_xlfn.IFS(Programmation!$B$12="Québec",(D1621*Programmation!$F$23),Programmation!$B$12="Ontario",(D1621*Programmation!$F$24),Programmation!$B$12="Europe",(D1621*Programmation!$F$25),Programmation!$B$12="Sans taxe"," ")</f>
        <v>0</v>
      </c>
      <c r="F1621" s="423">
        <f>_xlfn.IFS(Programmation!$B$12="Québec",(D1621*Programmation!$G$23),Programmation!$B$12="Ontario"," ",Programmation!$B$12="Europe"," ",Programmation!$B$12="Sans taxe"," ")</f>
        <v>0</v>
      </c>
      <c r="G1621" s="423">
        <f t="shared" si="6"/>
        <v>0</v>
      </c>
    </row>
    <row r="1622" spans="1:7" ht="12" customHeight="1">
      <c r="A1622" s="415"/>
      <c r="B1622" s="415"/>
      <c r="C1622" s="418"/>
      <c r="D1622" s="422"/>
      <c r="E1622" s="423">
        <f>_xlfn.IFS(Programmation!$B$12="Québec",(D1622*Programmation!$F$23),Programmation!$B$12="Ontario",(D1622*Programmation!$F$24),Programmation!$B$12="Europe",(D1622*Programmation!$F$25),Programmation!$B$12="Sans taxe"," ")</f>
        <v>0</v>
      </c>
      <c r="F1622" s="423">
        <f>_xlfn.IFS(Programmation!$B$12="Québec",(D1622*Programmation!$G$23),Programmation!$B$12="Ontario"," ",Programmation!$B$12="Europe"," ",Programmation!$B$12="Sans taxe"," ")</f>
        <v>0</v>
      </c>
      <c r="G1622" s="423">
        <f t="shared" si="6"/>
        <v>0</v>
      </c>
    </row>
    <row r="1623" spans="1:7" ht="12" customHeight="1">
      <c r="A1623" s="415"/>
      <c r="B1623" s="415"/>
      <c r="C1623" s="418"/>
      <c r="D1623" s="422"/>
      <c r="E1623" s="423">
        <f>_xlfn.IFS(Programmation!$B$12="Québec",(D1623*Programmation!$F$23),Programmation!$B$12="Ontario",(D1623*Programmation!$F$24),Programmation!$B$12="Europe",(D1623*Programmation!$F$25),Programmation!$B$12="Sans taxe"," ")</f>
        <v>0</v>
      </c>
      <c r="F1623" s="423">
        <f>_xlfn.IFS(Programmation!$B$12="Québec",(D1623*Programmation!$G$23),Programmation!$B$12="Ontario"," ",Programmation!$B$12="Europe"," ",Programmation!$B$12="Sans taxe"," ")</f>
        <v>0</v>
      </c>
      <c r="G1623" s="423">
        <f t="shared" si="6"/>
        <v>0</v>
      </c>
    </row>
    <row r="1624" spans="1:7" ht="12" customHeight="1">
      <c r="A1624" s="415"/>
      <c r="B1624" s="415"/>
      <c r="C1624" s="418"/>
      <c r="D1624" s="422"/>
      <c r="E1624" s="423">
        <f>_xlfn.IFS(Programmation!$B$12="Québec",(D1624*Programmation!$F$23),Programmation!$B$12="Ontario",(D1624*Programmation!$F$24),Programmation!$B$12="Europe",(D1624*Programmation!$F$25),Programmation!$B$12="Sans taxe"," ")</f>
        <v>0</v>
      </c>
      <c r="F1624" s="423">
        <f>_xlfn.IFS(Programmation!$B$12="Québec",(D1624*Programmation!$G$23),Programmation!$B$12="Ontario"," ",Programmation!$B$12="Europe"," ",Programmation!$B$12="Sans taxe"," ")</f>
        <v>0</v>
      </c>
      <c r="G1624" s="423">
        <f t="shared" si="6"/>
        <v>0</v>
      </c>
    </row>
    <row r="1625" spans="1:7" ht="12" customHeight="1">
      <c r="A1625" s="415"/>
      <c r="B1625" s="415"/>
      <c r="C1625" s="418"/>
      <c r="D1625" s="422"/>
      <c r="E1625" s="423">
        <f>_xlfn.IFS(Programmation!$B$12="Québec",(D1625*Programmation!$F$23),Programmation!$B$12="Ontario",(D1625*Programmation!$F$24),Programmation!$B$12="Europe",(D1625*Programmation!$F$25),Programmation!$B$12="Sans taxe"," ")</f>
        <v>0</v>
      </c>
      <c r="F1625" s="423">
        <f>_xlfn.IFS(Programmation!$B$12="Québec",(D1625*Programmation!$G$23),Programmation!$B$12="Ontario"," ",Programmation!$B$12="Europe"," ",Programmation!$B$12="Sans taxe"," ")</f>
        <v>0</v>
      </c>
      <c r="G1625" s="423">
        <f t="shared" si="6"/>
        <v>0</v>
      </c>
    </row>
    <row r="1626" spans="1:7" ht="12" customHeight="1">
      <c r="A1626" s="415"/>
      <c r="B1626" s="415"/>
      <c r="C1626" s="418"/>
      <c r="D1626" s="422"/>
      <c r="E1626" s="423">
        <f>_xlfn.IFS(Programmation!$B$12="Québec",(D1626*Programmation!$F$23),Programmation!$B$12="Ontario",(D1626*Programmation!$F$24),Programmation!$B$12="Europe",(D1626*Programmation!$F$25),Programmation!$B$12="Sans taxe"," ")</f>
        <v>0</v>
      </c>
      <c r="F1626" s="423">
        <f>_xlfn.IFS(Programmation!$B$12="Québec",(D1626*Programmation!$G$23),Programmation!$B$12="Ontario"," ",Programmation!$B$12="Europe"," ",Programmation!$B$12="Sans taxe"," ")</f>
        <v>0</v>
      </c>
      <c r="G1626" s="423">
        <f t="shared" si="6"/>
        <v>0</v>
      </c>
    </row>
    <row r="1627" spans="1:7" ht="12" customHeight="1">
      <c r="A1627" s="415"/>
      <c r="B1627" s="415"/>
      <c r="C1627" s="418"/>
      <c r="D1627" s="422"/>
      <c r="E1627" s="423">
        <f>_xlfn.IFS(Programmation!$B$12="Québec",(D1627*Programmation!$F$23),Programmation!$B$12="Ontario",(D1627*Programmation!$F$24),Programmation!$B$12="Europe",(D1627*Programmation!$F$25),Programmation!$B$12="Sans taxe"," ")</f>
        <v>0</v>
      </c>
      <c r="F1627" s="423">
        <f>_xlfn.IFS(Programmation!$B$12="Québec",(D1627*Programmation!$G$23),Programmation!$B$12="Ontario"," ",Programmation!$B$12="Europe"," ",Programmation!$B$12="Sans taxe"," ")</f>
        <v>0</v>
      </c>
      <c r="G1627" s="423">
        <f t="shared" si="6"/>
        <v>0</v>
      </c>
    </row>
    <row r="1628" spans="1:7" ht="12" customHeight="1">
      <c r="A1628" s="415"/>
      <c r="B1628" s="415"/>
      <c r="C1628" s="418"/>
      <c r="D1628" s="422"/>
      <c r="E1628" s="423">
        <f>_xlfn.IFS(Programmation!$B$12="Québec",(D1628*Programmation!$F$23),Programmation!$B$12="Ontario",(D1628*Programmation!$F$24),Programmation!$B$12="Europe",(D1628*Programmation!$F$25),Programmation!$B$12="Sans taxe"," ")</f>
        <v>0</v>
      </c>
      <c r="F1628" s="423">
        <f>_xlfn.IFS(Programmation!$B$12="Québec",(D1628*Programmation!$G$23),Programmation!$B$12="Ontario"," ",Programmation!$B$12="Europe"," ",Programmation!$B$12="Sans taxe"," ")</f>
        <v>0</v>
      </c>
      <c r="G1628" s="423">
        <f t="shared" si="6"/>
        <v>0</v>
      </c>
    </row>
    <row r="1629" spans="1:7" ht="12" customHeight="1">
      <c r="A1629" s="415"/>
      <c r="B1629" s="415"/>
      <c r="C1629" s="418"/>
      <c r="D1629" s="422"/>
      <c r="E1629" s="423">
        <f>_xlfn.IFS(Programmation!$B$12="Québec",(D1629*Programmation!$F$23),Programmation!$B$12="Ontario",(D1629*Programmation!$F$24),Programmation!$B$12="Europe",(D1629*Programmation!$F$25),Programmation!$B$12="Sans taxe"," ")</f>
        <v>0</v>
      </c>
      <c r="F1629" s="423">
        <f>_xlfn.IFS(Programmation!$B$12="Québec",(D1629*Programmation!$G$23),Programmation!$B$12="Ontario"," ",Programmation!$B$12="Europe"," ",Programmation!$B$12="Sans taxe"," ")</f>
        <v>0</v>
      </c>
      <c r="G1629" s="423">
        <f t="shared" si="6"/>
        <v>0</v>
      </c>
    </row>
    <row r="1630" spans="1:7" ht="12" customHeight="1">
      <c r="A1630" s="415"/>
      <c r="B1630" s="415"/>
      <c r="C1630" s="418"/>
      <c r="D1630" s="422"/>
      <c r="E1630" s="423">
        <f>_xlfn.IFS(Programmation!$B$12="Québec",(D1630*Programmation!$F$23),Programmation!$B$12="Ontario",(D1630*Programmation!$F$24),Programmation!$B$12="Europe",(D1630*Programmation!$F$25),Programmation!$B$12="Sans taxe"," ")</f>
        <v>0</v>
      </c>
      <c r="F1630" s="423">
        <f>_xlfn.IFS(Programmation!$B$12="Québec",(D1630*Programmation!$G$23),Programmation!$B$12="Ontario"," ",Programmation!$B$12="Europe"," ",Programmation!$B$12="Sans taxe"," ")</f>
        <v>0</v>
      </c>
      <c r="G1630" s="423">
        <f t="shared" si="6"/>
        <v>0</v>
      </c>
    </row>
    <row r="1631" spans="1:7" ht="12" customHeight="1">
      <c r="A1631" s="415"/>
      <c r="B1631" s="415"/>
      <c r="C1631" s="418"/>
      <c r="D1631" s="422"/>
      <c r="E1631" s="423">
        <f>_xlfn.IFS(Programmation!$B$12="Québec",(D1631*Programmation!$F$23),Programmation!$B$12="Ontario",(D1631*Programmation!$F$24),Programmation!$B$12="Europe",(D1631*Programmation!$F$25),Programmation!$B$12="Sans taxe"," ")</f>
        <v>0</v>
      </c>
      <c r="F1631" s="423">
        <f>_xlfn.IFS(Programmation!$B$12="Québec",(D1631*Programmation!$G$23),Programmation!$B$12="Ontario"," ",Programmation!$B$12="Europe"," ",Programmation!$B$12="Sans taxe"," ")</f>
        <v>0</v>
      </c>
      <c r="G1631" s="423">
        <f t="shared" si="6"/>
        <v>0</v>
      </c>
    </row>
    <row r="1632" spans="1:7" ht="12" customHeight="1">
      <c r="A1632" s="415"/>
      <c r="B1632" s="415"/>
      <c r="C1632" s="418"/>
      <c r="D1632" s="422"/>
      <c r="E1632" s="423">
        <f>_xlfn.IFS(Programmation!$B$12="Québec",(D1632*Programmation!$F$23),Programmation!$B$12="Ontario",(D1632*Programmation!$F$24),Programmation!$B$12="Europe",(D1632*Programmation!$F$25),Programmation!$B$12="Sans taxe"," ")</f>
        <v>0</v>
      </c>
      <c r="F1632" s="423">
        <f>_xlfn.IFS(Programmation!$B$12="Québec",(D1632*Programmation!$G$23),Programmation!$B$12="Ontario"," ",Programmation!$B$12="Europe"," ",Programmation!$B$12="Sans taxe"," ")</f>
        <v>0</v>
      </c>
      <c r="G1632" s="423">
        <f t="shared" si="6"/>
        <v>0</v>
      </c>
    </row>
    <row r="1633" spans="1:7" ht="12" customHeight="1">
      <c r="A1633" s="415"/>
      <c r="B1633" s="415"/>
      <c r="C1633" s="415"/>
      <c r="D1633" s="422"/>
      <c r="E1633" s="423">
        <f>_xlfn.IFS(Programmation!$B$12="Québec",(D1633*Programmation!$F$23),Programmation!$B$12="Ontario",(D1633*Programmation!$F$24),Programmation!$B$12="Europe",(D1633*Programmation!$F$25),Programmation!$B$12="Sans taxe"," ")</f>
        <v>0</v>
      </c>
      <c r="F1633" s="423">
        <f>_xlfn.IFS(Programmation!$B$12="Québec",(D1633*Programmation!$G$23),Programmation!$B$12="Ontario"," ",Programmation!$B$12="Europe"," ",Programmation!$B$12="Sans taxe"," ")</f>
        <v>0</v>
      </c>
      <c r="G1633" s="423">
        <f t="shared" si="6"/>
        <v>0</v>
      </c>
    </row>
    <row r="1634" spans="1:7" ht="12" customHeight="1">
      <c r="A1634" s="415"/>
      <c r="B1634" s="415"/>
      <c r="C1634" s="415"/>
      <c r="D1634" s="422"/>
      <c r="E1634" s="423">
        <f>_xlfn.IFS(Programmation!$B$12="Québec",(D1634*Programmation!$F$23),Programmation!$B$12="Ontario",(D1634*Programmation!$F$24),Programmation!$B$12="Europe",(D1634*Programmation!$F$25),Programmation!$B$12="Sans taxe"," ")</f>
        <v>0</v>
      </c>
      <c r="F1634" s="423">
        <f>_xlfn.IFS(Programmation!$B$12="Québec",(D1634*Programmation!$G$23),Programmation!$B$12="Ontario"," ",Programmation!$B$12="Europe"," ",Programmation!$B$12="Sans taxe"," ")</f>
        <v>0</v>
      </c>
      <c r="G1634" s="423">
        <f t="shared" si="6"/>
        <v>0</v>
      </c>
    </row>
    <row r="1635" spans="1:7" ht="12" customHeight="1">
      <c r="A1635" s="415"/>
      <c r="B1635" s="415"/>
      <c r="C1635" s="415"/>
      <c r="D1635" s="422"/>
      <c r="E1635" s="423">
        <f>_xlfn.IFS(Programmation!$B$12="Québec",(D1635*Programmation!$F$23),Programmation!$B$12="Ontario",(D1635*Programmation!$F$24),Programmation!$B$12="Europe",(D1635*Programmation!$F$25),Programmation!$B$12="Sans taxe"," ")</f>
        <v>0</v>
      </c>
      <c r="F1635" s="423">
        <f>_xlfn.IFS(Programmation!$B$12="Québec",(D1635*Programmation!$G$23),Programmation!$B$12="Ontario"," ",Programmation!$B$12="Europe"," ",Programmation!$B$12="Sans taxe"," ")</f>
        <v>0</v>
      </c>
      <c r="G1635" s="423">
        <f t="shared" si="6"/>
        <v>0</v>
      </c>
    </row>
    <row r="1636" spans="1:7" ht="12" customHeight="1">
      <c r="A1636" s="415"/>
      <c r="B1636" s="415"/>
      <c r="C1636" s="415"/>
      <c r="D1636" s="422"/>
      <c r="E1636" s="423">
        <f>_xlfn.IFS(Programmation!$B$12="Québec",(D1636*Programmation!$F$23),Programmation!$B$12="Ontario",(D1636*Programmation!$F$24),Programmation!$B$12="Europe",(D1636*Programmation!$F$25),Programmation!$B$12="Sans taxe"," ")</f>
        <v>0</v>
      </c>
      <c r="F1636" s="423">
        <f>_xlfn.IFS(Programmation!$B$12="Québec",(D1636*Programmation!$G$23),Programmation!$B$12="Ontario"," ",Programmation!$B$12="Europe"," ",Programmation!$B$12="Sans taxe"," ")</f>
        <v>0</v>
      </c>
      <c r="G1636" s="423">
        <f t="shared" si="6"/>
        <v>0</v>
      </c>
    </row>
    <row r="1637" spans="1:7" ht="12" customHeight="1">
      <c r="A1637" s="415"/>
      <c r="B1637" s="415"/>
      <c r="C1637" s="415"/>
      <c r="D1637" s="422"/>
      <c r="E1637" s="423">
        <f>_xlfn.IFS(Programmation!$B$12="Québec",(D1637*Programmation!$F$23),Programmation!$B$12="Ontario",(D1637*Programmation!$F$24),Programmation!$B$12="Europe",(D1637*Programmation!$F$25),Programmation!$B$12="Sans taxe"," ")</f>
        <v>0</v>
      </c>
      <c r="F1637" s="423">
        <f>_xlfn.IFS(Programmation!$B$12="Québec",(D1637*Programmation!$G$23),Programmation!$B$12="Ontario"," ",Programmation!$B$12="Europe"," ",Programmation!$B$12="Sans taxe"," ")</f>
        <v>0</v>
      </c>
      <c r="G1637" s="423">
        <f t="shared" si="6"/>
        <v>0</v>
      </c>
    </row>
    <row r="1638" spans="1:7" ht="12" customHeight="1">
      <c r="A1638" s="415"/>
      <c r="B1638" s="415"/>
      <c r="C1638" s="415"/>
      <c r="D1638" s="422"/>
      <c r="E1638" s="423">
        <f>_xlfn.IFS(Programmation!$B$12="Québec",(D1638*Programmation!$F$23),Programmation!$B$12="Ontario",(D1638*Programmation!$F$24),Programmation!$B$12="Europe",(D1638*Programmation!$F$25),Programmation!$B$12="Sans taxe"," ")</f>
        <v>0</v>
      </c>
      <c r="F1638" s="423">
        <f>_xlfn.IFS(Programmation!$B$12="Québec",(D1638*Programmation!$G$23),Programmation!$B$12="Ontario"," ",Programmation!$B$12="Europe"," ",Programmation!$B$12="Sans taxe"," ")</f>
        <v>0</v>
      </c>
      <c r="G1638" s="423">
        <f t="shared" si="6"/>
        <v>0</v>
      </c>
    </row>
    <row r="1639" spans="1:7" ht="12" customHeight="1">
      <c r="A1639" s="415"/>
      <c r="B1639" s="415"/>
      <c r="C1639" s="415"/>
      <c r="D1639" s="422"/>
      <c r="E1639" s="423">
        <f>_xlfn.IFS(Programmation!$B$12="Québec",(D1639*Programmation!$F$23),Programmation!$B$12="Ontario",(D1639*Programmation!$F$24),Programmation!$B$12="Europe",(D1639*Programmation!$F$25),Programmation!$B$12="Sans taxe"," ")</f>
        <v>0</v>
      </c>
      <c r="F1639" s="423">
        <f>_xlfn.IFS(Programmation!$B$12="Québec",(D1639*Programmation!$G$23),Programmation!$B$12="Ontario"," ",Programmation!$B$12="Europe"," ",Programmation!$B$12="Sans taxe"," ")</f>
        <v>0</v>
      </c>
      <c r="G1639" s="423">
        <f t="shared" si="6"/>
        <v>0</v>
      </c>
    </row>
    <row r="1640" spans="1:7" ht="12" customHeight="1">
      <c r="A1640" s="415"/>
      <c r="B1640" s="415"/>
      <c r="C1640" s="415"/>
      <c r="D1640" s="422"/>
      <c r="E1640" s="423">
        <f>_xlfn.IFS(Programmation!$B$12="Québec",(D1640*Programmation!$F$23),Programmation!$B$12="Ontario",(D1640*Programmation!$F$24),Programmation!$B$12="Europe",(D1640*Programmation!$F$25),Programmation!$B$12="Sans taxe"," ")</f>
        <v>0</v>
      </c>
      <c r="F1640" s="423">
        <f>_xlfn.IFS(Programmation!$B$12="Québec",(D1640*Programmation!$G$23),Programmation!$B$12="Ontario"," ",Programmation!$B$12="Europe"," ",Programmation!$B$12="Sans taxe"," ")</f>
        <v>0</v>
      </c>
      <c r="G1640" s="423">
        <f t="shared" si="6"/>
        <v>0</v>
      </c>
    </row>
    <row r="1641" spans="1:7" ht="12" customHeight="1">
      <c r="A1641" s="415"/>
      <c r="B1641" s="415"/>
      <c r="C1641" s="415"/>
      <c r="D1641" s="422"/>
      <c r="E1641" s="423">
        <f>_xlfn.IFS(Programmation!$B$12="Québec",(D1641*Programmation!$F$23),Programmation!$B$12="Ontario",(D1641*Programmation!$F$24),Programmation!$B$12="Europe",(D1641*Programmation!$F$25),Programmation!$B$12="Sans taxe"," ")</f>
        <v>0</v>
      </c>
      <c r="F1641" s="423">
        <f>_xlfn.IFS(Programmation!$B$12="Québec",(D1641*Programmation!$G$23),Programmation!$B$12="Ontario"," ",Programmation!$B$12="Europe"," ",Programmation!$B$12="Sans taxe"," ")</f>
        <v>0</v>
      </c>
      <c r="G1641" s="423">
        <f t="shared" si="6"/>
        <v>0</v>
      </c>
    </row>
    <row r="1642" spans="1:7" ht="12" customHeight="1">
      <c r="A1642" s="415"/>
      <c r="B1642" s="415"/>
      <c r="C1642" s="415"/>
      <c r="D1642" s="422"/>
      <c r="E1642" s="423">
        <f>_xlfn.IFS(Programmation!$B$12="Québec",(D1642*Programmation!$F$23),Programmation!$B$12="Ontario",(D1642*Programmation!$F$24),Programmation!$B$12="Europe",(D1642*Programmation!$F$25),Programmation!$B$12="Sans taxe"," ")</f>
        <v>0</v>
      </c>
      <c r="F1642" s="423">
        <f>_xlfn.IFS(Programmation!$B$12="Québec",(D1642*Programmation!$G$23),Programmation!$B$12="Ontario"," ",Programmation!$B$12="Europe"," ",Programmation!$B$12="Sans taxe"," ")</f>
        <v>0</v>
      </c>
      <c r="G1642" s="423">
        <f t="shared" si="6"/>
        <v>0</v>
      </c>
    </row>
    <row r="1643" spans="1:7" ht="12" customHeight="1">
      <c r="A1643" s="415"/>
      <c r="B1643" s="415"/>
      <c r="C1643" s="415"/>
      <c r="D1643" s="422"/>
      <c r="E1643" s="423">
        <f>_xlfn.IFS(Programmation!$B$12="Québec",(D1643*Programmation!$F$23),Programmation!$B$12="Ontario",(D1643*Programmation!$F$24),Programmation!$B$12="Europe",(D1643*Programmation!$F$25),Programmation!$B$12="Sans taxe"," ")</f>
        <v>0</v>
      </c>
      <c r="F1643" s="423">
        <f>_xlfn.IFS(Programmation!$B$12="Québec",(D1643*Programmation!$G$23),Programmation!$B$12="Ontario"," ",Programmation!$B$12="Europe"," ",Programmation!$B$12="Sans taxe"," ")</f>
        <v>0</v>
      </c>
      <c r="G1643" s="423">
        <f t="shared" si="6"/>
        <v>0</v>
      </c>
    </row>
    <row r="1644" spans="1:7" ht="12" customHeight="1">
      <c r="A1644" s="415"/>
      <c r="B1644" s="415"/>
      <c r="C1644" s="415"/>
      <c r="D1644" s="422"/>
      <c r="E1644" s="423">
        <f>_xlfn.IFS(Programmation!$B$12="Québec",(D1644*Programmation!$F$23),Programmation!$B$12="Ontario",(D1644*Programmation!$F$24),Programmation!$B$12="Europe",(D1644*Programmation!$F$25),Programmation!$B$12="Sans taxe"," ")</f>
        <v>0</v>
      </c>
      <c r="F1644" s="423">
        <f>_xlfn.IFS(Programmation!$B$12="Québec",(D1644*Programmation!$G$23),Programmation!$B$12="Ontario"," ",Programmation!$B$12="Europe"," ",Programmation!$B$12="Sans taxe"," ")</f>
        <v>0</v>
      </c>
      <c r="G1644" s="423">
        <f t="shared" si="6"/>
        <v>0</v>
      </c>
    </row>
    <row r="1645" spans="1:7" ht="12" customHeight="1">
      <c r="A1645" s="415"/>
      <c r="B1645" s="415"/>
      <c r="C1645" s="415"/>
      <c r="D1645" s="422"/>
      <c r="E1645" s="423">
        <f>_xlfn.IFS(Programmation!$B$12="Québec",(D1645*Programmation!$F$23),Programmation!$B$12="Ontario",(D1645*Programmation!$F$24),Programmation!$B$12="Europe",(D1645*Programmation!$F$25),Programmation!$B$12="Sans taxe"," ")</f>
        <v>0</v>
      </c>
      <c r="F1645" s="423">
        <f>_xlfn.IFS(Programmation!$B$12="Québec",(D1645*Programmation!$G$23),Programmation!$B$12="Ontario"," ",Programmation!$B$12="Europe"," ",Programmation!$B$12="Sans taxe"," ")</f>
        <v>0</v>
      </c>
      <c r="G1645" s="423">
        <f t="shared" si="6"/>
        <v>0</v>
      </c>
    </row>
    <row r="1646" spans="1:7" ht="12" customHeight="1">
      <c r="A1646" s="415"/>
      <c r="B1646" s="415"/>
      <c r="C1646" s="415"/>
      <c r="D1646" s="422"/>
      <c r="E1646" s="423">
        <f>_xlfn.IFS(Programmation!$B$12="Québec",(D1646*Programmation!$F$23),Programmation!$B$12="Ontario",(D1646*Programmation!$F$24),Programmation!$B$12="Europe",(D1646*Programmation!$F$25),Programmation!$B$12="Sans taxe"," ")</f>
        <v>0</v>
      </c>
      <c r="F1646" s="423">
        <f>_xlfn.IFS(Programmation!$B$12="Québec",(D1646*Programmation!$G$23),Programmation!$B$12="Ontario"," ",Programmation!$B$12="Europe"," ",Programmation!$B$12="Sans taxe"," ")</f>
        <v>0</v>
      </c>
      <c r="G1646" s="423">
        <f t="shared" si="6"/>
        <v>0</v>
      </c>
    </row>
    <row r="1647" spans="1:7" ht="12" customHeight="1">
      <c r="A1647" s="415"/>
      <c r="B1647" s="415"/>
      <c r="C1647" s="415"/>
      <c r="D1647" s="422"/>
      <c r="E1647" s="423">
        <f>_xlfn.IFS(Programmation!$B$12="Québec",(D1647*Programmation!$F$23),Programmation!$B$12="Ontario",(D1647*Programmation!$F$24),Programmation!$B$12="Europe",(D1647*Programmation!$F$25),Programmation!$B$12="Sans taxe"," ")</f>
        <v>0</v>
      </c>
      <c r="F1647" s="423">
        <f>_xlfn.IFS(Programmation!$B$12="Québec",(D1647*Programmation!$G$23),Programmation!$B$12="Ontario"," ",Programmation!$B$12="Europe"," ",Programmation!$B$12="Sans taxe"," ")</f>
        <v>0</v>
      </c>
      <c r="G1647" s="423">
        <f t="shared" si="6"/>
        <v>0</v>
      </c>
    </row>
    <row r="1648" spans="1:7" ht="12" customHeight="1">
      <c r="A1648" s="415"/>
      <c r="B1648" s="415"/>
      <c r="C1648" s="415"/>
      <c r="D1648" s="422"/>
      <c r="E1648" s="423">
        <f>_xlfn.IFS(Programmation!$B$12="Québec",(D1648*Programmation!$F$23),Programmation!$B$12="Ontario",(D1648*Programmation!$F$24),Programmation!$B$12="Europe",(D1648*Programmation!$F$25),Programmation!$B$12="Sans taxe"," ")</f>
        <v>0</v>
      </c>
      <c r="F1648" s="423">
        <f>_xlfn.IFS(Programmation!$B$12="Québec",(D1648*Programmation!$G$23),Programmation!$B$12="Ontario"," ",Programmation!$B$12="Europe"," ",Programmation!$B$12="Sans taxe"," ")</f>
        <v>0</v>
      </c>
      <c r="G1648" s="423">
        <f t="shared" si="6"/>
        <v>0</v>
      </c>
    </row>
    <row r="1649" spans="1:7" ht="12" customHeight="1">
      <c r="A1649" s="413"/>
      <c r="B1649" s="413"/>
      <c r="C1649" s="413"/>
      <c r="D1649" s="420" t="s">
        <v>100</v>
      </c>
      <c r="E1649" s="421">
        <f t="shared" ref="E1649:G1649" si="7">SUM(E10:E1648)</f>
        <v>0</v>
      </c>
      <c r="F1649" s="421">
        <f t="shared" si="7"/>
        <v>0</v>
      </c>
      <c r="G1649" s="421">
        <f t="shared" si="7"/>
        <v>0</v>
      </c>
    </row>
    <row r="1650" spans="1:7" ht="12" customHeight="1">
      <c r="E1650" s="92"/>
      <c r="F1650" s="92"/>
      <c r="G1650" s="92"/>
    </row>
    <row r="1651" spans="1:7" ht="12" customHeight="1">
      <c r="E1651" s="92"/>
      <c r="F1651" s="92"/>
      <c r="G1651" s="92"/>
    </row>
    <row r="1652" spans="1:7" ht="12" customHeight="1">
      <c r="E1652" s="92"/>
      <c r="F1652" s="92"/>
      <c r="G1652" s="92"/>
    </row>
    <row r="1653" spans="1:7" ht="12" customHeight="1">
      <c r="E1653" s="92"/>
      <c r="F1653" s="92"/>
      <c r="G1653" s="92"/>
    </row>
    <row r="1654" spans="1:7" ht="12" customHeight="1">
      <c r="E1654" s="92"/>
      <c r="F1654" s="92"/>
      <c r="G1654" s="92"/>
    </row>
    <row r="1655" spans="1:7" ht="12" customHeight="1">
      <c r="E1655" s="92"/>
      <c r="F1655" s="92"/>
      <c r="G1655" s="92"/>
    </row>
    <row r="1656" spans="1:7" ht="12" customHeight="1">
      <c r="E1656" s="92"/>
      <c r="F1656" s="92"/>
      <c r="G1656" s="92"/>
    </row>
    <row r="1657" spans="1:7" ht="12" customHeight="1">
      <c r="E1657" s="92"/>
      <c r="F1657" s="92"/>
      <c r="G1657" s="92"/>
    </row>
    <row r="1658" spans="1:7" ht="12" customHeight="1">
      <c r="E1658" s="92"/>
      <c r="F1658" s="92"/>
      <c r="G1658" s="92"/>
    </row>
    <row r="1659" spans="1:7" ht="12" customHeight="1">
      <c r="E1659" s="92"/>
      <c r="F1659" s="92"/>
      <c r="G1659" s="92"/>
    </row>
    <row r="1660" spans="1:7" ht="12" customHeight="1">
      <c r="E1660" s="92"/>
      <c r="F1660" s="92"/>
      <c r="G1660" s="92"/>
    </row>
    <row r="1661" spans="1:7" ht="12" customHeight="1">
      <c r="E1661" s="92"/>
      <c r="F1661" s="92"/>
      <c r="G1661" s="92"/>
    </row>
    <row r="1662" spans="1:7" ht="12" customHeight="1">
      <c r="E1662" s="92"/>
      <c r="F1662" s="92"/>
      <c r="G1662" s="92"/>
    </row>
    <row r="1663" spans="1:7" ht="12" customHeight="1">
      <c r="E1663" s="92"/>
      <c r="F1663" s="92"/>
      <c r="G1663" s="92"/>
    </row>
    <row r="1664" spans="1:7" ht="12" customHeight="1">
      <c r="E1664" s="92"/>
      <c r="F1664" s="92"/>
      <c r="G1664" s="92"/>
    </row>
    <row r="1665" spans="5:7" ht="12" customHeight="1">
      <c r="E1665" s="92"/>
      <c r="F1665" s="92"/>
      <c r="G1665" s="92"/>
    </row>
    <row r="1666" spans="5:7" ht="12" customHeight="1">
      <c r="E1666" s="92"/>
      <c r="F1666" s="92"/>
      <c r="G1666" s="92"/>
    </row>
    <row r="1667" spans="5:7" ht="12" customHeight="1">
      <c r="E1667" s="92"/>
      <c r="F1667" s="92"/>
      <c r="G1667" s="92"/>
    </row>
    <row r="1668" spans="5:7" ht="12" customHeight="1">
      <c r="E1668" s="92"/>
      <c r="F1668" s="92"/>
      <c r="G1668" s="92"/>
    </row>
    <row r="1669" spans="5:7" ht="12" customHeight="1">
      <c r="E1669" s="92"/>
      <c r="F1669" s="92"/>
      <c r="G1669" s="92"/>
    </row>
    <row r="1670" spans="5:7" ht="12" customHeight="1">
      <c r="E1670" s="92"/>
      <c r="F1670" s="92"/>
      <c r="G1670" s="92"/>
    </row>
    <row r="1671" spans="5:7" ht="12" customHeight="1">
      <c r="E1671" s="92"/>
      <c r="F1671" s="92"/>
      <c r="G1671" s="92"/>
    </row>
    <row r="1672" spans="5:7" ht="12" customHeight="1">
      <c r="E1672" s="92"/>
      <c r="F1672" s="92"/>
      <c r="G1672" s="92"/>
    </row>
    <row r="1673" spans="5:7" ht="12" customHeight="1">
      <c r="E1673" s="92"/>
      <c r="F1673" s="92"/>
      <c r="G1673" s="92"/>
    </row>
    <row r="1674" spans="5:7" ht="12" customHeight="1">
      <c r="E1674" s="92"/>
      <c r="F1674" s="92"/>
      <c r="G1674" s="92"/>
    </row>
    <row r="1675" spans="5:7" ht="12" customHeight="1">
      <c r="E1675" s="92"/>
      <c r="F1675" s="92"/>
      <c r="G1675" s="92"/>
    </row>
    <row r="1676" spans="5:7" ht="12" customHeight="1">
      <c r="E1676" s="92"/>
      <c r="F1676" s="92"/>
      <c r="G1676" s="92"/>
    </row>
    <row r="1677" spans="5:7" ht="12" customHeight="1">
      <c r="E1677" s="92"/>
      <c r="F1677" s="92"/>
      <c r="G1677" s="92"/>
    </row>
    <row r="1678" spans="5:7" ht="12" customHeight="1">
      <c r="E1678" s="92"/>
      <c r="F1678" s="92"/>
      <c r="G1678" s="92"/>
    </row>
    <row r="1679" spans="5:7" ht="12" customHeight="1">
      <c r="E1679" s="92"/>
      <c r="F1679" s="92"/>
      <c r="G1679" s="92"/>
    </row>
    <row r="1680" spans="5:7" ht="12" customHeight="1">
      <c r="E1680" s="92"/>
      <c r="F1680" s="92"/>
      <c r="G1680" s="92"/>
    </row>
    <row r="1681" spans="5:7" ht="12" customHeight="1">
      <c r="E1681" s="92"/>
      <c r="F1681" s="92"/>
      <c r="G1681" s="92"/>
    </row>
    <row r="1682" spans="5:7" ht="12" customHeight="1">
      <c r="E1682" s="92"/>
      <c r="F1682" s="92"/>
      <c r="G1682" s="92"/>
    </row>
    <row r="1683" spans="5:7" ht="12" customHeight="1">
      <c r="E1683" s="92"/>
      <c r="F1683" s="92"/>
      <c r="G1683" s="92"/>
    </row>
    <row r="1684" spans="5:7" ht="12" customHeight="1">
      <c r="E1684" s="92"/>
      <c r="F1684" s="92"/>
      <c r="G1684" s="92"/>
    </row>
    <row r="1685" spans="5:7" ht="12" customHeight="1">
      <c r="E1685" s="92"/>
      <c r="F1685" s="92"/>
      <c r="G1685" s="92"/>
    </row>
    <row r="1686" spans="5:7" ht="12" customHeight="1">
      <c r="E1686" s="92"/>
      <c r="F1686" s="92"/>
      <c r="G1686" s="92"/>
    </row>
    <row r="1687" spans="5:7" ht="12" customHeight="1">
      <c r="E1687" s="92"/>
      <c r="F1687" s="92"/>
      <c r="G1687" s="92"/>
    </row>
    <row r="1688" spans="5:7" ht="12" customHeight="1">
      <c r="E1688" s="92"/>
      <c r="F1688" s="92"/>
      <c r="G1688" s="92"/>
    </row>
    <row r="1689" spans="5:7" ht="12" customHeight="1">
      <c r="E1689" s="92"/>
      <c r="F1689" s="92"/>
      <c r="G1689" s="92"/>
    </row>
    <row r="1690" spans="5:7" ht="12" customHeight="1">
      <c r="E1690" s="92"/>
      <c r="F1690" s="92"/>
      <c r="G1690" s="92"/>
    </row>
    <row r="1691" spans="5:7" ht="12" customHeight="1">
      <c r="E1691" s="92"/>
      <c r="F1691" s="92"/>
      <c r="G1691" s="92"/>
    </row>
    <row r="1692" spans="5:7" ht="12" customHeight="1">
      <c r="E1692" s="92"/>
      <c r="F1692" s="92"/>
      <c r="G1692" s="92"/>
    </row>
    <row r="1693" spans="5:7" ht="12" customHeight="1">
      <c r="E1693" s="92"/>
      <c r="F1693" s="92"/>
      <c r="G1693" s="92"/>
    </row>
    <row r="1694" spans="5:7" ht="12" customHeight="1">
      <c r="E1694" s="92"/>
      <c r="F1694" s="92"/>
      <c r="G1694" s="92"/>
    </row>
    <row r="1695" spans="5:7" ht="12" customHeight="1">
      <c r="E1695" s="92"/>
      <c r="F1695" s="92"/>
      <c r="G1695" s="92"/>
    </row>
    <row r="1696" spans="5:7" ht="12" customHeight="1">
      <c r="E1696" s="92"/>
      <c r="F1696" s="92"/>
      <c r="G1696" s="92"/>
    </row>
    <row r="1697" spans="5:7" ht="12" customHeight="1">
      <c r="E1697" s="92"/>
      <c r="F1697" s="92"/>
      <c r="G1697" s="92"/>
    </row>
    <row r="1698" spans="5:7" ht="12" customHeight="1">
      <c r="E1698" s="92"/>
      <c r="F1698" s="92"/>
      <c r="G1698" s="92"/>
    </row>
    <row r="1699" spans="5:7" ht="12" customHeight="1">
      <c r="E1699" s="92"/>
      <c r="F1699" s="92"/>
      <c r="G1699" s="92"/>
    </row>
    <row r="1700" spans="5:7" ht="12" customHeight="1">
      <c r="E1700" s="92"/>
      <c r="F1700" s="92"/>
      <c r="G1700" s="92"/>
    </row>
    <row r="1701" spans="5:7" ht="12" customHeight="1">
      <c r="E1701" s="92"/>
      <c r="F1701" s="92"/>
      <c r="G1701" s="92"/>
    </row>
    <row r="1702" spans="5:7" ht="12" customHeight="1">
      <c r="E1702" s="92"/>
      <c r="F1702" s="92"/>
      <c r="G1702" s="92"/>
    </row>
    <row r="1703" spans="5:7" ht="12" customHeight="1">
      <c r="E1703" s="92"/>
      <c r="F1703" s="92"/>
      <c r="G1703" s="92"/>
    </row>
    <row r="1704" spans="5:7" ht="12" customHeight="1">
      <c r="E1704" s="92"/>
      <c r="F1704" s="92"/>
      <c r="G1704" s="92"/>
    </row>
    <row r="1705" spans="5:7" ht="12" customHeight="1">
      <c r="E1705" s="92"/>
      <c r="F1705" s="92"/>
      <c r="G1705" s="92"/>
    </row>
    <row r="1706" spans="5:7" ht="12" customHeight="1">
      <c r="E1706" s="92"/>
      <c r="F1706" s="92"/>
      <c r="G1706" s="92"/>
    </row>
    <row r="1707" spans="5:7" ht="12" customHeight="1">
      <c r="E1707" s="92"/>
      <c r="F1707" s="92"/>
      <c r="G1707" s="92"/>
    </row>
    <row r="1708" spans="5:7" ht="12" customHeight="1">
      <c r="E1708" s="92"/>
      <c r="F1708" s="92"/>
      <c r="G1708" s="92"/>
    </row>
    <row r="1709" spans="5:7" ht="12" customHeight="1">
      <c r="E1709" s="92"/>
      <c r="F1709" s="92"/>
      <c r="G1709" s="92"/>
    </row>
    <row r="1710" spans="5:7" ht="12" customHeight="1">
      <c r="E1710" s="92"/>
      <c r="F1710" s="92"/>
      <c r="G1710" s="92"/>
    </row>
    <row r="1711" spans="5:7" ht="12" customHeight="1">
      <c r="E1711" s="92"/>
      <c r="F1711" s="92"/>
      <c r="G1711" s="92"/>
    </row>
    <row r="1712" spans="5:7" ht="12" customHeight="1">
      <c r="E1712" s="92"/>
      <c r="F1712" s="92"/>
      <c r="G1712" s="92"/>
    </row>
    <row r="1713" spans="5:7" ht="12" customHeight="1">
      <c r="E1713" s="92"/>
      <c r="F1713" s="92"/>
      <c r="G1713" s="92"/>
    </row>
    <row r="1714" spans="5:7" ht="12" customHeight="1">
      <c r="E1714" s="92"/>
      <c r="F1714" s="92"/>
      <c r="G1714" s="92"/>
    </row>
    <row r="1715" spans="5:7" ht="12" customHeight="1">
      <c r="E1715" s="92"/>
      <c r="F1715" s="92"/>
      <c r="G1715" s="92"/>
    </row>
    <row r="1716" spans="5:7" ht="12" customHeight="1">
      <c r="E1716" s="92"/>
      <c r="F1716" s="92"/>
      <c r="G1716" s="92"/>
    </row>
    <row r="1717" spans="5:7" ht="12" customHeight="1">
      <c r="E1717" s="92"/>
      <c r="F1717" s="92"/>
      <c r="G1717" s="92"/>
    </row>
    <row r="1718" spans="5:7" ht="12" customHeight="1">
      <c r="E1718" s="92"/>
      <c r="F1718" s="92"/>
      <c r="G1718" s="92"/>
    </row>
    <row r="1719" spans="5:7" ht="12" customHeight="1">
      <c r="E1719" s="92"/>
      <c r="F1719" s="92"/>
      <c r="G1719" s="92"/>
    </row>
    <row r="1720" spans="5:7" ht="12" customHeight="1">
      <c r="E1720" s="92"/>
      <c r="F1720" s="92"/>
      <c r="G1720" s="92"/>
    </row>
    <row r="1721" spans="5:7" ht="12" customHeight="1">
      <c r="E1721" s="92"/>
      <c r="F1721" s="92"/>
      <c r="G1721" s="92"/>
    </row>
    <row r="1722" spans="5:7" ht="12" customHeight="1">
      <c r="E1722" s="92"/>
      <c r="F1722" s="92"/>
      <c r="G1722" s="92"/>
    </row>
    <row r="1723" spans="5:7" ht="12" customHeight="1">
      <c r="E1723" s="92"/>
      <c r="F1723" s="92"/>
      <c r="G1723" s="92"/>
    </row>
    <row r="1724" spans="5:7" ht="12" customHeight="1">
      <c r="E1724" s="92"/>
      <c r="F1724" s="92"/>
      <c r="G1724" s="92"/>
    </row>
    <row r="1725" spans="5:7" ht="12" customHeight="1">
      <c r="E1725" s="92"/>
      <c r="F1725" s="92"/>
      <c r="G1725" s="92"/>
    </row>
    <row r="1726" spans="5:7" ht="12" customHeight="1">
      <c r="E1726" s="92"/>
      <c r="F1726" s="92"/>
      <c r="G1726" s="92"/>
    </row>
    <row r="1727" spans="5:7" ht="12" customHeight="1">
      <c r="E1727" s="92"/>
      <c r="F1727" s="92"/>
      <c r="G1727" s="92"/>
    </row>
    <row r="1728" spans="5:7" ht="12" customHeight="1">
      <c r="E1728" s="92"/>
      <c r="F1728" s="92"/>
      <c r="G1728" s="92"/>
    </row>
    <row r="1729" spans="5:7" ht="12" customHeight="1">
      <c r="E1729" s="92"/>
      <c r="F1729" s="92"/>
      <c r="G1729" s="92"/>
    </row>
    <row r="1730" spans="5:7" ht="12" customHeight="1">
      <c r="E1730" s="92"/>
      <c r="F1730" s="92"/>
      <c r="G1730" s="92"/>
    </row>
    <row r="1731" spans="5:7" ht="12" customHeight="1">
      <c r="E1731" s="92"/>
      <c r="F1731" s="92"/>
      <c r="G1731" s="92"/>
    </row>
    <row r="1732" spans="5:7" ht="12" customHeight="1">
      <c r="E1732" s="92"/>
      <c r="F1732" s="92"/>
      <c r="G1732" s="92"/>
    </row>
    <row r="1733" spans="5:7" ht="12" customHeight="1">
      <c r="E1733" s="92"/>
      <c r="F1733" s="92"/>
      <c r="G1733" s="92"/>
    </row>
    <row r="1734" spans="5:7" ht="12" customHeight="1">
      <c r="E1734" s="92"/>
      <c r="F1734" s="92"/>
      <c r="G1734" s="92"/>
    </row>
    <row r="1735" spans="5:7" ht="12" customHeight="1">
      <c r="E1735" s="92"/>
      <c r="F1735" s="92"/>
      <c r="G1735" s="92"/>
    </row>
    <row r="1736" spans="5:7" ht="12" customHeight="1">
      <c r="E1736" s="92"/>
      <c r="F1736" s="92"/>
      <c r="G1736" s="92"/>
    </row>
    <row r="1737" spans="5:7" ht="12" customHeight="1">
      <c r="E1737" s="92"/>
      <c r="F1737" s="92"/>
      <c r="G1737" s="92"/>
    </row>
    <row r="1738" spans="5:7" ht="12" customHeight="1">
      <c r="E1738" s="92"/>
      <c r="F1738" s="92"/>
      <c r="G1738" s="92"/>
    </row>
    <row r="1739" spans="5:7" ht="12" customHeight="1">
      <c r="E1739" s="92"/>
      <c r="F1739" s="92"/>
      <c r="G1739" s="92"/>
    </row>
    <row r="1740" spans="5:7" ht="12" customHeight="1">
      <c r="E1740" s="92"/>
      <c r="F1740" s="92"/>
      <c r="G1740" s="92"/>
    </row>
    <row r="1741" spans="5:7" ht="12" customHeight="1">
      <c r="E1741" s="92"/>
      <c r="F1741" s="92"/>
      <c r="G1741" s="92"/>
    </row>
    <row r="1742" spans="5:7" ht="12" customHeight="1">
      <c r="E1742" s="92"/>
      <c r="F1742" s="92"/>
      <c r="G1742" s="92"/>
    </row>
    <row r="1743" spans="5:7" ht="12" customHeight="1">
      <c r="E1743" s="92"/>
      <c r="F1743" s="92"/>
      <c r="G1743" s="92"/>
    </row>
    <row r="1744" spans="5:7" ht="12" customHeight="1">
      <c r="E1744" s="92"/>
      <c r="F1744" s="92"/>
      <c r="G1744" s="92"/>
    </row>
    <row r="1745" spans="5:7" ht="12" customHeight="1">
      <c r="E1745" s="92"/>
      <c r="F1745" s="92"/>
      <c r="G1745" s="92"/>
    </row>
    <row r="1746" spans="5:7" ht="12" customHeight="1">
      <c r="E1746" s="92"/>
      <c r="F1746" s="92"/>
      <c r="G1746" s="92"/>
    </row>
    <row r="1747" spans="5:7" ht="12" customHeight="1">
      <c r="E1747" s="92"/>
      <c r="F1747" s="92"/>
      <c r="G1747" s="92"/>
    </row>
    <row r="1748" spans="5:7" ht="12" customHeight="1">
      <c r="E1748" s="92"/>
      <c r="F1748" s="92"/>
      <c r="G1748" s="92"/>
    </row>
    <row r="1749" spans="5:7" ht="12" customHeight="1">
      <c r="E1749" s="92"/>
      <c r="F1749" s="92"/>
      <c r="G1749" s="92"/>
    </row>
    <row r="1750" spans="5:7" ht="12" customHeight="1">
      <c r="E1750" s="92"/>
      <c r="F1750" s="92"/>
      <c r="G1750" s="92"/>
    </row>
    <row r="1751" spans="5:7" ht="12" customHeight="1">
      <c r="E1751" s="92"/>
      <c r="F1751" s="92"/>
      <c r="G1751" s="92"/>
    </row>
    <row r="1752" spans="5:7" ht="12" customHeight="1">
      <c r="E1752" s="92"/>
      <c r="F1752" s="92"/>
      <c r="G1752" s="92"/>
    </row>
    <row r="1753" spans="5:7" ht="12" customHeight="1">
      <c r="E1753" s="92"/>
      <c r="F1753" s="92"/>
      <c r="G1753" s="92"/>
    </row>
    <row r="1754" spans="5:7" ht="12" customHeight="1">
      <c r="E1754" s="92"/>
      <c r="F1754" s="92"/>
      <c r="G1754" s="92"/>
    </row>
    <row r="1755" spans="5:7" ht="12" customHeight="1">
      <c r="E1755" s="92"/>
      <c r="F1755" s="92"/>
      <c r="G1755" s="92"/>
    </row>
    <row r="1756" spans="5:7" ht="12" customHeight="1">
      <c r="E1756" s="92"/>
      <c r="F1756" s="92"/>
      <c r="G1756" s="92"/>
    </row>
    <row r="1757" spans="5:7" ht="12" customHeight="1">
      <c r="E1757" s="92"/>
      <c r="F1757" s="92"/>
      <c r="G1757" s="92"/>
    </row>
    <row r="1758" spans="5:7" ht="12" customHeight="1">
      <c r="E1758" s="92"/>
      <c r="F1758" s="92"/>
      <c r="G1758" s="92"/>
    </row>
    <row r="1759" spans="5:7" ht="12" customHeight="1">
      <c r="E1759" s="92"/>
      <c r="F1759" s="92"/>
      <c r="G1759" s="92"/>
    </row>
    <row r="1760" spans="5:7" ht="12" customHeight="1">
      <c r="E1760" s="92"/>
      <c r="F1760" s="92"/>
      <c r="G1760" s="92"/>
    </row>
    <row r="1761" spans="5:7" ht="12" customHeight="1">
      <c r="E1761" s="92"/>
      <c r="F1761" s="92"/>
      <c r="G1761" s="92"/>
    </row>
    <row r="1762" spans="5:7" ht="12" customHeight="1">
      <c r="E1762" s="92"/>
      <c r="F1762" s="92"/>
      <c r="G1762" s="92"/>
    </row>
    <row r="1763" spans="5:7" ht="12" customHeight="1">
      <c r="E1763" s="92"/>
      <c r="F1763" s="92"/>
      <c r="G1763" s="92"/>
    </row>
    <row r="1764" spans="5:7" ht="12" customHeight="1">
      <c r="E1764" s="92"/>
      <c r="F1764" s="92"/>
      <c r="G1764" s="92"/>
    </row>
    <row r="1765" spans="5:7" ht="12" customHeight="1">
      <c r="E1765" s="92"/>
      <c r="F1765" s="92"/>
      <c r="G1765" s="92"/>
    </row>
    <row r="1766" spans="5:7" ht="12" customHeight="1">
      <c r="E1766" s="92"/>
      <c r="F1766" s="92"/>
      <c r="G1766" s="92"/>
    </row>
    <row r="1767" spans="5:7" ht="12" customHeight="1">
      <c r="E1767" s="92"/>
      <c r="F1767" s="92"/>
      <c r="G1767" s="92"/>
    </row>
    <row r="1768" spans="5:7" ht="12" customHeight="1">
      <c r="E1768" s="92"/>
      <c r="F1768" s="92"/>
      <c r="G1768" s="92"/>
    </row>
    <row r="1769" spans="5:7" ht="12" customHeight="1">
      <c r="E1769" s="92"/>
      <c r="F1769" s="92"/>
      <c r="G1769" s="92"/>
    </row>
    <row r="1770" spans="5:7" ht="12" customHeight="1">
      <c r="E1770" s="92"/>
      <c r="F1770" s="92"/>
      <c r="G1770" s="92"/>
    </row>
    <row r="1771" spans="5:7" ht="12" customHeight="1">
      <c r="E1771" s="92"/>
      <c r="F1771" s="92"/>
      <c r="G1771" s="92"/>
    </row>
    <row r="1772" spans="5:7" ht="12" customHeight="1">
      <c r="E1772" s="92"/>
      <c r="F1772" s="92"/>
      <c r="G1772" s="92"/>
    </row>
    <row r="1773" spans="5:7" ht="12" customHeight="1">
      <c r="E1773" s="92"/>
      <c r="F1773" s="92"/>
      <c r="G1773" s="92"/>
    </row>
    <row r="1774" spans="5:7" ht="12" customHeight="1">
      <c r="E1774" s="92"/>
      <c r="F1774" s="92"/>
      <c r="G1774" s="92"/>
    </row>
    <row r="1775" spans="5:7" ht="12" customHeight="1">
      <c r="E1775" s="92"/>
      <c r="F1775" s="92"/>
      <c r="G1775" s="92"/>
    </row>
    <row r="1776" spans="5:7" ht="12" customHeight="1">
      <c r="E1776" s="92"/>
      <c r="F1776" s="92"/>
      <c r="G1776" s="92"/>
    </row>
    <row r="1777" spans="5:7" ht="12" customHeight="1">
      <c r="E1777" s="92"/>
      <c r="F1777" s="92"/>
      <c r="G1777" s="92"/>
    </row>
    <row r="1778" spans="5:7" ht="12" customHeight="1">
      <c r="E1778" s="92"/>
      <c r="F1778" s="92"/>
      <c r="G1778" s="92"/>
    </row>
    <row r="1779" spans="5:7" ht="12" customHeight="1">
      <c r="E1779" s="92"/>
      <c r="F1779" s="92"/>
      <c r="G1779" s="92"/>
    </row>
    <row r="1780" spans="5:7" ht="12" customHeight="1">
      <c r="E1780" s="92"/>
      <c r="F1780" s="92"/>
      <c r="G1780" s="92"/>
    </row>
    <row r="1781" spans="5:7" ht="12" customHeight="1">
      <c r="E1781" s="92"/>
      <c r="F1781" s="92"/>
      <c r="G1781" s="92"/>
    </row>
    <row r="1782" spans="5:7" ht="12" customHeight="1">
      <c r="E1782" s="92"/>
      <c r="F1782" s="92"/>
      <c r="G1782" s="92"/>
    </row>
    <row r="1783" spans="5:7" ht="12" customHeight="1">
      <c r="E1783" s="92"/>
      <c r="F1783" s="92"/>
      <c r="G1783" s="92"/>
    </row>
    <row r="1784" spans="5:7" ht="12" customHeight="1">
      <c r="E1784" s="92"/>
      <c r="F1784" s="92"/>
      <c r="G1784" s="92"/>
    </row>
    <row r="1785" spans="5:7" ht="12" customHeight="1">
      <c r="E1785" s="92"/>
      <c r="F1785" s="92"/>
      <c r="G1785" s="92"/>
    </row>
    <row r="1786" spans="5:7" ht="12" customHeight="1">
      <c r="E1786" s="92"/>
      <c r="F1786" s="92"/>
      <c r="G1786" s="92"/>
    </row>
    <row r="1787" spans="5:7" ht="12" customHeight="1">
      <c r="E1787" s="92"/>
      <c r="F1787" s="92"/>
      <c r="G1787" s="92"/>
    </row>
    <row r="1788" spans="5:7" ht="12" customHeight="1">
      <c r="E1788" s="92"/>
      <c r="F1788" s="92"/>
      <c r="G1788" s="92"/>
    </row>
    <row r="1789" spans="5:7" ht="12" customHeight="1">
      <c r="E1789" s="92"/>
      <c r="F1789" s="92"/>
      <c r="G1789" s="92"/>
    </row>
    <row r="1790" spans="5:7" ht="12" customHeight="1">
      <c r="E1790" s="92"/>
      <c r="F1790" s="92"/>
      <c r="G1790" s="92"/>
    </row>
    <row r="1791" spans="5:7" ht="12" customHeight="1">
      <c r="E1791" s="92"/>
      <c r="F1791" s="92"/>
      <c r="G1791" s="92"/>
    </row>
    <row r="1792" spans="5:7" ht="12" customHeight="1">
      <c r="E1792" s="92"/>
      <c r="F1792" s="92"/>
      <c r="G1792" s="92"/>
    </row>
    <row r="1793" spans="5:7" ht="12" customHeight="1">
      <c r="E1793" s="92"/>
      <c r="F1793" s="92"/>
      <c r="G1793" s="92"/>
    </row>
    <row r="1794" spans="5:7" ht="12" customHeight="1">
      <c r="E1794" s="92"/>
      <c r="F1794" s="92"/>
      <c r="G1794" s="92"/>
    </row>
    <row r="1795" spans="5:7" ht="12" customHeight="1">
      <c r="E1795" s="92"/>
      <c r="F1795" s="92"/>
      <c r="G1795" s="92"/>
    </row>
    <row r="1796" spans="5:7" ht="12" customHeight="1">
      <c r="E1796" s="92"/>
      <c r="F1796" s="92"/>
      <c r="G1796" s="92"/>
    </row>
    <row r="1797" spans="5:7" ht="12" customHeight="1">
      <c r="E1797" s="92"/>
      <c r="F1797" s="92"/>
      <c r="G1797" s="92"/>
    </row>
    <row r="1798" spans="5:7" ht="12" customHeight="1">
      <c r="E1798" s="92"/>
      <c r="F1798" s="92"/>
      <c r="G1798" s="92"/>
    </row>
    <row r="1799" spans="5:7" ht="12" customHeight="1">
      <c r="E1799" s="92"/>
      <c r="F1799" s="92"/>
      <c r="G1799" s="92"/>
    </row>
    <row r="1800" spans="5:7" ht="12" customHeight="1">
      <c r="E1800" s="92"/>
      <c r="F1800" s="92"/>
      <c r="G1800" s="92"/>
    </row>
    <row r="1801" spans="5:7" ht="12" customHeight="1">
      <c r="E1801" s="92"/>
      <c r="F1801" s="92"/>
      <c r="G1801" s="92"/>
    </row>
    <row r="1802" spans="5:7" ht="12" customHeight="1">
      <c r="E1802" s="92"/>
      <c r="F1802" s="92"/>
      <c r="G1802" s="92"/>
    </row>
    <row r="1803" spans="5:7" ht="12" customHeight="1">
      <c r="E1803" s="92"/>
      <c r="F1803" s="92"/>
      <c r="G1803" s="92"/>
    </row>
    <row r="1804" spans="5:7" ht="12" customHeight="1">
      <c r="E1804" s="92"/>
      <c r="F1804" s="92"/>
      <c r="G1804" s="92"/>
    </row>
    <row r="1805" spans="5:7" ht="12" customHeight="1">
      <c r="E1805" s="92"/>
      <c r="F1805" s="92"/>
      <c r="G1805" s="92"/>
    </row>
    <row r="1806" spans="5:7" ht="12" customHeight="1">
      <c r="E1806" s="92"/>
      <c r="F1806" s="92"/>
      <c r="G1806" s="92"/>
    </row>
    <row r="1807" spans="5:7" ht="12" customHeight="1">
      <c r="E1807" s="92"/>
      <c r="F1807" s="92"/>
      <c r="G1807" s="92"/>
    </row>
    <row r="1808" spans="5:7" ht="12" customHeight="1">
      <c r="E1808" s="92"/>
      <c r="F1808" s="92"/>
      <c r="G1808" s="92"/>
    </row>
    <row r="1809" spans="5:7" ht="12" customHeight="1">
      <c r="E1809" s="92"/>
      <c r="F1809" s="92"/>
      <c r="G1809" s="92"/>
    </row>
    <row r="1810" spans="5:7" ht="12" customHeight="1">
      <c r="E1810" s="92"/>
      <c r="F1810" s="92"/>
      <c r="G1810" s="92"/>
    </row>
    <row r="1811" spans="5:7" ht="12" customHeight="1">
      <c r="E1811" s="92"/>
      <c r="F1811" s="92"/>
      <c r="G1811" s="92"/>
    </row>
    <row r="1812" spans="5:7" ht="12" customHeight="1">
      <c r="E1812" s="92"/>
      <c r="F1812" s="92"/>
      <c r="G1812" s="92"/>
    </row>
    <row r="1813" spans="5:7" ht="12" customHeight="1">
      <c r="E1813" s="92"/>
      <c r="F1813" s="92"/>
      <c r="G1813" s="92"/>
    </row>
    <row r="1814" spans="5:7" ht="12" customHeight="1">
      <c r="E1814" s="92"/>
      <c r="F1814" s="92"/>
      <c r="G1814" s="92"/>
    </row>
    <row r="1815" spans="5:7" ht="12" customHeight="1">
      <c r="E1815" s="92"/>
      <c r="F1815" s="92"/>
      <c r="G1815" s="92"/>
    </row>
    <row r="1816" spans="5:7" ht="12" customHeight="1">
      <c r="E1816" s="92"/>
      <c r="F1816" s="92"/>
      <c r="G1816" s="92"/>
    </row>
    <row r="1817" spans="5:7" ht="12" customHeight="1">
      <c r="E1817" s="92"/>
      <c r="F1817" s="92"/>
      <c r="G1817" s="92"/>
    </row>
    <row r="1818" spans="5:7" ht="12" customHeight="1">
      <c r="E1818" s="92"/>
      <c r="F1818" s="92"/>
      <c r="G1818" s="92"/>
    </row>
    <row r="1819" spans="5:7" ht="12" customHeight="1">
      <c r="E1819" s="92"/>
      <c r="F1819" s="92"/>
      <c r="G1819" s="92"/>
    </row>
    <row r="1820" spans="5:7" ht="12" customHeight="1">
      <c r="E1820" s="92"/>
      <c r="F1820" s="92"/>
      <c r="G1820" s="92"/>
    </row>
    <row r="1821" spans="5:7" ht="12" customHeight="1">
      <c r="E1821" s="92"/>
      <c r="F1821" s="92"/>
      <c r="G1821" s="92"/>
    </row>
    <row r="1822" spans="5:7" ht="12" customHeight="1">
      <c r="E1822" s="92"/>
      <c r="F1822" s="92"/>
      <c r="G1822" s="92"/>
    </row>
    <row r="1823" spans="5:7" ht="12" customHeight="1">
      <c r="E1823" s="92"/>
      <c r="F1823" s="92"/>
      <c r="G1823" s="92"/>
    </row>
    <row r="1824" spans="5:7" ht="12" customHeight="1">
      <c r="E1824" s="92"/>
      <c r="F1824" s="92"/>
      <c r="G1824" s="92"/>
    </row>
    <row r="1825" spans="5:7" ht="12" customHeight="1">
      <c r="E1825" s="92"/>
      <c r="F1825" s="92"/>
      <c r="G1825" s="92"/>
    </row>
    <row r="1826" spans="5:7" ht="12" customHeight="1">
      <c r="E1826" s="92"/>
      <c r="F1826" s="92"/>
      <c r="G1826" s="92"/>
    </row>
    <row r="1827" spans="5:7" ht="12" customHeight="1">
      <c r="E1827" s="92"/>
      <c r="F1827" s="92"/>
      <c r="G1827" s="92"/>
    </row>
    <row r="1828" spans="5:7" ht="12" customHeight="1">
      <c r="E1828" s="92"/>
      <c r="F1828" s="92"/>
      <c r="G1828" s="92"/>
    </row>
    <row r="1829" spans="5:7" ht="12" customHeight="1">
      <c r="E1829" s="92"/>
      <c r="F1829" s="92"/>
      <c r="G1829" s="92"/>
    </row>
    <row r="1830" spans="5:7" ht="12" customHeight="1">
      <c r="E1830" s="92"/>
      <c r="F1830" s="92"/>
      <c r="G1830" s="92"/>
    </row>
    <row r="1831" spans="5:7" ht="12" customHeight="1">
      <c r="E1831" s="92"/>
      <c r="F1831" s="92"/>
      <c r="G1831" s="92"/>
    </row>
    <row r="1832" spans="5:7" ht="12" customHeight="1">
      <c r="E1832" s="92"/>
      <c r="F1832" s="92"/>
      <c r="G1832" s="92"/>
    </row>
    <row r="1833" spans="5:7" ht="12" customHeight="1">
      <c r="E1833" s="92"/>
      <c r="F1833" s="92"/>
      <c r="G1833" s="92"/>
    </row>
    <row r="1834" spans="5:7" ht="12" customHeight="1">
      <c r="E1834" s="92"/>
      <c r="F1834" s="92"/>
      <c r="G1834" s="92"/>
    </row>
    <row r="1835" spans="5:7" ht="12" customHeight="1">
      <c r="E1835" s="92"/>
      <c r="F1835" s="92"/>
      <c r="G1835" s="92"/>
    </row>
    <row r="1836" spans="5:7" ht="12" customHeight="1">
      <c r="E1836" s="92"/>
      <c r="F1836" s="92"/>
      <c r="G1836" s="92"/>
    </row>
    <row r="1837" spans="5:7" ht="12" customHeight="1">
      <c r="E1837" s="92"/>
      <c r="F1837" s="92"/>
      <c r="G1837" s="92"/>
    </row>
    <row r="1838" spans="5:7" ht="12" customHeight="1">
      <c r="E1838" s="92"/>
      <c r="F1838" s="92"/>
      <c r="G1838" s="92"/>
    </row>
    <row r="1839" spans="5:7" ht="12" customHeight="1">
      <c r="E1839" s="92"/>
      <c r="F1839" s="92"/>
      <c r="G1839" s="92"/>
    </row>
    <row r="1840" spans="5:7" ht="12" customHeight="1">
      <c r="E1840" s="92"/>
      <c r="F1840" s="92"/>
      <c r="G1840" s="92"/>
    </row>
    <row r="1841" spans="5:7" ht="12" customHeight="1">
      <c r="E1841" s="92"/>
      <c r="F1841" s="92"/>
      <c r="G1841" s="92"/>
    </row>
    <row r="1842" spans="5:7" ht="12" customHeight="1">
      <c r="E1842" s="92"/>
      <c r="F1842" s="92"/>
      <c r="G1842" s="92"/>
    </row>
    <row r="1843" spans="5:7" ht="12" customHeight="1">
      <c r="E1843" s="92"/>
      <c r="F1843" s="92"/>
      <c r="G1843" s="92"/>
    </row>
    <row r="1844" spans="5:7" ht="12" customHeight="1">
      <c r="E1844" s="92"/>
      <c r="F1844" s="92"/>
      <c r="G1844" s="92"/>
    </row>
    <row r="1845" spans="5:7" ht="12" customHeight="1">
      <c r="E1845" s="92"/>
      <c r="F1845" s="92"/>
      <c r="G1845" s="92"/>
    </row>
    <row r="1846" spans="5:7" ht="12" customHeight="1">
      <c r="E1846" s="92"/>
      <c r="F1846" s="92"/>
      <c r="G1846" s="92"/>
    </row>
    <row r="1847" spans="5:7" ht="12" customHeight="1">
      <c r="E1847" s="92"/>
      <c r="F1847" s="92"/>
      <c r="G1847" s="92"/>
    </row>
    <row r="1848" spans="5:7" ht="12" customHeight="1">
      <c r="E1848" s="92"/>
      <c r="F1848" s="92"/>
      <c r="G1848" s="92"/>
    </row>
    <row r="1849" spans="5:7" ht="15.75" customHeight="1"/>
    <row r="1850" spans="5:7" ht="15.75" customHeight="1"/>
    <row r="1851" spans="5:7" ht="15.75" customHeight="1"/>
    <row r="1852" spans="5:7" ht="15.75" customHeight="1"/>
    <row r="1853" spans="5:7" ht="15.75" customHeight="1"/>
    <row r="1854" spans="5:7" ht="15.75" customHeight="1"/>
    <row r="1855" spans="5:7" ht="15.75" customHeight="1"/>
    <row r="1856" spans="5:7" ht="15.75" customHeight="1"/>
    <row r="1857" ht="15.75" customHeight="1"/>
    <row r="1858" ht="15.75" customHeight="1"/>
    <row r="1859" ht="15.75" customHeight="1"/>
    <row r="1860" ht="15.75" customHeight="1"/>
    <row r="1861" ht="15.75" customHeight="1"/>
    <row r="1862" ht="15.75" customHeight="1"/>
    <row r="1863" ht="15.75" customHeight="1"/>
    <row r="1864" ht="15.75" customHeight="1"/>
    <row r="1865" ht="15.75" customHeight="1"/>
    <row r="1866" ht="15.75" customHeight="1"/>
    <row r="1867" ht="15.75" customHeight="1"/>
    <row r="1868" ht="15.75" customHeight="1"/>
    <row r="1869" ht="15.75" customHeight="1"/>
    <row r="1870" ht="15.75" customHeight="1"/>
    <row r="1871" ht="15.75" customHeight="1"/>
    <row r="1872" ht="15.75" customHeight="1"/>
    <row r="1873" ht="15.75" customHeight="1"/>
    <row r="1874" ht="15.75" customHeight="1"/>
    <row r="1875" ht="15.75" customHeight="1"/>
    <row r="1876" ht="15.75" customHeight="1"/>
    <row r="1877" ht="15.75" customHeight="1"/>
    <row r="1878" ht="15.75" customHeight="1"/>
    <row r="1879" ht="15.75" customHeight="1"/>
    <row r="1880" ht="15.75" customHeight="1"/>
    <row r="1881" ht="15.75" customHeight="1"/>
    <row r="1882" ht="15.75" customHeight="1"/>
    <row r="1883" ht="15.75" customHeight="1"/>
    <row r="1884" ht="15.75" customHeight="1"/>
    <row r="1885" ht="15.75" customHeight="1"/>
    <row r="1886" ht="15.75" customHeight="1"/>
    <row r="1887" ht="15.75" customHeight="1"/>
    <row r="1888" ht="15.75" customHeight="1"/>
    <row r="1889" ht="15.75" customHeight="1"/>
    <row r="1890" ht="15.75" customHeight="1"/>
    <row r="1891" ht="15.75" customHeight="1"/>
    <row r="1892" ht="15.75" customHeight="1"/>
    <row r="1893" ht="15.75" customHeight="1"/>
    <row r="1894" ht="15.75" customHeight="1"/>
    <row r="1895" ht="15.75" customHeight="1"/>
    <row r="1896" ht="15.75" customHeight="1"/>
    <row r="1897" ht="15.75" customHeight="1"/>
    <row r="1898" ht="15.75" customHeight="1"/>
    <row r="1899" ht="15.75" customHeight="1"/>
    <row r="1900" ht="15.75" customHeight="1"/>
    <row r="1901" ht="15.75" customHeight="1"/>
    <row r="1902" ht="15.75" customHeight="1"/>
    <row r="1903" ht="15.75" customHeight="1"/>
    <row r="1904" ht="15.75" customHeight="1"/>
    <row r="1905" ht="15.75" customHeight="1"/>
    <row r="1906" ht="15.75" customHeight="1"/>
    <row r="1907" ht="15.75" customHeight="1"/>
    <row r="1908" ht="15.75" customHeight="1"/>
    <row r="1909" ht="15.75" customHeight="1"/>
    <row r="1910" ht="15.75" customHeight="1"/>
    <row r="1911" ht="15.75" customHeight="1"/>
    <row r="1912" ht="15.75" customHeight="1"/>
    <row r="1913" ht="15.75" customHeight="1"/>
    <row r="1914" ht="15.75" customHeight="1"/>
    <row r="1915" ht="15.75" customHeight="1"/>
    <row r="1916" ht="15.75" customHeight="1"/>
    <row r="1917" ht="15.75" customHeight="1"/>
    <row r="1918" ht="15.75" customHeight="1"/>
    <row r="1919" ht="15.75" customHeight="1"/>
    <row r="1920" ht="15.75" customHeight="1"/>
    <row r="1921" ht="15.75" customHeight="1"/>
    <row r="1922" ht="15.75" customHeight="1"/>
    <row r="1923" ht="15.75" customHeight="1"/>
    <row r="1924" ht="15.75" customHeight="1"/>
    <row r="1925" ht="15.75" customHeight="1"/>
    <row r="1926" ht="15.75" customHeight="1"/>
    <row r="1927" ht="15.75" customHeight="1"/>
    <row r="1928" ht="15.75" customHeight="1"/>
    <row r="1929" ht="15.75" customHeight="1"/>
    <row r="1930" ht="15.75" customHeight="1"/>
    <row r="1931" ht="15.75" customHeight="1"/>
    <row r="1932" ht="15.75" customHeight="1"/>
    <row r="1933" ht="15.75" customHeight="1"/>
    <row r="1934" ht="15.75" customHeight="1"/>
    <row r="1935" ht="15.75" customHeight="1"/>
    <row r="1936" ht="15.75" customHeight="1"/>
    <row r="1937" ht="15.75" customHeight="1"/>
    <row r="1938" ht="15.75" customHeight="1"/>
    <row r="1939" ht="15.75" customHeight="1"/>
    <row r="1940" ht="15.75" customHeight="1"/>
    <row r="1941" ht="15.75" customHeight="1"/>
    <row r="1942" ht="15.75" customHeight="1"/>
    <row r="1943" ht="15.75" customHeight="1"/>
    <row r="1944" ht="15.75" customHeight="1"/>
    <row r="1945" ht="15.75" customHeight="1"/>
    <row r="1946" ht="15.75" customHeight="1"/>
    <row r="1947" ht="15.75" customHeight="1"/>
    <row r="1948" ht="15.75" customHeight="1"/>
    <row r="1949" ht="15.75" customHeight="1"/>
    <row r="1950" ht="15.75" customHeight="1"/>
    <row r="1951" ht="15.75" customHeight="1"/>
    <row r="1952" ht="15.75" customHeight="1"/>
    <row r="1953" ht="15.75" customHeight="1"/>
    <row r="1954" ht="15.75" customHeight="1"/>
    <row r="1955" ht="15.75" customHeight="1"/>
    <row r="1956" ht="15.75" customHeight="1"/>
    <row r="1957" ht="15.75" customHeight="1"/>
    <row r="1958" ht="15.75" customHeight="1"/>
    <row r="1959" ht="15.75" customHeight="1"/>
    <row r="1960" ht="15.75" customHeight="1"/>
    <row r="1961" ht="15.75" customHeight="1"/>
    <row r="1962" ht="15.75" customHeight="1"/>
    <row r="1963" ht="15.75" customHeight="1"/>
    <row r="1964" ht="15.75" customHeight="1"/>
    <row r="1965" ht="15.75" customHeight="1"/>
    <row r="1966" ht="15.75" customHeight="1"/>
    <row r="1967" ht="15.75" customHeight="1"/>
    <row r="1968" ht="15.75" customHeight="1"/>
    <row r="1969" ht="15.75" customHeight="1"/>
    <row r="1970" ht="15.75" customHeight="1"/>
    <row r="1971" ht="15.75" customHeight="1"/>
    <row r="1972" ht="15.75" customHeight="1"/>
    <row r="1973" ht="15.75" customHeight="1"/>
    <row r="1974" ht="15.75" customHeight="1"/>
    <row r="1975" ht="15.75" customHeight="1"/>
    <row r="1976" ht="15.75" customHeight="1"/>
    <row r="1977" ht="15.75" customHeight="1"/>
    <row r="1978" ht="15.75" customHeight="1"/>
    <row r="1979" ht="15.75" customHeight="1"/>
    <row r="1980" ht="15.75" customHeight="1"/>
    <row r="1981" ht="15.75" customHeight="1"/>
    <row r="1982" ht="15.75" customHeight="1"/>
    <row r="1983" ht="15.75" customHeight="1"/>
    <row r="1984" ht="15.75" customHeight="1"/>
    <row r="1985" ht="15.75" customHeight="1"/>
    <row r="1986" ht="15.75" customHeight="1"/>
    <row r="1987" ht="15.75" customHeight="1"/>
    <row r="1988" ht="15.75" customHeight="1"/>
    <row r="1989" ht="15.75" customHeight="1"/>
    <row r="1990" ht="15.75" customHeight="1"/>
    <row r="1991" ht="15.75" customHeight="1"/>
    <row r="1992" ht="15.75" customHeight="1"/>
    <row r="1993" ht="15.75" customHeight="1"/>
    <row r="1994" ht="15.75" customHeight="1"/>
    <row r="1995" ht="15.75" customHeight="1"/>
    <row r="1996" ht="15.75" customHeight="1"/>
    <row r="1997" ht="15.75" customHeight="1"/>
    <row r="1998" ht="15.75" customHeight="1"/>
    <row r="1999" ht="15.75" customHeight="1"/>
    <row r="2000" ht="15.75" customHeight="1"/>
    <row r="2001" ht="15.75" customHeight="1"/>
    <row r="2002" ht="15.75" customHeight="1"/>
    <row r="2003" ht="15.75" customHeight="1"/>
    <row r="2004" ht="15.75" customHeight="1"/>
    <row r="2005" ht="15.75" customHeight="1"/>
    <row r="2006" ht="15.75" customHeight="1"/>
    <row r="2007" ht="15.75" customHeight="1"/>
    <row r="2008" ht="15.75" customHeight="1"/>
    <row r="2009" ht="15.75" customHeight="1"/>
    <row r="2010" ht="15.75" customHeight="1"/>
    <row r="2011" ht="15.75" customHeight="1"/>
    <row r="2012" ht="15.75" customHeight="1"/>
    <row r="2013" ht="15.75" customHeight="1"/>
    <row r="2014" ht="15.75" customHeight="1"/>
    <row r="2015" ht="15.75" customHeight="1"/>
    <row r="2016" ht="15.75" customHeight="1"/>
    <row r="2017" ht="15.75" customHeight="1"/>
    <row r="2018" ht="15.75" customHeight="1"/>
    <row r="2019" ht="15.75" customHeight="1"/>
    <row r="2020" ht="15.75" customHeight="1"/>
    <row r="2021" ht="15.75" customHeight="1"/>
    <row r="2022" ht="15.75" customHeight="1"/>
    <row r="2023" ht="15.75" customHeight="1"/>
    <row r="2024" ht="15.75" customHeight="1"/>
    <row r="2025" ht="15.75" customHeight="1"/>
    <row r="2026" ht="15.75" customHeight="1"/>
    <row r="2027" ht="15.75" customHeight="1"/>
    <row r="2028" ht="15.75" customHeight="1"/>
    <row r="2029" ht="15.75" customHeight="1"/>
    <row r="2030" ht="15.75" customHeight="1"/>
    <row r="2031" ht="15.75" customHeight="1"/>
    <row r="2032" ht="15.75" customHeight="1"/>
    <row r="2033" ht="15.75" customHeight="1"/>
    <row r="2034" ht="15.75" customHeight="1"/>
    <row r="2035" ht="15.75" customHeight="1"/>
    <row r="2036" ht="15.75" customHeight="1"/>
    <row r="2037" ht="15.75" customHeight="1"/>
    <row r="2038" ht="15.75" customHeight="1"/>
    <row r="2039" ht="15.75" customHeight="1"/>
    <row r="2040" ht="15.75" customHeight="1"/>
    <row r="2041" ht="15.75" customHeight="1"/>
    <row r="2042" ht="15.75" customHeight="1"/>
    <row r="2043" ht="15.75" customHeight="1"/>
    <row r="2044" ht="15.75" customHeight="1"/>
    <row r="2045" ht="15.75" customHeight="1"/>
    <row r="2046" ht="15.75" customHeight="1"/>
    <row r="2047" ht="15.75" customHeight="1"/>
    <row r="2048" ht="15.75" customHeight="1"/>
    <row r="2049" ht="15.75" customHeight="1"/>
    <row r="2050" ht="15.75" customHeight="1"/>
    <row r="2051" ht="15.75" customHeight="1"/>
    <row r="2052" ht="15.75" customHeight="1"/>
    <row r="2053" ht="15.75" customHeight="1"/>
    <row r="2054" ht="15.75" customHeight="1"/>
    <row r="2055" ht="15.75" customHeight="1"/>
    <row r="2056" ht="15.75" customHeight="1"/>
    <row r="2057" ht="15.75" customHeight="1"/>
    <row r="2058" ht="15.75" customHeight="1"/>
    <row r="2059" ht="15.75" customHeight="1"/>
    <row r="2060" ht="15.75" customHeight="1"/>
    <row r="2061" ht="15.75" customHeight="1"/>
    <row r="2062" ht="15.75" customHeight="1"/>
    <row r="2063" ht="15.75" customHeight="1"/>
    <row r="2064" ht="15.75" customHeight="1"/>
    <row r="2065" ht="15.75" customHeight="1"/>
    <row r="2066" ht="15.75" customHeight="1"/>
    <row r="2067" ht="15.75" customHeight="1"/>
    <row r="2068" ht="15.75" customHeight="1"/>
    <row r="2069" ht="15.75" customHeight="1"/>
    <row r="2070" ht="15.75" customHeight="1"/>
    <row r="2071" ht="15.75" customHeight="1"/>
    <row r="2072" ht="15.75" customHeight="1"/>
    <row r="2073" ht="15.75" customHeight="1"/>
    <row r="2074" ht="15.75" customHeight="1"/>
    <row r="2075" ht="15.75" customHeight="1"/>
    <row r="2076" ht="15.75" customHeight="1"/>
    <row r="2077" ht="15.75" customHeight="1"/>
    <row r="2078" ht="15.75" customHeight="1"/>
    <row r="2079" ht="15.75" customHeight="1"/>
    <row r="2080" ht="15.75" customHeight="1"/>
    <row r="2081" ht="15.75" customHeight="1"/>
    <row r="2082" ht="15.75" customHeight="1"/>
    <row r="2083" ht="15.75" customHeight="1"/>
    <row r="2084" ht="15.75" customHeight="1"/>
    <row r="2085" ht="15.75" customHeight="1"/>
    <row r="2086" ht="15.75" customHeight="1"/>
    <row r="2087" ht="15.75" customHeight="1"/>
    <row r="2088" ht="15.75" customHeight="1"/>
    <row r="2089" ht="15.75" customHeight="1"/>
    <row r="2090" ht="15.75" customHeight="1"/>
    <row r="2091" ht="15.75" customHeight="1"/>
    <row r="2092" ht="15.75" customHeight="1"/>
    <row r="2093" ht="15.75" customHeight="1"/>
    <row r="2094" ht="15.75" customHeight="1"/>
    <row r="2095" ht="15.75" customHeight="1"/>
    <row r="2096" ht="15.75" customHeight="1"/>
    <row r="2097" ht="15.75" customHeight="1"/>
    <row r="2098" ht="15.75" customHeight="1"/>
    <row r="2099" ht="15.75" customHeight="1"/>
    <row r="2100" ht="15.75" customHeight="1"/>
    <row r="2101" ht="15.75" customHeight="1"/>
    <row r="2102" ht="15.75" customHeight="1"/>
    <row r="2103" ht="15.75" customHeight="1"/>
    <row r="2104" ht="15.75" customHeight="1"/>
    <row r="2105" ht="15.75" customHeight="1"/>
    <row r="2106" ht="15.75" customHeight="1"/>
    <row r="2107" ht="15.75" customHeight="1"/>
    <row r="2108" ht="15.75" customHeight="1"/>
    <row r="2109" ht="15.75" customHeight="1"/>
    <row r="2110" ht="15.75" customHeight="1"/>
    <row r="2111" ht="15.75" customHeight="1"/>
    <row r="2112" ht="15.75" customHeight="1"/>
    <row r="2113" ht="15.75" customHeight="1"/>
    <row r="2114" ht="15.75" customHeight="1"/>
    <row r="2115" ht="15.75" customHeight="1"/>
    <row r="2116" ht="15.75" customHeight="1"/>
    <row r="2117" ht="15.75" customHeight="1"/>
    <row r="2118" ht="15.75" customHeight="1"/>
    <row r="2119" ht="15.75" customHeight="1"/>
    <row r="2120" ht="15.75" customHeight="1"/>
    <row r="2121" ht="15.75" customHeight="1"/>
    <row r="2122" ht="15.75" customHeight="1"/>
    <row r="2123" ht="15.75" customHeight="1"/>
    <row r="2124" ht="15.75" customHeight="1"/>
    <row r="2125" ht="15.75" customHeight="1"/>
    <row r="2126" ht="15.75" customHeight="1"/>
    <row r="2127" ht="15.75" customHeight="1"/>
    <row r="2128" ht="15.75" customHeight="1"/>
    <row r="2129" ht="15.75" customHeight="1"/>
    <row r="2130" ht="15.75" customHeight="1"/>
    <row r="2131" ht="15.75" customHeight="1"/>
    <row r="2132" ht="15.75" customHeight="1"/>
    <row r="2133" ht="15.75" customHeight="1"/>
    <row r="2134" ht="15.75" customHeight="1"/>
    <row r="2135" ht="15.75" customHeight="1"/>
    <row r="2136" ht="15.75" customHeight="1"/>
    <row r="2137" ht="15.75" customHeight="1"/>
    <row r="2138" ht="15.75" customHeight="1"/>
    <row r="2139" ht="15.75" customHeight="1"/>
    <row r="2140" ht="15.75" customHeight="1"/>
    <row r="2141" ht="15.75" customHeight="1"/>
    <row r="2142" ht="15.75" customHeight="1"/>
    <row r="2143" ht="15.75" customHeight="1"/>
    <row r="2144" ht="15.75" customHeight="1"/>
    <row r="2145" ht="15.75" customHeight="1"/>
    <row r="2146" ht="15.75" customHeight="1"/>
    <row r="2147" ht="15.75" customHeight="1"/>
    <row r="2148" ht="15.75" customHeight="1"/>
    <row r="2149" ht="15.75" customHeight="1"/>
    <row r="2150" ht="15.75" customHeight="1"/>
    <row r="2151" ht="15.75" customHeight="1"/>
    <row r="2152" ht="15.75" customHeight="1"/>
    <row r="2153" ht="15.75" customHeight="1"/>
    <row r="2154" ht="15.75" customHeight="1"/>
    <row r="2155" ht="15.75" customHeight="1"/>
    <row r="2156" ht="15.75" customHeight="1"/>
    <row r="2157" ht="15.75" customHeight="1"/>
    <row r="2158" ht="15.75" customHeight="1"/>
    <row r="2159" ht="15.75" customHeight="1"/>
    <row r="2160" ht="15.75" customHeight="1"/>
    <row r="2161" ht="15.75" customHeight="1"/>
    <row r="2162" ht="15.75" customHeight="1"/>
    <row r="2163" ht="15.75" customHeight="1"/>
    <row r="2164" ht="15.75" customHeight="1"/>
    <row r="2165" ht="15.75" customHeight="1"/>
    <row r="2166" ht="15.75" customHeight="1"/>
    <row r="2167" ht="15.75" customHeight="1"/>
    <row r="2168" ht="15.75" customHeight="1"/>
    <row r="2169" ht="15.75" customHeight="1"/>
    <row r="2170" ht="15.75" customHeight="1"/>
    <row r="2171" ht="15.75" customHeight="1"/>
    <row r="2172" ht="15.75" customHeight="1"/>
    <row r="2173" ht="15.75" customHeight="1"/>
    <row r="2174" ht="15.75" customHeight="1"/>
    <row r="2175" ht="15.75" customHeight="1"/>
    <row r="2176" ht="15.75" customHeight="1"/>
    <row r="2177" ht="15.75" customHeight="1"/>
    <row r="2178" ht="15.75" customHeight="1"/>
    <row r="2179" ht="15.75" customHeight="1"/>
    <row r="2180" ht="15.75" customHeight="1"/>
    <row r="2181" ht="15.75" customHeight="1"/>
    <row r="2182" ht="15.75" customHeight="1"/>
    <row r="2183" ht="15.75" customHeight="1"/>
    <row r="2184" ht="15.75" customHeight="1"/>
    <row r="2185" ht="15.75" customHeight="1"/>
    <row r="2186" ht="15.75" customHeight="1"/>
    <row r="2187" ht="15.75" customHeight="1"/>
    <row r="2188" ht="15.75" customHeight="1"/>
    <row r="2189" ht="15.75" customHeight="1"/>
    <row r="2190" ht="15.75" customHeight="1"/>
    <row r="2191" ht="15.75" customHeight="1"/>
    <row r="2192" ht="15.75" customHeight="1"/>
    <row r="2193" ht="15.75" customHeight="1"/>
    <row r="2194" ht="15.75" customHeight="1"/>
    <row r="2195" ht="15.75" customHeight="1"/>
    <row r="2196" ht="15.75" customHeight="1"/>
    <row r="2197" ht="15.75" customHeight="1"/>
    <row r="2198" ht="15.75" customHeight="1"/>
    <row r="2199" ht="15.75" customHeight="1"/>
    <row r="2200" ht="15.75" customHeight="1"/>
    <row r="2201" ht="15.75" customHeight="1"/>
    <row r="2202" ht="15.75" customHeight="1"/>
    <row r="2203" ht="15.75" customHeight="1"/>
    <row r="2204" ht="15.75" customHeight="1"/>
    <row r="2205" ht="15.75" customHeight="1"/>
    <row r="2206" ht="15.75" customHeight="1"/>
    <row r="2207" ht="15.75" customHeight="1"/>
    <row r="2208" ht="15.75" customHeight="1"/>
    <row r="2209" ht="15.75" customHeight="1"/>
    <row r="2210" ht="15.75" customHeight="1"/>
    <row r="2211" ht="15.75" customHeight="1"/>
    <row r="2212" ht="15.75" customHeight="1"/>
    <row r="2213" ht="15.75" customHeight="1"/>
    <row r="2214" ht="15.75" customHeight="1"/>
    <row r="2215" ht="15.75" customHeight="1"/>
    <row r="2216" ht="15.75" customHeight="1"/>
    <row r="2217" ht="15.75" customHeight="1"/>
    <row r="2218" ht="15.75" customHeight="1"/>
    <row r="2219" ht="15.75" customHeight="1"/>
    <row r="2220" ht="15.75" customHeight="1"/>
    <row r="2221" ht="15.75" customHeight="1"/>
    <row r="2222" ht="15.75" customHeight="1"/>
    <row r="2223" ht="15.75" customHeight="1"/>
    <row r="2224" ht="15.75" customHeight="1"/>
    <row r="2225" ht="15.75" customHeight="1"/>
    <row r="2226" ht="15.75" customHeight="1"/>
    <row r="2227" ht="15.75" customHeight="1"/>
    <row r="2228" ht="15.75" customHeight="1"/>
    <row r="2229" ht="15.75" customHeight="1"/>
    <row r="2230" ht="15.75" customHeight="1"/>
    <row r="2231" ht="15.75" customHeight="1"/>
    <row r="2232" ht="15.75" customHeight="1"/>
    <row r="2233" ht="15.75" customHeight="1"/>
    <row r="2234" ht="15.75" customHeight="1"/>
    <row r="2235" ht="15.75" customHeight="1"/>
    <row r="2236" ht="15.75" customHeight="1"/>
    <row r="2237" ht="15.75" customHeight="1"/>
    <row r="2238" ht="15.75" customHeight="1"/>
    <row r="2239" ht="15.75" customHeight="1"/>
    <row r="2240" ht="15.75" customHeight="1"/>
    <row r="2241" ht="15.75" customHeight="1"/>
    <row r="2242" ht="15.75" customHeight="1"/>
    <row r="2243" ht="15.75" customHeight="1"/>
    <row r="2244" ht="15.75" customHeight="1"/>
    <row r="2245" ht="15.75" customHeight="1"/>
    <row r="2246" ht="15.75" customHeight="1"/>
    <row r="2247" ht="15.75" customHeight="1"/>
    <row r="2248" ht="15.75" customHeight="1"/>
    <row r="2249" ht="15.75" customHeight="1"/>
    <row r="2250" ht="15.75" customHeight="1"/>
    <row r="2251" ht="15.75" customHeight="1"/>
    <row r="2252" ht="15.75" customHeight="1"/>
    <row r="2253" ht="15.75" customHeight="1"/>
    <row r="2254" ht="15.75" customHeight="1"/>
    <row r="2255" ht="15.75" customHeight="1"/>
    <row r="2256" ht="15.75" customHeight="1"/>
    <row r="2257" ht="15.75" customHeight="1"/>
    <row r="2258" ht="15.75" customHeight="1"/>
    <row r="2259" ht="15.75" customHeight="1"/>
    <row r="2260" ht="15.75" customHeight="1"/>
    <row r="2261" ht="15.75" customHeight="1"/>
    <row r="2262" ht="15.75" customHeight="1"/>
    <row r="2263" ht="15.75" customHeight="1"/>
    <row r="2264" ht="15.75" customHeight="1"/>
    <row r="2265" ht="15.75" customHeight="1"/>
    <row r="2266" ht="15.75" customHeight="1"/>
    <row r="2267" ht="15.75" customHeight="1"/>
    <row r="2268" ht="15.75" customHeight="1"/>
    <row r="2269" ht="15.75" customHeight="1"/>
    <row r="2270" ht="15.75" customHeight="1"/>
    <row r="2271" ht="15.75" customHeight="1"/>
    <row r="2272" ht="15.75" customHeight="1"/>
    <row r="2273" ht="15.75" customHeight="1"/>
    <row r="2274" ht="15.75" customHeight="1"/>
    <row r="2275" ht="15.75" customHeight="1"/>
    <row r="2276" ht="15.75" customHeight="1"/>
    <row r="2277" ht="15.75" customHeight="1"/>
    <row r="2278" ht="15.75" customHeight="1"/>
    <row r="2279" ht="15.75" customHeight="1"/>
    <row r="2280" ht="15.75" customHeight="1"/>
    <row r="2281" ht="15.75" customHeight="1"/>
    <row r="2282" ht="15.75" customHeight="1"/>
    <row r="2283" ht="15.75" customHeight="1"/>
    <row r="2284" ht="15.75" customHeight="1"/>
    <row r="2285" ht="15.75" customHeight="1"/>
    <row r="2286" ht="15.75" customHeight="1"/>
    <row r="2287" ht="15.75" customHeight="1"/>
    <row r="2288" ht="15.75" customHeight="1"/>
    <row r="2289" ht="15.75" customHeight="1"/>
    <row r="2290" ht="15.75" customHeight="1"/>
    <row r="2291" ht="15.75" customHeight="1"/>
    <row r="2292" ht="15.75" customHeight="1"/>
    <row r="2293" ht="15.75" customHeight="1"/>
    <row r="2294" ht="15.75" customHeight="1"/>
    <row r="2295" ht="15.75" customHeight="1"/>
    <row r="2296" ht="15.75" customHeight="1"/>
    <row r="2297" ht="15.75" customHeight="1"/>
    <row r="2298" ht="15.75" customHeight="1"/>
    <row r="2299" ht="15.75" customHeight="1"/>
    <row r="2300" ht="15.75" customHeight="1"/>
    <row r="2301" ht="15.75" customHeight="1"/>
    <row r="2302" ht="15.75" customHeight="1"/>
    <row r="2303" ht="15.75" customHeight="1"/>
    <row r="2304" ht="15.75" customHeight="1"/>
    <row r="2305" ht="15.75" customHeight="1"/>
    <row r="2306" ht="15.75" customHeight="1"/>
    <row r="2307" ht="15.75" customHeight="1"/>
    <row r="2308" ht="15.75" customHeight="1"/>
    <row r="2309" ht="15.75" customHeight="1"/>
    <row r="2310" ht="15.75" customHeight="1"/>
    <row r="2311" ht="15.75" customHeight="1"/>
    <row r="2312" ht="15.75" customHeight="1"/>
    <row r="2313" ht="15.75" customHeight="1"/>
    <row r="2314" ht="15.75" customHeight="1"/>
    <row r="2315" ht="15.75" customHeight="1"/>
    <row r="2316" ht="15.75" customHeight="1"/>
    <row r="2317" ht="15.75" customHeight="1"/>
    <row r="2318" ht="15.75" customHeight="1"/>
    <row r="2319" ht="15.75" customHeight="1"/>
    <row r="2320" ht="15.75" customHeight="1"/>
    <row r="2321" ht="15.75" customHeight="1"/>
    <row r="2322" ht="15.75" customHeight="1"/>
    <row r="2323" ht="15.75" customHeight="1"/>
    <row r="2324" ht="15.75" customHeight="1"/>
    <row r="2325" ht="15.75" customHeight="1"/>
    <row r="2326" ht="15.75" customHeight="1"/>
    <row r="2327" ht="15.75" customHeight="1"/>
    <row r="2328" ht="15.75" customHeight="1"/>
    <row r="2329" ht="15.75" customHeight="1"/>
    <row r="2330" ht="15.75" customHeight="1"/>
    <row r="2331" ht="15.75" customHeight="1"/>
    <row r="2332" ht="15.75" customHeight="1"/>
    <row r="2333" ht="15.75" customHeight="1"/>
    <row r="2334" ht="15.75" customHeight="1"/>
    <row r="2335" ht="15.75" customHeight="1"/>
    <row r="2336" ht="15.75" customHeight="1"/>
    <row r="2337" ht="15.75" customHeight="1"/>
    <row r="2338" ht="15.75" customHeight="1"/>
    <row r="2339" ht="15.75" customHeight="1"/>
    <row r="2340" ht="15.75" customHeight="1"/>
    <row r="2341" ht="15.75" customHeight="1"/>
    <row r="2342" ht="15.75" customHeight="1"/>
    <row r="2343" ht="15.75" customHeight="1"/>
    <row r="2344" ht="15.75" customHeight="1"/>
    <row r="2345" ht="15.75" customHeight="1"/>
    <row r="2346" ht="15.75" customHeight="1"/>
    <row r="2347" ht="15.75" customHeight="1"/>
    <row r="2348" ht="15.75" customHeight="1"/>
    <row r="2349" ht="15.75" customHeight="1"/>
    <row r="2350" ht="15.75" customHeight="1"/>
    <row r="2351" ht="15.75" customHeight="1"/>
    <row r="2352" ht="15.75" customHeight="1"/>
    <row r="2353" ht="15.75" customHeight="1"/>
    <row r="2354" ht="15.75" customHeight="1"/>
    <row r="2355" ht="15.75" customHeight="1"/>
    <row r="2356" ht="15.75" customHeight="1"/>
    <row r="2357" ht="15.75" customHeight="1"/>
    <row r="2358" ht="15.75" customHeight="1"/>
    <row r="2359" ht="15.75" customHeight="1"/>
    <row r="2360" ht="15.75" customHeight="1"/>
    <row r="2361" ht="15.75" customHeight="1"/>
    <row r="2362" ht="15.75" customHeight="1"/>
    <row r="2363" ht="15.75" customHeight="1"/>
    <row r="2364" ht="15.75" customHeight="1"/>
    <row r="2365" ht="15.75" customHeight="1"/>
    <row r="2366" ht="15.75" customHeight="1"/>
    <row r="2367" ht="15.75" customHeight="1"/>
    <row r="2368" ht="15.75" customHeight="1"/>
    <row r="2369" ht="15.75" customHeight="1"/>
    <row r="2370" ht="15.75" customHeight="1"/>
    <row r="2371" ht="15.75" customHeight="1"/>
    <row r="2372" ht="15.75" customHeight="1"/>
    <row r="2373" ht="15.75" customHeight="1"/>
    <row r="2374" ht="15.75" customHeight="1"/>
    <row r="2375" ht="15.75" customHeight="1"/>
    <row r="2376" ht="15.75" customHeight="1"/>
    <row r="2377" ht="15.75" customHeight="1"/>
    <row r="2378" ht="15.75" customHeight="1"/>
    <row r="2379" ht="15.75" customHeight="1"/>
    <row r="2380" ht="15.75" customHeight="1"/>
    <row r="2381" ht="15.75" customHeight="1"/>
    <row r="2382" ht="15.75" customHeight="1"/>
    <row r="2383" ht="15.75" customHeight="1"/>
    <row r="2384" ht="15.75" customHeight="1"/>
    <row r="2385" ht="15.75" customHeight="1"/>
    <row r="2386" ht="15.75" customHeight="1"/>
    <row r="2387" ht="15.75" customHeight="1"/>
    <row r="2388" ht="15.75" customHeight="1"/>
    <row r="2389" ht="15.75" customHeight="1"/>
    <row r="2390" ht="15.75" customHeight="1"/>
    <row r="2391" ht="15.75" customHeight="1"/>
    <row r="2392" ht="15.75" customHeight="1"/>
    <row r="2393" ht="15.75" customHeight="1"/>
    <row r="2394" ht="15.75" customHeight="1"/>
    <row r="2395" ht="15.75" customHeight="1"/>
    <row r="2396" ht="15.75" customHeight="1"/>
    <row r="2397" ht="15.75" customHeight="1"/>
    <row r="2398" ht="15.75" customHeight="1"/>
    <row r="2399" ht="15.75" customHeight="1"/>
    <row r="2400" ht="15.75" customHeight="1"/>
    <row r="2401" ht="15.75" customHeight="1"/>
    <row r="2402" ht="15.75" customHeight="1"/>
    <row r="2403" ht="15.75" customHeight="1"/>
    <row r="2404" ht="15.75" customHeight="1"/>
    <row r="2405" ht="15.75" customHeight="1"/>
    <row r="2406" ht="15.75" customHeight="1"/>
    <row r="2407" ht="15.75" customHeight="1"/>
    <row r="2408" ht="15.75" customHeight="1"/>
    <row r="2409" ht="15.75" customHeight="1"/>
    <row r="2410" ht="15.75" customHeight="1"/>
    <row r="2411" ht="15.75" customHeight="1"/>
    <row r="2412" ht="15.75" customHeight="1"/>
    <row r="2413" ht="15.75" customHeight="1"/>
    <row r="2414" ht="15.75" customHeight="1"/>
    <row r="2415" ht="15.75" customHeight="1"/>
    <row r="2416" ht="15.75" customHeight="1"/>
    <row r="2417" ht="15.75" customHeight="1"/>
    <row r="2418" ht="15.75" customHeight="1"/>
    <row r="2419" ht="15.75" customHeight="1"/>
    <row r="2420" ht="15.75" customHeight="1"/>
    <row r="2421" ht="15.75" customHeight="1"/>
    <row r="2422" ht="15.75" customHeight="1"/>
    <row r="2423" ht="15.75" customHeight="1"/>
    <row r="2424" ht="15.75" customHeight="1"/>
    <row r="2425" ht="15.75" customHeight="1"/>
    <row r="2426" ht="15.75" customHeight="1"/>
    <row r="2427" ht="15.75" customHeight="1"/>
    <row r="2428" ht="15.75" customHeight="1"/>
    <row r="2429" ht="15.75" customHeight="1"/>
    <row r="2430" ht="15.75" customHeight="1"/>
    <row r="2431" ht="15.75" customHeight="1"/>
    <row r="2432" ht="15.75" customHeight="1"/>
    <row r="2433" ht="15.75" customHeight="1"/>
    <row r="2434" ht="15.75" customHeight="1"/>
    <row r="2435" ht="15.75" customHeight="1"/>
  </sheetData>
  <autoFilter ref="A9:A1648" xr:uid="{00000000-0009-0000-0000-000003000000}"/>
  <mergeCells count="2">
    <mergeCell ref="F1:G1"/>
    <mergeCell ref="A7:G7"/>
  </mergeCells>
  <conditionalFormatting sqref="D9:G9">
    <cfRule type="containsBlanks" dxfId="1" priority="1">
      <formula>LEN(TRIM(D9))=0</formula>
    </cfRule>
  </conditionalFormatting>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2">
        <x14:dataValidation type="list" allowBlank="1" showErrorMessage="1" xr:uid="{00000000-0002-0000-0300-000000000000}">
          <x14:formula1>
            <xm:f>Programmation!$A$23:$A$39</xm:f>
          </x14:formula1>
          <xm:sqref>B10:B1648</xm:sqref>
        </x14:dataValidation>
        <x14:dataValidation type="list" allowBlank="1" showErrorMessage="1" xr:uid="{00000000-0002-0000-0300-000001000000}">
          <x14:formula1>
            <xm:f>Programmation!$D$23:$D$34</xm:f>
          </x14:formula1>
          <xm:sqref>A10:A1648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1C232"/>
  </sheetPr>
  <dimension ref="A1:W2435"/>
  <sheetViews>
    <sheetView topLeftCell="A2" workbookViewId="0">
      <selection activeCell="A10" sqref="A10:D1648"/>
    </sheetView>
  </sheetViews>
  <sheetFormatPr baseColWidth="10" defaultColWidth="14.44140625" defaultRowHeight="15" customHeight="1"/>
  <cols>
    <col min="1" max="1" width="13.33203125" customWidth="1"/>
    <col min="2" max="2" width="34.44140625" customWidth="1"/>
    <col min="3" max="3" width="39.33203125" customWidth="1"/>
    <col min="4" max="4" width="21.44140625" customWidth="1"/>
    <col min="5" max="7" width="11.44140625" customWidth="1"/>
    <col min="8" max="8" width="38" customWidth="1"/>
    <col min="9" max="23" width="11.44140625" customWidth="1"/>
  </cols>
  <sheetData>
    <row r="1" spans="1:23" ht="37.5" customHeight="1">
      <c r="C1" s="79"/>
      <c r="D1" s="79"/>
      <c r="E1" s="80"/>
      <c r="F1" s="77"/>
      <c r="G1" s="77"/>
      <c r="H1" s="77"/>
      <c r="I1" s="77"/>
      <c r="J1" s="77"/>
      <c r="K1" s="77"/>
      <c r="L1" s="77"/>
      <c r="M1" s="77"/>
      <c r="N1" s="77"/>
      <c r="O1" s="77"/>
      <c r="P1" s="77"/>
      <c r="Q1" s="77"/>
      <c r="R1" s="77"/>
      <c r="S1" s="77"/>
      <c r="T1" s="77"/>
      <c r="U1" s="77"/>
      <c r="V1" s="77"/>
      <c r="W1" s="77"/>
    </row>
    <row r="2" spans="1:23" ht="33.6">
      <c r="A2" s="81">
        <f>Programmation!B10</f>
        <v>0</v>
      </c>
      <c r="B2" s="80"/>
      <c r="C2" s="80"/>
      <c r="D2" s="80"/>
      <c r="E2" s="80"/>
      <c r="F2" s="82"/>
      <c r="G2" s="82"/>
      <c r="H2" s="82"/>
      <c r="I2" s="82"/>
      <c r="J2" s="82"/>
      <c r="K2" s="82"/>
      <c r="L2" s="82"/>
      <c r="M2" s="82"/>
      <c r="N2" s="82"/>
      <c r="O2" s="82"/>
      <c r="P2" s="82"/>
      <c r="Q2" s="82"/>
      <c r="R2" s="82"/>
      <c r="S2" s="82"/>
      <c r="T2" s="82"/>
      <c r="U2" s="82"/>
      <c r="V2" s="82"/>
      <c r="W2" s="82"/>
    </row>
    <row r="3" spans="1:23" ht="17.25" customHeight="1">
      <c r="A3" s="83"/>
      <c r="B3" s="80"/>
      <c r="C3" s="80"/>
      <c r="D3" s="80"/>
      <c r="E3" s="80"/>
      <c r="F3" s="77"/>
      <c r="G3" s="77"/>
      <c r="H3" s="77"/>
      <c r="I3" s="77"/>
      <c r="J3" s="77"/>
      <c r="K3" s="77"/>
      <c r="L3" s="77"/>
      <c r="M3" s="77"/>
      <c r="N3" s="77"/>
      <c r="O3" s="77"/>
      <c r="P3" s="77"/>
      <c r="Q3" s="77"/>
      <c r="R3" s="77"/>
      <c r="S3" s="77"/>
      <c r="T3" s="77"/>
      <c r="U3" s="77"/>
      <c r="V3" s="77"/>
      <c r="W3" s="77"/>
    </row>
    <row r="4" spans="1:23" ht="17.25" customHeight="1">
      <c r="A4" s="84" t="s">
        <v>95</v>
      </c>
      <c r="B4" s="80"/>
      <c r="C4" s="80"/>
      <c r="D4" s="80"/>
      <c r="E4" s="80"/>
      <c r="F4" s="77"/>
      <c r="G4" s="77"/>
      <c r="H4" s="77"/>
      <c r="I4" s="77"/>
      <c r="J4" s="77"/>
      <c r="K4" s="77"/>
      <c r="L4" s="77"/>
      <c r="M4" s="77"/>
      <c r="N4" s="77"/>
      <c r="O4" s="77"/>
      <c r="P4" s="77"/>
      <c r="Q4" s="77"/>
      <c r="R4" s="77"/>
      <c r="S4" s="77"/>
      <c r="T4" s="77"/>
      <c r="U4" s="77"/>
      <c r="V4" s="77"/>
      <c r="W4" s="77"/>
    </row>
    <row r="5" spans="1:23" ht="18.75" customHeight="1">
      <c r="A5" s="85" t="s">
        <v>96</v>
      </c>
      <c r="B5" s="80"/>
      <c r="C5" s="80"/>
      <c r="D5" s="80"/>
      <c r="E5" s="80"/>
      <c r="F5" s="77"/>
      <c r="G5" s="77"/>
      <c r="H5" s="77"/>
      <c r="I5" s="77"/>
      <c r="J5" s="77"/>
      <c r="K5" s="77"/>
      <c r="L5" s="77"/>
      <c r="M5" s="77"/>
      <c r="N5" s="77"/>
      <c r="O5" s="77"/>
      <c r="P5" s="77"/>
      <c r="Q5" s="77"/>
      <c r="R5" s="77"/>
      <c r="S5" s="77"/>
      <c r="T5" s="77"/>
      <c r="U5" s="77"/>
      <c r="V5" s="77"/>
      <c r="W5" s="77"/>
    </row>
    <row r="6" spans="1:23" ht="9.75" customHeight="1">
      <c r="A6" s="80"/>
      <c r="B6" s="80"/>
      <c r="C6" s="80"/>
      <c r="D6" s="80"/>
      <c r="E6" s="80"/>
      <c r="F6" s="77"/>
      <c r="G6" s="77"/>
      <c r="H6" s="77"/>
      <c r="I6" s="77"/>
      <c r="J6" s="77"/>
      <c r="K6" s="77"/>
      <c r="L6" s="77"/>
      <c r="M6" s="77"/>
      <c r="N6" s="77"/>
      <c r="O6" s="77"/>
      <c r="P6" s="77"/>
      <c r="Q6" s="77"/>
      <c r="R6" s="77"/>
      <c r="S6" s="77"/>
      <c r="T6" s="77"/>
      <c r="U6" s="77"/>
      <c r="V6" s="77"/>
      <c r="W6" s="77"/>
    </row>
    <row r="7" spans="1:23" ht="34.5" customHeight="1">
      <c r="A7" s="364" t="s">
        <v>97</v>
      </c>
      <c r="B7" s="341"/>
      <c r="C7" s="341"/>
      <c r="D7" s="341"/>
      <c r="E7" s="80"/>
      <c r="F7" s="77"/>
      <c r="G7" s="77"/>
      <c r="H7" s="77"/>
      <c r="I7" s="77"/>
      <c r="J7" s="77"/>
      <c r="K7" s="77"/>
      <c r="L7" s="77"/>
      <c r="M7" s="77"/>
      <c r="N7" s="77"/>
      <c r="O7" s="77"/>
      <c r="P7" s="77"/>
      <c r="Q7" s="77"/>
      <c r="R7" s="77"/>
      <c r="S7" s="77"/>
      <c r="T7" s="77"/>
      <c r="U7" s="77"/>
      <c r="V7" s="77"/>
      <c r="W7" s="77"/>
    </row>
    <row r="8" spans="1:23" ht="9.75" customHeight="1">
      <c r="A8" s="80"/>
      <c r="B8" s="80"/>
      <c r="C8" s="80"/>
      <c r="D8" s="80"/>
      <c r="E8" s="80"/>
      <c r="F8" s="77"/>
      <c r="G8" s="77"/>
      <c r="H8" s="77"/>
      <c r="I8" s="77"/>
      <c r="J8" s="77"/>
      <c r="K8" s="77"/>
      <c r="L8" s="77"/>
      <c r="M8" s="77"/>
      <c r="N8" s="77"/>
      <c r="O8" s="77"/>
      <c r="P8" s="77"/>
      <c r="Q8" s="77"/>
      <c r="R8" s="77"/>
      <c r="S8" s="77"/>
      <c r="T8" s="77"/>
      <c r="U8" s="77"/>
      <c r="V8" s="77"/>
      <c r="W8" s="77"/>
    </row>
    <row r="9" spans="1:23" ht="21.75" customHeight="1">
      <c r="A9" s="411" t="s">
        <v>16</v>
      </c>
      <c r="B9" s="412" t="s">
        <v>98</v>
      </c>
      <c r="C9" s="412" t="s">
        <v>99</v>
      </c>
      <c r="D9" s="412" t="s">
        <v>101</v>
      </c>
      <c r="E9" s="87"/>
      <c r="F9" s="60"/>
      <c r="G9" s="60"/>
      <c r="H9" s="60"/>
      <c r="I9" s="60"/>
      <c r="J9" s="60"/>
      <c r="K9" s="60"/>
      <c r="L9" s="60"/>
      <c r="M9" s="60"/>
      <c r="N9" s="60"/>
      <c r="O9" s="60"/>
      <c r="P9" s="60"/>
      <c r="Q9" s="60"/>
      <c r="R9" s="60"/>
      <c r="S9" s="60"/>
      <c r="T9" s="60"/>
      <c r="U9" s="60"/>
      <c r="V9" s="60"/>
      <c r="W9" s="60"/>
    </row>
    <row r="10" spans="1:23" ht="12.75" customHeight="1">
      <c r="A10" s="415" t="s">
        <v>20</v>
      </c>
      <c r="B10" s="415" t="s">
        <v>52</v>
      </c>
      <c r="C10" s="415"/>
      <c r="D10" s="416"/>
      <c r="G10" s="89"/>
      <c r="H10" s="90"/>
    </row>
    <row r="11" spans="1:23" ht="12.75" customHeight="1">
      <c r="A11" s="415" t="s">
        <v>23</v>
      </c>
      <c r="B11" s="415" t="s">
        <v>53</v>
      </c>
      <c r="C11" s="415"/>
      <c r="D11" s="417"/>
      <c r="G11" s="89"/>
      <c r="H11" s="90"/>
    </row>
    <row r="12" spans="1:23" ht="12.75" customHeight="1">
      <c r="A12" s="415" t="s">
        <v>25</v>
      </c>
      <c r="B12" s="415" t="s">
        <v>54</v>
      </c>
      <c r="C12" s="415"/>
      <c r="D12" s="417"/>
      <c r="H12" s="90"/>
    </row>
    <row r="13" spans="1:23" ht="12.75" customHeight="1">
      <c r="A13" s="415" t="s">
        <v>28</v>
      </c>
      <c r="B13" s="415" t="s">
        <v>55</v>
      </c>
      <c r="C13" s="415"/>
      <c r="D13" s="417"/>
      <c r="H13" s="90"/>
    </row>
    <row r="14" spans="1:23" ht="12.75" customHeight="1">
      <c r="A14" s="415" t="s">
        <v>31</v>
      </c>
      <c r="B14" s="415" t="s">
        <v>19</v>
      </c>
      <c r="C14" s="415"/>
      <c r="D14" s="417"/>
      <c r="H14" s="90"/>
    </row>
    <row r="15" spans="1:23" ht="12.75" customHeight="1">
      <c r="A15" s="415" t="s">
        <v>33</v>
      </c>
      <c r="B15" s="415" t="s">
        <v>22</v>
      </c>
      <c r="C15" s="415"/>
      <c r="D15" s="417"/>
      <c r="H15" s="90"/>
    </row>
    <row r="16" spans="1:23" ht="12.75" customHeight="1">
      <c r="A16" s="415" t="s">
        <v>35</v>
      </c>
      <c r="B16" s="415" t="s">
        <v>24</v>
      </c>
      <c r="C16" s="415"/>
      <c r="D16" s="417"/>
      <c r="H16" s="90"/>
    </row>
    <row r="17" spans="1:8" ht="12.75" customHeight="1">
      <c r="A17" s="415" t="s">
        <v>37</v>
      </c>
      <c r="B17" s="415" t="s">
        <v>30</v>
      </c>
      <c r="C17" s="415"/>
      <c r="D17" s="417"/>
      <c r="H17" s="90"/>
    </row>
    <row r="18" spans="1:8" ht="12.75" customHeight="1">
      <c r="A18" s="415" t="s">
        <v>39</v>
      </c>
      <c r="B18" s="415" t="s">
        <v>32</v>
      </c>
      <c r="C18" s="415"/>
      <c r="D18" s="417"/>
      <c r="H18" s="90"/>
    </row>
    <row r="19" spans="1:8" ht="12.75" customHeight="1">
      <c r="A19" s="415" t="s">
        <v>41</v>
      </c>
      <c r="B19" s="415" t="s">
        <v>42</v>
      </c>
      <c r="C19" s="415"/>
      <c r="D19" s="417"/>
      <c r="H19" s="90"/>
    </row>
    <row r="20" spans="1:8" ht="12.75" customHeight="1">
      <c r="A20" s="415" t="s">
        <v>43</v>
      </c>
      <c r="B20" s="415" t="s">
        <v>44</v>
      </c>
      <c r="C20" s="415"/>
      <c r="D20" s="417"/>
      <c r="H20" s="90"/>
    </row>
    <row r="21" spans="1:8" ht="12.75" customHeight="1">
      <c r="A21" s="415" t="s">
        <v>45</v>
      </c>
      <c r="B21" s="415" t="s">
        <v>46</v>
      </c>
      <c r="C21" s="415"/>
      <c r="D21" s="417"/>
      <c r="H21" s="90"/>
    </row>
    <row r="22" spans="1:8" ht="12.75" customHeight="1">
      <c r="A22" s="415" t="s">
        <v>20</v>
      </c>
      <c r="B22" s="415" t="s">
        <v>47</v>
      </c>
      <c r="C22" s="415"/>
      <c r="D22" s="417"/>
      <c r="H22" s="90"/>
    </row>
    <row r="23" spans="1:8" ht="12.75" customHeight="1">
      <c r="A23" s="415" t="s">
        <v>23</v>
      </c>
      <c r="B23" s="415" t="s">
        <v>49</v>
      </c>
      <c r="C23" s="415"/>
      <c r="D23" s="417"/>
      <c r="H23" s="90"/>
    </row>
    <row r="24" spans="1:8" ht="12.75" customHeight="1">
      <c r="A24" s="415" t="s">
        <v>25</v>
      </c>
      <c r="B24" s="415" t="s">
        <v>50</v>
      </c>
      <c r="C24" s="415"/>
      <c r="D24" s="417"/>
      <c r="H24" s="90"/>
    </row>
    <row r="25" spans="1:8" ht="12.75" customHeight="1">
      <c r="A25" s="415"/>
      <c r="B25" s="415"/>
      <c r="C25" s="415"/>
      <c r="D25" s="417"/>
      <c r="H25" s="90"/>
    </row>
    <row r="26" spans="1:8" ht="12.75" customHeight="1">
      <c r="A26" s="415"/>
      <c r="B26" s="415"/>
      <c r="C26" s="415"/>
      <c r="D26" s="417"/>
      <c r="H26" s="90"/>
    </row>
    <row r="27" spans="1:8" ht="12.75" customHeight="1">
      <c r="A27" s="415"/>
      <c r="B27" s="415"/>
      <c r="C27" s="415"/>
      <c r="D27" s="417"/>
      <c r="H27" s="90"/>
    </row>
    <row r="28" spans="1:8" ht="12.75" customHeight="1">
      <c r="A28" s="415"/>
      <c r="B28" s="415"/>
      <c r="C28" s="415"/>
      <c r="D28" s="417"/>
      <c r="H28" s="90"/>
    </row>
    <row r="29" spans="1:8" ht="12.75" customHeight="1">
      <c r="A29" s="415"/>
      <c r="B29" s="415"/>
      <c r="C29" s="415"/>
      <c r="D29" s="417"/>
      <c r="H29" s="90"/>
    </row>
    <row r="30" spans="1:8" ht="12.75" customHeight="1">
      <c r="A30" s="415"/>
      <c r="B30" s="415"/>
      <c r="C30" s="415"/>
      <c r="D30" s="417"/>
      <c r="H30" s="90"/>
    </row>
    <row r="31" spans="1:8" ht="12.75" customHeight="1">
      <c r="A31" s="415"/>
      <c r="B31" s="415"/>
      <c r="C31" s="415"/>
      <c r="D31" s="417"/>
      <c r="H31" s="90"/>
    </row>
    <row r="32" spans="1:8" ht="12.75" customHeight="1">
      <c r="A32" s="415"/>
      <c r="B32" s="415"/>
      <c r="C32" s="415"/>
      <c r="D32" s="417"/>
      <c r="H32" s="90"/>
    </row>
    <row r="33" spans="1:8" ht="12.75" customHeight="1">
      <c r="A33" s="415"/>
      <c r="B33" s="415"/>
      <c r="C33" s="415"/>
      <c r="D33" s="417"/>
      <c r="H33" s="90"/>
    </row>
    <row r="34" spans="1:8" ht="12.75" customHeight="1">
      <c r="A34" s="415"/>
      <c r="B34" s="415"/>
      <c r="C34" s="415"/>
      <c r="D34" s="417"/>
      <c r="H34" s="90"/>
    </row>
    <row r="35" spans="1:8" ht="12.75" customHeight="1">
      <c r="A35" s="415"/>
      <c r="B35" s="415"/>
      <c r="C35" s="415"/>
      <c r="D35" s="417"/>
      <c r="H35" s="90"/>
    </row>
    <row r="36" spans="1:8" ht="12.75" customHeight="1">
      <c r="A36" s="415"/>
      <c r="B36" s="415"/>
      <c r="C36" s="415"/>
      <c r="D36" s="417"/>
      <c r="H36" s="90"/>
    </row>
    <row r="37" spans="1:8" ht="12.75" customHeight="1">
      <c r="A37" s="415"/>
      <c r="B37" s="415"/>
      <c r="C37" s="415"/>
      <c r="D37" s="417"/>
      <c r="H37" s="90"/>
    </row>
    <row r="38" spans="1:8" ht="12.75" customHeight="1">
      <c r="A38" s="415"/>
      <c r="B38" s="415"/>
      <c r="C38" s="415"/>
      <c r="D38" s="417"/>
      <c r="H38" s="90"/>
    </row>
    <row r="39" spans="1:8" ht="12.75" customHeight="1">
      <c r="A39" s="415"/>
      <c r="B39" s="415"/>
      <c r="C39" s="415"/>
      <c r="D39" s="417"/>
      <c r="H39" s="90"/>
    </row>
    <row r="40" spans="1:8" ht="12.75" customHeight="1">
      <c r="A40" s="415"/>
      <c r="B40" s="415"/>
      <c r="C40" s="415"/>
      <c r="D40" s="417"/>
      <c r="H40" s="90"/>
    </row>
    <row r="41" spans="1:8" ht="12.75" customHeight="1">
      <c r="A41" s="415"/>
      <c r="B41" s="415"/>
      <c r="C41" s="415"/>
      <c r="D41" s="417"/>
      <c r="H41" s="90"/>
    </row>
    <row r="42" spans="1:8" ht="12.75" customHeight="1">
      <c r="A42" s="415"/>
      <c r="B42" s="415"/>
      <c r="C42" s="415"/>
      <c r="D42" s="417"/>
      <c r="H42" s="90"/>
    </row>
    <row r="43" spans="1:8" ht="12.75" customHeight="1">
      <c r="A43" s="415"/>
      <c r="B43" s="415"/>
      <c r="C43" s="415"/>
      <c r="D43" s="417"/>
      <c r="H43" s="90"/>
    </row>
    <row r="44" spans="1:8" ht="12.75" customHeight="1">
      <c r="A44" s="415"/>
      <c r="B44" s="415"/>
      <c r="C44" s="415"/>
      <c r="D44" s="417"/>
      <c r="H44" s="90"/>
    </row>
    <row r="45" spans="1:8" ht="12.75" customHeight="1">
      <c r="A45" s="415"/>
      <c r="B45" s="415"/>
      <c r="C45" s="415"/>
      <c r="D45" s="417"/>
      <c r="H45" s="90"/>
    </row>
    <row r="46" spans="1:8" ht="12.75" customHeight="1">
      <c r="A46" s="415"/>
      <c r="B46" s="415"/>
      <c r="C46" s="415"/>
      <c r="D46" s="417"/>
      <c r="H46" s="90"/>
    </row>
    <row r="47" spans="1:8" ht="12.75" customHeight="1">
      <c r="A47" s="415"/>
      <c r="B47" s="415"/>
      <c r="C47" s="415"/>
      <c r="D47" s="417"/>
      <c r="H47" s="90"/>
    </row>
    <row r="48" spans="1:8" ht="12.75" customHeight="1">
      <c r="A48" s="415"/>
      <c r="B48" s="415"/>
      <c r="C48" s="415"/>
      <c r="D48" s="417"/>
      <c r="H48" s="90"/>
    </row>
    <row r="49" spans="1:8" ht="12.75" customHeight="1">
      <c r="A49" s="415"/>
      <c r="B49" s="415"/>
      <c r="C49" s="415"/>
      <c r="D49" s="417"/>
      <c r="H49" s="90"/>
    </row>
    <row r="50" spans="1:8" ht="12.75" customHeight="1">
      <c r="A50" s="415"/>
      <c r="B50" s="415"/>
      <c r="C50" s="415"/>
      <c r="D50" s="417"/>
      <c r="H50" s="90"/>
    </row>
    <row r="51" spans="1:8" ht="12.75" customHeight="1">
      <c r="A51" s="415"/>
      <c r="B51" s="415"/>
      <c r="C51" s="415"/>
      <c r="D51" s="417"/>
      <c r="H51" s="90"/>
    </row>
    <row r="52" spans="1:8" ht="12.75" customHeight="1">
      <c r="A52" s="415"/>
      <c r="B52" s="415"/>
      <c r="C52" s="415"/>
      <c r="D52" s="417"/>
      <c r="H52" s="90"/>
    </row>
    <row r="53" spans="1:8" ht="12.75" customHeight="1">
      <c r="A53" s="415"/>
      <c r="B53" s="415"/>
      <c r="C53" s="415"/>
      <c r="D53" s="417"/>
      <c r="H53" s="90"/>
    </row>
    <row r="54" spans="1:8" ht="12.75" customHeight="1">
      <c r="A54" s="415"/>
      <c r="B54" s="415"/>
      <c r="C54" s="415"/>
      <c r="D54" s="417"/>
      <c r="H54" s="90"/>
    </row>
    <row r="55" spans="1:8" ht="12.75" customHeight="1">
      <c r="A55" s="415"/>
      <c r="B55" s="415"/>
      <c r="C55" s="415"/>
      <c r="D55" s="417"/>
      <c r="H55" s="90"/>
    </row>
    <row r="56" spans="1:8" ht="12.75" customHeight="1">
      <c r="A56" s="415"/>
      <c r="B56" s="415"/>
      <c r="C56" s="415"/>
      <c r="D56" s="417"/>
      <c r="H56" s="90"/>
    </row>
    <row r="57" spans="1:8" ht="12.75" customHeight="1">
      <c r="A57" s="415"/>
      <c r="B57" s="415"/>
      <c r="C57" s="415"/>
      <c r="D57" s="417"/>
      <c r="H57" s="90"/>
    </row>
    <row r="58" spans="1:8" ht="12.75" customHeight="1">
      <c r="A58" s="415"/>
      <c r="B58" s="415"/>
      <c r="C58" s="415"/>
      <c r="D58" s="417"/>
      <c r="H58" s="90"/>
    </row>
    <row r="59" spans="1:8" ht="12.75" customHeight="1">
      <c r="A59" s="415"/>
      <c r="B59" s="415"/>
      <c r="C59" s="415"/>
      <c r="D59" s="417"/>
      <c r="H59" s="90"/>
    </row>
    <row r="60" spans="1:8" ht="12.75" customHeight="1">
      <c r="A60" s="415"/>
      <c r="B60" s="415"/>
      <c r="C60" s="415"/>
      <c r="D60" s="417"/>
      <c r="H60" s="90"/>
    </row>
    <row r="61" spans="1:8" ht="12.75" customHeight="1">
      <c r="A61" s="415"/>
      <c r="B61" s="415"/>
      <c r="C61" s="415"/>
      <c r="D61" s="417"/>
      <c r="H61" s="90"/>
    </row>
    <row r="62" spans="1:8" ht="12.75" customHeight="1">
      <c r="A62" s="415"/>
      <c r="B62" s="415"/>
      <c r="C62" s="415"/>
      <c r="D62" s="417"/>
      <c r="H62" s="90"/>
    </row>
    <row r="63" spans="1:8" ht="12.75" customHeight="1">
      <c r="A63" s="415"/>
      <c r="B63" s="415"/>
      <c r="C63" s="415"/>
      <c r="D63" s="417"/>
      <c r="H63" s="90"/>
    </row>
    <row r="64" spans="1:8" ht="12.75" customHeight="1">
      <c r="A64" s="415"/>
      <c r="B64" s="415"/>
      <c r="C64" s="415"/>
      <c r="D64" s="417"/>
      <c r="H64" s="90"/>
    </row>
    <row r="65" spans="1:8" ht="12.75" customHeight="1">
      <c r="A65" s="415"/>
      <c r="B65" s="415"/>
      <c r="C65" s="415"/>
      <c r="D65" s="417"/>
      <c r="H65" s="90"/>
    </row>
    <row r="66" spans="1:8" ht="12.75" customHeight="1">
      <c r="A66" s="415"/>
      <c r="B66" s="415"/>
      <c r="C66" s="415"/>
      <c r="D66" s="417"/>
      <c r="H66" s="90"/>
    </row>
    <row r="67" spans="1:8" ht="12.75" customHeight="1">
      <c r="A67" s="415"/>
      <c r="B67" s="415"/>
      <c r="C67" s="415"/>
      <c r="D67" s="417"/>
      <c r="H67" s="90"/>
    </row>
    <row r="68" spans="1:8" ht="12.75" customHeight="1">
      <c r="A68" s="415"/>
      <c r="B68" s="415"/>
      <c r="C68" s="415"/>
      <c r="D68" s="417"/>
      <c r="H68" s="90"/>
    </row>
    <row r="69" spans="1:8" ht="12.75" customHeight="1">
      <c r="A69" s="415"/>
      <c r="B69" s="415"/>
      <c r="C69" s="415"/>
      <c r="D69" s="417"/>
      <c r="H69" s="90"/>
    </row>
    <row r="70" spans="1:8" ht="12.75" customHeight="1">
      <c r="A70" s="415"/>
      <c r="B70" s="415"/>
      <c r="C70" s="415"/>
      <c r="D70" s="417"/>
      <c r="H70" s="90"/>
    </row>
    <row r="71" spans="1:8" ht="12.75" customHeight="1">
      <c r="A71" s="415"/>
      <c r="B71" s="415"/>
      <c r="C71" s="415"/>
      <c r="D71" s="417"/>
      <c r="H71" s="90"/>
    </row>
    <row r="72" spans="1:8" ht="12.75" customHeight="1">
      <c r="A72" s="415"/>
      <c r="B72" s="415"/>
      <c r="C72" s="415"/>
      <c r="D72" s="417"/>
      <c r="H72" s="90"/>
    </row>
    <row r="73" spans="1:8" ht="12.75" customHeight="1">
      <c r="A73" s="415"/>
      <c r="B73" s="415"/>
      <c r="C73" s="415"/>
      <c r="D73" s="417"/>
      <c r="H73" s="90"/>
    </row>
    <row r="74" spans="1:8" ht="12.75" customHeight="1">
      <c r="A74" s="415"/>
      <c r="B74" s="415"/>
      <c r="C74" s="415"/>
      <c r="D74" s="417"/>
      <c r="H74" s="90"/>
    </row>
    <row r="75" spans="1:8" ht="12.75" customHeight="1">
      <c r="A75" s="415"/>
      <c r="B75" s="415"/>
      <c r="C75" s="415"/>
      <c r="D75" s="417"/>
      <c r="H75" s="90"/>
    </row>
    <row r="76" spans="1:8" ht="12.75" customHeight="1">
      <c r="A76" s="415"/>
      <c r="B76" s="415"/>
      <c r="C76" s="415"/>
      <c r="D76" s="417"/>
      <c r="H76" s="90"/>
    </row>
    <row r="77" spans="1:8" ht="12.75" customHeight="1">
      <c r="A77" s="415"/>
      <c r="B77" s="415"/>
      <c r="C77" s="415"/>
      <c r="D77" s="417"/>
      <c r="H77" s="90"/>
    </row>
    <row r="78" spans="1:8" ht="12.75" customHeight="1">
      <c r="A78" s="415"/>
      <c r="B78" s="415"/>
      <c r="C78" s="415"/>
      <c r="D78" s="417"/>
      <c r="H78" s="90"/>
    </row>
    <row r="79" spans="1:8" ht="12.75" customHeight="1">
      <c r="A79" s="415"/>
      <c r="B79" s="415"/>
      <c r="C79" s="415"/>
      <c r="D79" s="417"/>
      <c r="H79" s="90"/>
    </row>
    <row r="80" spans="1:8" ht="12.75" customHeight="1">
      <c r="A80" s="415"/>
      <c r="B80" s="415"/>
      <c r="C80" s="415"/>
      <c r="D80" s="417"/>
      <c r="H80" s="90"/>
    </row>
    <row r="81" spans="1:8" ht="12.75" customHeight="1">
      <c r="A81" s="415"/>
      <c r="B81" s="415"/>
      <c r="C81" s="415"/>
      <c r="D81" s="417"/>
      <c r="H81" s="90"/>
    </row>
    <row r="82" spans="1:8" ht="12.75" customHeight="1">
      <c r="A82" s="415"/>
      <c r="B82" s="415"/>
      <c r="C82" s="415"/>
      <c r="D82" s="417"/>
      <c r="H82" s="90"/>
    </row>
    <row r="83" spans="1:8" ht="12.75" customHeight="1">
      <c r="A83" s="415"/>
      <c r="B83" s="415"/>
      <c r="C83" s="415"/>
      <c r="D83" s="417"/>
      <c r="H83" s="90"/>
    </row>
    <row r="84" spans="1:8" ht="12.75" customHeight="1">
      <c r="A84" s="415"/>
      <c r="B84" s="415"/>
      <c r="C84" s="415"/>
      <c r="D84" s="417"/>
      <c r="H84" s="90"/>
    </row>
    <row r="85" spans="1:8" ht="12.75" customHeight="1">
      <c r="A85" s="415"/>
      <c r="B85" s="415"/>
      <c r="C85" s="415"/>
      <c r="D85" s="417"/>
      <c r="H85" s="90"/>
    </row>
    <row r="86" spans="1:8" ht="12.75" customHeight="1">
      <c r="A86" s="415"/>
      <c r="B86" s="415"/>
      <c r="C86" s="415"/>
      <c r="D86" s="417"/>
      <c r="H86" s="90"/>
    </row>
    <row r="87" spans="1:8" ht="12.75" customHeight="1">
      <c r="A87" s="415"/>
      <c r="B87" s="415"/>
      <c r="C87" s="415"/>
      <c r="D87" s="417"/>
      <c r="H87" s="90"/>
    </row>
    <row r="88" spans="1:8" ht="12.75" customHeight="1">
      <c r="A88" s="415"/>
      <c r="B88" s="415"/>
      <c r="C88" s="415"/>
      <c r="D88" s="417"/>
      <c r="H88" s="90"/>
    </row>
    <row r="89" spans="1:8" ht="12.75" customHeight="1">
      <c r="A89" s="415"/>
      <c r="B89" s="415"/>
      <c r="C89" s="415"/>
      <c r="D89" s="417"/>
      <c r="H89" s="90"/>
    </row>
    <row r="90" spans="1:8" ht="12.75" customHeight="1">
      <c r="A90" s="415"/>
      <c r="B90" s="415"/>
      <c r="C90" s="415"/>
      <c r="D90" s="417"/>
      <c r="H90" s="90"/>
    </row>
    <row r="91" spans="1:8" ht="12.75" customHeight="1">
      <c r="A91" s="415"/>
      <c r="B91" s="415"/>
      <c r="C91" s="415"/>
      <c r="D91" s="417"/>
      <c r="H91" s="90"/>
    </row>
    <row r="92" spans="1:8" ht="12.75" customHeight="1">
      <c r="A92" s="415"/>
      <c r="B92" s="415"/>
      <c r="C92" s="415"/>
      <c r="D92" s="417"/>
      <c r="H92" s="90"/>
    </row>
    <row r="93" spans="1:8" ht="12.75" customHeight="1">
      <c r="A93" s="415"/>
      <c r="B93" s="415"/>
      <c r="C93" s="415"/>
      <c r="D93" s="417"/>
      <c r="H93" s="90"/>
    </row>
    <row r="94" spans="1:8" ht="12.75" customHeight="1">
      <c r="A94" s="415"/>
      <c r="B94" s="415"/>
      <c r="C94" s="415"/>
      <c r="D94" s="417"/>
      <c r="H94" s="90"/>
    </row>
    <row r="95" spans="1:8" ht="12.75" customHeight="1">
      <c r="A95" s="415"/>
      <c r="B95" s="415"/>
      <c r="C95" s="415"/>
      <c r="D95" s="417"/>
      <c r="H95" s="90"/>
    </row>
    <row r="96" spans="1:8" ht="12.75" customHeight="1">
      <c r="A96" s="415"/>
      <c r="B96" s="415"/>
      <c r="C96" s="415"/>
      <c r="D96" s="417"/>
      <c r="H96" s="90"/>
    </row>
    <row r="97" spans="1:8" ht="12.75" customHeight="1">
      <c r="A97" s="415"/>
      <c r="B97" s="415"/>
      <c r="C97" s="415"/>
      <c r="D97" s="417"/>
      <c r="H97" s="90"/>
    </row>
    <row r="98" spans="1:8" ht="12.75" customHeight="1">
      <c r="A98" s="415"/>
      <c r="B98" s="415"/>
      <c r="C98" s="415"/>
      <c r="D98" s="417"/>
      <c r="H98" s="90"/>
    </row>
    <row r="99" spans="1:8" ht="12.75" customHeight="1">
      <c r="A99" s="415"/>
      <c r="B99" s="415"/>
      <c r="C99" s="415"/>
      <c r="D99" s="417"/>
      <c r="H99" s="90"/>
    </row>
    <row r="100" spans="1:8" ht="12.75" customHeight="1">
      <c r="A100" s="415"/>
      <c r="B100" s="415"/>
      <c r="C100" s="415"/>
      <c r="D100" s="417"/>
      <c r="H100" s="90"/>
    </row>
    <row r="101" spans="1:8" ht="12.75" customHeight="1">
      <c r="A101" s="415"/>
      <c r="B101" s="415"/>
      <c r="C101" s="415"/>
      <c r="D101" s="417"/>
      <c r="H101" s="90"/>
    </row>
    <row r="102" spans="1:8" ht="12.75" customHeight="1">
      <c r="A102" s="415"/>
      <c r="B102" s="415"/>
      <c r="C102" s="415"/>
      <c r="D102" s="417"/>
      <c r="H102" s="90"/>
    </row>
    <row r="103" spans="1:8" ht="12.75" customHeight="1">
      <c r="A103" s="415"/>
      <c r="B103" s="415"/>
      <c r="C103" s="415"/>
      <c r="D103" s="417"/>
      <c r="H103" s="90"/>
    </row>
    <row r="104" spans="1:8" ht="12.75" customHeight="1">
      <c r="A104" s="415"/>
      <c r="B104" s="415"/>
      <c r="C104" s="415"/>
      <c r="D104" s="417"/>
      <c r="H104" s="90"/>
    </row>
    <row r="105" spans="1:8" ht="12.75" customHeight="1">
      <c r="A105" s="415"/>
      <c r="B105" s="415"/>
      <c r="C105" s="415"/>
      <c r="D105" s="417"/>
      <c r="H105" s="90"/>
    </row>
    <row r="106" spans="1:8" ht="12.75" customHeight="1">
      <c r="A106" s="415"/>
      <c r="B106" s="415"/>
      <c r="C106" s="415"/>
      <c r="D106" s="417"/>
      <c r="H106" s="90"/>
    </row>
    <row r="107" spans="1:8" ht="12.75" customHeight="1">
      <c r="A107" s="415"/>
      <c r="B107" s="415"/>
      <c r="C107" s="415"/>
      <c r="D107" s="417"/>
      <c r="H107" s="90"/>
    </row>
    <row r="108" spans="1:8" ht="12.75" customHeight="1">
      <c r="A108" s="415"/>
      <c r="B108" s="415"/>
      <c r="C108" s="415"/>
      <c r="D108" s="417"/>
      <c r="H108" s="90"/>
    </row>
    <row r="109" spans="1:8" ht="12.75" customHeight="1">
      <c r="A109" s="415"/>
      <c r="B109" s="415"/>
      <c r="C109" s="415"/>
      <c r="D109" s="417"/>
      <c r="H109" s="90"/>
    </row>
    <row r="110" spans="1:8" ht="12.75" customHeight="1">
      <c r="A110" s="415"/>
      <c r="B110" s="415"/>
      <c r="C110" s="415"/>
      <c r="D110" s="417"/>
      <c r="H110" s="90"/>
    </row>
    <row r="111" spans="1:8" ht="12.75" customHeight="1">
      <c r="A111" s="415"/>
      <c r="B111" s="415"/>
      <c r="C111" s="415"/>
      <c r="D111" s="417"/>
      <c r="H111" s="90"/>
    </row>
    <row r="112" spans="1:8" ht="12.75" customHeight="1">
      <c r="A112" s="415"/>
      <c r="B112" s="415"/>
      <c r="C112" s="415"/>
      <c r="D112" s="417"/>
      <c r="H112" s="90"/>
    </row>
    <row r="113" spans="1:8" ht="12.75" customHeight="1">
      <c r="A113" s="415"/>
      <c r="B113" s="415"/>
      <c r="C113" s="415"/>
      <c r="D113" s="417"/>
      <c r="H113" s="90"/>
    </row>
    <row r="114" spans="1:8" ht="12.75" customHeight="1">
      <c r="A114" s="415"/>
      <c r="B114" s="415"/>
      <c r="C114" s="415"/>
      <c r="D114" s="417"/>
      <c r="H114" s="90"/>
    </row>
    <row r="115" spans="1:8" ht="12.75" customHeight="1">
      <c r="A115" s="415"/>
      <c r="B115" s="415"/>
      <c r="C115" s="415"/>
      <c r="D115" s="417"/>
      <c r="H115" s="90"/>
    </row>
    <row r="116" spans="1:8" ht="12.75" customHeight="1">
      <c r="A116" s="415"/>
      <c r="B116" s="415"/>
      <c r="C116" s="415"/>
      <c r="D116" s="417"/>
      <c r="H116" s="90"/>
    </row>
    <row r="117" spans="1:8" ht="12.75" customHeight="1">
      <c r="A117" s="415"/>
      <c r="B117" s="415"/>
      <c r="C117" s="415"/>
      <c r="D117" s="417"/>
      <c r="H117" s="90"/>
    </row>
    <row r="118" spans="1:8" ht="12.75" customHeight="1">
      <c r="A118" s="415"/>
      <c r="B118" s="415"/>
      <c r="C118" s="415"/>
      <c r="D118" s="417"/>
      <c r="H118" s="90"/>
    </row>
    <row r="119" spans="1:8" ht="12.75" customHeight="1">
      <c r="A119" s="415"/>
      <c r="B119" s="415"/>
      <c r="C119" s="415"/>
      <c r="D119" s="417"/>
      <c r="H119" s="90"/>
    </row>
    <row r="120" spans="1:8" ht="12.75" customHeight="1">
      <c r="A120" s="415"/>
      <c r="B120" s="415"/>
      <c r="C120" s="415"/>
      <c r="D120" s="417"/>
      <c r="H120" s="90"/>
    </row>
    <row r="121" spans="1:8" ht="12.75" customHeight="1">
      <c r="A121" s="415"/>
      <c r="B121" s="415"/>
      <c r="C121" s="415"/>
      <c r="D121" s="417"/>
      <c r="H121" s="90"/>
    </row>
    <row r="122" spans="1:8" ht="12.75" customHeight="1">
      <c r="A122" s="415"/>
      <c r="B122" s="415"/>
      <c r="C122" s="415"/>
      <c r="D122" s="417"/>
      <c r="H122" s="90"/>
    </row>
    <row r="123" spans="1:8" ht="12.75" customHeight="1">
      <c r="A123" s="415"/>
      <c r="B123" s="415"/>
      <c r="C123" s="415"/>
      <c r="D123" s="417"/>
      <c r="H123" s="90"/>
    </row>
    <row r="124" spans="1:8" ht="12.75" customHeight="1">
      <c r="A124" s="415"/>
      <c r="B124" s="415"/>
      <c r="C124" s="415"/>
      <c r="D124" s="417"/>
      <c r="H124" s="90"/>
    </row>
    <row r="125" spans="1:8" ht="12.75" customHeight="1">
      <c r="A125" s="415"/>
      <c r="B125" s="415"/>
      <c r="C125" s="415"/>
      <c r="D125" s="417"/>
      <c r="H125" s="90"/>
    </row>
    <row r="126" spans="1:8" ht="12.75" customHeight="1">
      <c r="A126" s="415"/>
      <c r="B126" s="415"/>
      <c r="C126" s="415"/>
      <c r="D126" s="417"/>
      <c r="H126" s="90"/>
    </row>
    <row r="127" spans="1:8" ht="12.75" customHeight="1">
      <c r="A127" s="415"/>
      <c r="B127" s="415"/>
      <c r="C127" s="415"/>
      <c r="D127" s="417"/>
      <c r="H127" s="90"/>
    </row>
    <row r="128" spans="1:8" ht="12.75" customHeight="1">
      <c r="A128" s="415"/>
      <c r="B128" s="415"/>
      <c r="C128" s="415"/>
      <c r="D128" s="417"/>
      <c r="H128" s="90"/>
    </row>
    <row r="129" spans="1:8" ht="12.75" customHeight="1">
      <c r="A129" s="415"/>
      <c r="B129" s="415"/>
      <c r="C129" s="415"/>
      <c r="D129" s="417"/>
      <c r="H129" s="90"/>
    </row>
    <row r="130" spans="1:8" ht="12.75" customHeight="1">
      <c r="A130" s="415"/>
      <c r="B130" s="415"/>
      <c r="C130" s="415"/>
      <c r="D130" s="417"/>
      <c r="H130" s="90"/>
    </row>
    <row r="131" spans="1:8" ht="12.75" customHeight="1">
      <c r="A131" s="415"/>
      <c r="B131" s="415"/>
      <c r="C131" s="415"/>
      <c r="D131" s="417"/>
      <c r="H131" s="90"/>
    </row>
    <row r="132" spans="1:8" ht="12.75" customHeight="1">
      <c r="A132" s="415"/>
      <c r="B132" s="415"/>
      <c r="C132" s="415"/>
      <c r="D132" s="417"/>
      <c r="H132" s="90"/>
    </row>
    <row r="133" spans="1:8" ht="12.75" customHeight="1">
      <c r="A133" s="415"/>
      <c r="B133" s="415"/>
      <c r="C133" s="415"/>
      <c r="D133" s="417"/>
      <c r="H133" s="90"/>
    </row>
    <row r="134" spans="1:8" ht="12.75" customHeight="1">
      <c r="A134" s="415"/>
      <c r="B134" s="415"/>
      <c r="C134" s="415"/>
      <c r="D134" s="417"/>
      <c r="H134" s="90"/>
    </row>
    <row r="135" spans="1:8" ht="12.75" customHeight="1">
      <c r="A135" s="415"/>
      <c r="B135" s="415"/>
      <c r="C135" s="415"/>
      <c r="D135" s="417"/>
      <c r="H135" s="90"/>
    </row>
    <row r="136" spans="1:8" ht="12.75" customHeight="1">
      <c r="A136" s="415"/>
      <c r="B136" s="415"/>
      <c r="C136" s="415"/>
      <c r="D136" s="417"/>
      <c r="H136" s="90"/>
    </row>
    <row r="137" spans="1:8" ht="12.75" customHeight="1">
      <c r="A137" s="415"/>
      <c r="B137" s="415"/>
      <c r="C137" s="415"/>
      <c r="D137" s="417"/>
      <c r="H137" s="90"/>
    </row>
    <row r="138" spans="1:8" ht="12.75" customHeight="1">
      <c r="A138" s="415"/>
      <c r="B138" s="415"/>
      <c r="C138" s="415"/>
      <c r="D138" s="417"/>
      <c r="H138" s="90"/>
    </row>
    <row r="139" spans="1:8" ht="12.75" customHeight="1">
      <c r="A139" s="415"/>
      <c r="B139" s="415"/>
      <c r="C139" s="415"/>
      <c r="D139" s="417"/>
      <c r="H139" s="90"/>
    </row>
    <row r="140" spans="1:8" ht="12.75" customHeight="1">
      <c r="A140" s="415"/>
      <c r="B140" s="415"/>
      <c r="C140" s="415"/>
      <c r="D140" s="417"/>
      <c r="H140" s="90"/>
    </row>
    <row r="141" spans="1:8" ht="12.75" customHeight="1">
      <c r="A141" s="415"/>
      <c r="B141" s="415"/>
      <c r="C141" s="415"/>
      <c r="D141" s="417"/>
      <c r="H141" s="90"/>
    </row>
    <row r="142" spans="1:8" ht="12.75" customHeight="1">
      <c r="A142" s="415"/>
      <c r="B142" s="415"/>
      <c r="C142" s="415"/>
      <c r="D142" s="417"/>
      <c r="H142" s="90"/>
    </row>
    <row r="143" spans="1:8" ht="12.75" customHeight="1">
      <c r="A143" s="415"/>
      <c r="B143" s="415"/>
      <c r="C143" s="415"/>
      <c r="D143" s="417"/>
      <c r="H143" s="90"/>
    </row>
    <row r="144" spans="1:8" ht="12.75" customHeight="1">
      <c r="A144" s="415"/>
      <c r="B144" s="415"/>
      <c r="C144" s="415"/>
      <c r="D144" s="417"/>
      <c r="H144" s="90"/>
    </row>
    <row r="145" spans="1:8" ht="12.75" customHeight="1">
      <c r="A145" s="415"/>
      <c r="B145" s="415"/>
      <c r="C145" s="415"/>
      <c r="D145" s="417"/>
      <c r="H145" s="90"/>
    </row>
    <row r="146" spans="1:8" ht="12.75" customHeight="1">
      <c r="A146" s="415"/>
      <c r="B146" s="415"/>
      <c r="C146" s="415"/>
      <c r="D146" s="417"/>
      <c r="H146" s="90"/>
    </row>
    <row r="147" spans="1:8" ht="12.75" customHeight="1">
      <c r="A147" s="415"/>
      <c r="B147" s="415"/>
      <c r="C147" s="415"/>
      <c r="D147" s="417"/>
      <c r="H147" s="90"/>
    </row>
    <row r="148" spans="1:8" ht="12.75" customHeight="1">
      <c r="A148" s="415"/>
      <c r="B148" s="415"/>
      <c r="C148" s="415"/>
      <c r="D148" s="417"/>
      <c r="H148" s="90"/>
    </row>
    <row r="149" spans="1:8" ht="12.75" customHeight="1">
      <c r="A149" s="415"/>
      <c r="B149" s="415"/>
      <c r="C149" s="415"/>
      <c r="D149" s="417"/>
      <c r="H149" s="90"/>
    </row>
    <row r="150" spans="1:8" ht="12.75" customHeight="1">
      <c r="A150" s="415"/>
      <c r="B150" s="415"/>
      <c r="C150" s="415"/>
      <c r="D150" s="417"/>
      <c r="H150" s="90"/>
    </row>
    <row r="151" spans="1:8" ht="12.75" customHeight="1">
      <c r="A151" s="415"/>
      <c r="B151" s="415"/>
      <c r="C151" s="415"/>
      <c r="D151" s="417"/>
      <c r="H151" s="90"/>
    </row>
    <row r="152" spans="1:8" ht="12.75" customHeight="1">
      <c r="A152" s="415"/>
      <c r="B152" s="415"/>
      <c r="C152" s="415"/>
      <c r="D152" s="417"/>
      <c r="H152" s="90"/>
    </row>
    <row r="153" spans="1:8" ht="12.75" customHeight="1">
      <c r="A153" s="415"/>
      <c r="B153" s="415"/>
      <c r="C153" s="415"/>
      <c r="D153" s="417"/>
      <c r="H153" s="90"/>
    </row>
    <row r="154" spans="1:8" ht="12.75" customHeight="1">
      <c r="A154" s="415"/>
      <c r="B154" s="415"/>
      <c r="C154" s="415"/>
      <c r="D154" s="417"/>
      <c r="H154" s="90"/>
    </row>
    <row r="155" spans="1:8" ht="12.75" customHeight="1">
      <c r="A155" s="415"/>
      <c r="B155" s="415"/>
      <c r="C155" s="415"/>
      <c r="D155" s="417"/>
      <c r="H155" s="90"/>
    </row>
    <row r="156" spans="1:8" ht="12.75" customHeight="1">
      <c r="A156" s="415"/>
      <c r="B156" s="415"/>
      <c r="C156" s="415"/>
      <c r="D156" s="417"/>
      <c r="H156" s="90"/>
    </row>
    <row r="157" spans="1:8" ht="12.75" customHeight="1">
      <c r="A157" s="415"/>
      <c r="B157" s="415"/>
      <c r="C157" s="415"/>
      <c r="D157" s="417"/>
      <c r="H157" s="90"/>
    </row>
    <row r="158" spans="1:8" ht="12.75" customHeight="1">
      <c r="A158" s="415"/>
      <c r="B158" s="415"/>
      <c r="C158" s="415"/>
      <c r="D158" s="417"/>
      <c r="H158" s="90"/>
    </row>
    <row r="159" spans="1:8" ht="12.75" customHeight="1">
      <c r="A159" s="415"/>
      <c r="B159" s="415"/>
      <c r="C159" s="415"/>
      <c r="D159" s="417"/>
      <c r="H159" s="90"/>
    </row>
    <row r="160" spans="1:8" ht="12.75" customHeight="1">
      <c r="A160" s="415"/>
      <c r="B160" s="415"/>
      <c r="C160" s="415"/>
      <c r="D160" s="417"/>
      <c r="H160" s="90"/>
    </row>
    <row r="161" spans="1:8" ht="12.75" customHeight="1">
      <c r="A161" s="415"/>
      <c r="B161" s="415"/>
      <c r="C161" s="415"/>
      <c r="D161" s="417"/>
      <c r="H161" s="90"/>
    </row>
    <row r="162" spans="1:8" ht="12.75" customHeight="1">
      <c r="A162" s="415"/>
      <c r="B162" s="415"/>
      <c r="C162" s="415"/>
      <c r="D162" s="417"/>
      <c r="H162" s="90"/>
    </row>
    <row r="163" spans="1:8" ht="12.75" customHeight="1">
      <c r="A163" s="415"/>
      <c r="B163" s="415"/>
      <c r="C163" s="415"/>
      <c r="D163" s="417"/>
      <c r="H163" s="90"/>
    </row>
    <row r="164" spans="1:8" ht="12.75" customHeight="1">
      <c r="A164" s="415"/>
      <c r="B164" s="415"/>
      <c r="C164" s="415"/>
      <c r="D164" s="417"/>
      <c r="H164" s="90"/>
    </row>
    <row r="165" spans="1:8" ht="12.75" customHeight="1">
      <c r="A165" s="415"/>
      <c r="B165" s="415"/>
      <c r="C165" s="415"/>
      <c r="D165" s="417"/>
      <c r="H165" s="90"/>
    </row>
    <row r="166" spans="1:8" ht="12.75" customHeight="1">
      <c r="A166" s="415"/>
      <c r="B166" s="415"/>
      <c r="C166" s="415"/>
      <c r="D166" s="417"/>
      <c r="H166" s="90"/>
    </row>
    <row r="167" spans="1:8" ht="12.75" customHeight="1">
      <c r="A167" s="415"/>
      <c r="B167" s="415"/>
      <c r="C167" s="415"/>
      <c r="D167" s="417"/>
      <c r="H167" s="90"/>
    </row>
    <row r="168" spans="1:8" ht="12.75" customHeight="1">
      <c r="A168" s="415"/>
      <c r="B168" s="415"/>
      <c r="C168" s="415"/>
      <c r="D168" s="417"/>
      <c r="H168" s="90"/>
    </row>
    <row r="169" spans="1:8" ht="12.75" customHeight="1">
      <c r="A169" s="415"/>
      <c r="B169" s="415"/>
      <c r="C169" s="415"/>
      <c r="D169" s="417"/>
      <c r="H169" s="90"/>
    </row>
    <row r="170" spans="1:8" ht="12.75" customHeight="1">
      <c r="A170" s="415"/>
      <c r="B170" s="415"/>
      <c r="C170" s="415"/>
      <c r="D170" s="417"/>
      <c r="H170" s="90"/>
    </row>
    <row r="171" spans="1:8" ht="12.75" customHeight="1">
      <c r="A171" s="415"/>
      <c r="B171" s="415"/>
      <c r="C171" s="415"/>
      <c r="D171" s="417"/>
      <c r="H171" s="90"/>
    </row>
    <row r="172" spans="1:8" ht="12.75" customHeight="1">
      <c r="A172" s="415"/>
      <c r="B172" s="415"/>
      <c r="C172" s="415"/>
      <c r="D172" s="417"/>
      <c r="H172" s="90"/>
    </row>
    <row r="173" spans="1:8" ht="12.75" customHeight="1">
      <c r="A173" s="415"/>
      <c r="B173" s="415"/>
      <c r="C173" s="415"/>
      <c r="D173" s="417"/>
      <c r="H173" s="90"/>
    </row>
    <row r="174" spans="1:8" ht="12.75" customHeight="1">
      <c r="A174" s="415"/>
      <c r="B174" s="415"/>
      <c r="C174" s="415"/>
      <c r="D174" s="417"/>
      <c r="H174" s="90"/>
    </row>
    <row r="175" spans="1:8" ht="12.75" customHeight="1">
      <c r="A175" s="415"/>
      <c r="B175" s="415"/>
      <c r="C175" s="415"/>
      <c r="D175" s="417"/>
      <c r="H175" s="90"/>
    </row>
    <row r="176" spans="1:8" ht="12.75" customHeight="1">
      <c r="A176" s="415"/>
      <c r="B176" s="415"/>
      <c r="C176" s="415"/>
      <c r="D176" s="417"/>
      <c r="H176" s="90"/>
    </row>
    <row r="177" spans="1:8" ht="12.75" customHeight="1">
      <c r="A177" s="415"/>
      <c r="B177" s="415"/>
      <c r="C177" s="415"/>
      <c r="D177" s="417"/>
      <c r="H177" s="90"/>
    </row>
    <row r="178" spans="1:8" ht="12.75" customHeight="1">
      <c r="A178" s="415"/>
      <c r="B178" s="415"/>
      <c r="C178" s="415"/>
      <c r="D178" s="417"/>
      <c r="H178" s="90"/>
    </row>
    <row r="179" spans="1:8" ht="12.75" customHeight="1">
      <c r="A179" s="415"/>
      <c r="B179" s="415"/>
      <c r="C179" s="415"/>
      <c r="D179" s="417"/>
      <c r="H179" s="90"/>
    </row>
    <row r="180" spans="1:8" ht="12.75" customHeight="1">
      <c r="A180" s="415"/>
      <c r="B180" s="415"/>
      <c r="C180" s="415"/>
      <c r="D180" s="417"/>
      <c r="H180" s="90"/>
    </row>
    <row r="181" spans="1:8" ht="12.75" customHeight="1">
      <c r="A181" s="415"/>
      <c r="B181" s="415"/>
      <c r="C181" s="415"/>
      <c r="D181" s="417"/>
      <c r="H181" s="90"/>
    </row>
    <row r="182" spans="1:8" ht="12.75" customHeight="1">
      <c r="A182" s="415"/>
      <c r="B182" s="415"/>
      <c r="C182" s="415"/>
      <c r="D182" s="417"/>
      <c r="H182" s="90"/>
    </row>
    <row r="183" spans="1:8" ht="12.75" customHeight="1">
      <c r="A183" s="415"/>
      <c r="B183" s="415"/>
      <c r="C183" s="415"/>
      <c r="D183" s="417"/>
      <c r="H183" s="90"/>
    </row>
    <row r="184" spans="1:8" ht="12.75" customHeight="1">
      <c r="A184" s="415"/>
      <c r="B184" s="415"/>
      <c r="C184" s="415"/>
      <c r="D184" s="417"/>
      <c r="H184" s="90"/>
    </row>
    <row r="185" spans="1:8" ht="12.75" customHeight="1">
      <c r="A185" s="415"/>
      <c r="B185" s="415"/>
      <c r="C185" s="415"/>
      <c r="D185" s="417"/>
      <c r="H185" s="90"/>
    </row>
    <row r="186" spans="1:8" ht="12.75" customHeight="1">
      <c r="A186" s="415"/>
      <c r="B186" s="415"/>
      <c r="C186" s="415"/>
      <c r="D186" s="417"/>
      <c r="H186" s="90"/>
    </row>
    <row r="187" spans="1:8" ht="12.75" customHeight="1">
      <c r="A187" s="415"/>
      <c r="B187" s="415"/>
      <c r="C187" s="415"/>
      <c r="D187" s="417"/>
      <c r="H187" s="90"/>
    </row>
    <row r="188" spans="1:8" ht="12.75" customHeight="1">
      <c r="A188" s="415"/>
      <c r="B188" s="415"/>
      <c r="C188" s="415"/>
      <c r="D188" s="417"/>
      <c r="H188" s="90"/>
    </row>
    <row r="189" spans="1:8" ht="12.75" customHeight="1">
      <c r="A189" s="415"/>
      <c r="B189" s="415"/>
      <c r="C189" s="415"/>
      <c r="D189" s="417"/>
      <c r="H189" s="90"/>
    </row>
    <row r="190" spans="1:8" ht="12.75" customHeight="1">
      <c r="A190" s="415"/>
      <c r="B190" s="415"/>
      <c r="C190" s="415"/>
      <c r="D190" s="417"/>
      <c r="H190" s="90"/>
    </row>
    <row r="191" spans="1:8" ht="12.75" customHeight="1">
      <c r="A191" s="415"/>
      <c r="B191" s="415"/>
      <c r="C191" s="415"/>
      <c r="D191" s="417"/>
      <c r="H191" s="90"/>
    </row>
    <row r="192" spans="1:8" ht="12.75" customHeight="1">
      <c r="A192" s="415"/>
      <c r="B192" s="415"/>
      <c r="C192" s="415"/>
      <c r="D192" s="417"/>
      <c r="H192" s="90"/>
    </row>
    <row r="193" spans="1:8" ht="12.75" customHeight="1">
      <c r="A193" s="415"/>
      <c r="B193" s="415"/>
      <c r="C193" s="415"/>
      <c r="D193" s="417"/>
      <c r="H193" s="90"/>
    </row>
    <row r="194" spans="1:8" ht="12.75" customHeight="1">
      <c r="A194" s="415"/>
      <c r="B194" s="415"/>
      <c r="C194" s="415"/>
      <c r="D194" s="417"/>
      <c r="H194" s="90"/>
    </row>
    <row r="195" spans="1:8" ht="12.75" customHeight="1">
      <c r="A195" s="415"/>
      <c r="B195" s="415"/>
      <c r="C195" s="415"/>
      <c r="D195" s="417"/>
      <c r="H195" s="90"/>
    </row>
    <row r="196" spans="1:8" ht="12.75" customHeight="1">
      <c r="A196" s="415"/>
      <c r="B196" s="415"/>
      <c r="C196" s="415"/>
      <c r="D196" s="417"/>
      <c r="H196" s="90"/>
    </row>
    <row r="197" spans="1:8" ht="12.75" customHeight="1">
      <c r="A197" s="415"/>
      <c r="B197" s="415"/>
      <c r="C197" s="415"/>
      <c r="D197" s="417"/>
      <c r="H197" s="90"/>
    </row>
    <row r="198" spans="1:8" ht="12.75" customHeight="1">
      <c r="A198" s="415"/>
      <c r="B198" s="415"/>
      <c r="C198" s="415"/>
      <c r="D198" s="417"/>
      <c r="H198" s="90"/>
    </row>
    <row r="199" spans="1:8" ht="12.75" customHeight="1">
      <c r="A199" s="415"/>
      <c r="B199" s="415"/>
      <c r="C199" s="415"/>
      <c r="D199" s="417"/>
      <c r="H199" s="90"/>
    </row>
    <row r="200" spans="1:8" ht="12.75" customHeight="1">
      <c r="A200" s="415"/>
      <c r="B200" s="415"/>
      <c r="C200" s="415"/>
      <c r="D200" s="417"/>
      <c r="H200" s="90"/>
    </row>
    <row r="201" spans="1:8" ht="12.75" customHeight="1">
      <c r="A201" s="415"/>
      <c r="B201" s="415"/>
      <c r="C201" s="415"/>
      <c r="D201" s="417"/>
      <c r="H201" s="90"/>
    </row>
    <row r="202" spans="1:8" ht="12.75" customHeight="1">
      <c r="A202" s="415"/>
      <c r="B202" s="415"/>
      <c r="C202" s="415"/>
      <c r="D202" s="417"/>
      <c r="H202" s="90"/>
    </row>
    <row r="203" spans="1:8" ht="12.75" customHeight="1">
      <c r="A203" s="415"/>
      <c r="B203" s="415"/>
      <c r="C203" s="415"/>
      <c r="D203" s="417"/>
      <c r="H203" s="90"/>
    </row>
    <row r="204" spans="1:8" ht="12.75" customHeight="1">
      <c r="A204" s="415"/>
      <c r="B204" s="415"/>
      <c r="C204" s="415"/>
      <c r="D204" s="417"/>
      <c r="H204" s="90"/>
    </row>
    <row r="205" spans="1:8" ht="12.75" customHeight="1">
      <c r="A205" s="415"/>
      <c r="B205" s="415"/>
      <c r="C205" s="415"/>
      <c r="D205" s="417"/>
      <c r="H205" s="90"/>
    </row>
    <row r="206" spans="1:8" ht="12.75" customHeight="1">
      <c r="A206" s="415"/>
      <c r="B206" s="415"/>
      <c r="C206" s="415"/>
      <c r="D206" s="417"/>
      <c r="H206" s="90"/>
    </row>
    <row r="207" spans="1:8" ht="12.75" customHeight="1">
      <c r="A207" s="415"/>
      <c r="B207" s="415"/>
      <c r="C207" s="415"/>
      <c r="D207" s="417"/>
      <c r="H207" s="90"/>
    </row>
    <row r="208" spans="1:8" ht="12.75" customHeight="1">
      <c r="A208" s="415"/>
      <c r="B208" s="415"/>
      <c r="C208" s="415"/>
      <c r="D208" s="417"/>
      <c r="H208" s="90"/>
    </row>
    <row r="209" spans="1:8" ht="12.75" customHeight="1">
      <c r="A209" s="415"/>
      <c r="B209" s="415"/>
      <c r="C209" s="415"/>
      <c r="D209" s="417"/>
      <c r="H209" s="90"/>
    </row>
    <row r="210" spans="1:8" ht="12.75" customHeight="1">
      <c r="A210" s="415"/>
      <c r="B210" s="415"/>
      <c r="C210" s="415"/>
      <c r="D210" s="417"/>
      <c r="H210" s="90"/>
    </row>
    <row r="211" spans="1:8" ht="12.75" customHeight="1">
      <c r="A211" s="415"/>
      <c r="B211" s="415"/>
      <c r="C211" s="415"/>
      <c r="D211" s="417"/>
      <c r="H211" s="90"/>
    </row>
    <row r="212" spans="1:8" ht="12.75" customHeight="1">
      <c r="A212" s="415"/>
      <c r="B212" s="415"/>
      <c r="C212" s="415"/>
      <c r="D212" s="417"/>
      <c r="H212" s="90"/>
    </row>
    <row r="213" spans="1:8" ht="12.75" customHeight="1">
      <c r="A213" s="415"/>
      <c r="B213" s="415"/>
      <c r="C213" s="415"/>
      <c r="D213" s="417"/>
      <c r="H213" s="90"/>
    </row>
    <row r="214" spans="1:8" ht="12.75" customHeight="1">
      <c r="A214" s="415"/>
      <c r="B214" s="415"/>
      <c r="C214" s="415"/>
      <c r="D214" s="417"/>
      <c r="H214" s="90"/>
    </row>
    <row r="215" spans="1:8" ht="12.75" customHeight="1">
      <c r="A215" s="415"/>
      <c r="B215" s="415"/>
      <c r="C215" s="415"/>
      <c r="D215" s="417"/>
      <c r="H215" s="90"/>
    </row>
    <row r="216" spans="1:8" ht="12.75" customHeight="1">
      <c r="A216" s="415"/>
      <c r="B216" s="415"/>
      <c r="C216" s="415"/>
      <c r="D216" s="417"/>
      <c r="H216" s="90"/>
    </row>
    <row r="217" spans="1:8" ht="12.75" customHeight="1">
      <c r="A217" s="415"/>
      <c r="B217" s="415"/>
      <c r="C217" s="415"/>
      <c r="D217" s="417"/>
      <c r="H217" s="90"/>
    </row>
    <row r="218" spans="1:8" ht="12.75" customHeight="1">
      <c r="A218" s="415"/>
      <c r="B218" s="415"/>
      <c r="C218" s="415"/>
      <c r="D218" s="417"/>
      <c r="H218" s="90"/>
    </row>
    <row r="219" spans="1:8" ht="12.75" customHeight="1">
      <c r="A219" s="415"/>
      <c r="B219" s="415"/>
      <c r="C219" s="415"/>
      <c r="D219" s="417"/>
      <c r="H219" s="90"/>
    </row>
    <row r="220" spans="1:8" ht="12.75" customHeight="1">
      <c r="A220" s="415"/>
      <c r="B220" s="415"/>
      <c r="C220" s="415"/>
      <c r="D220" s="417"/>
      <c r="H220" s="90"/>
    </row>
    <row r="221" spans="1:8" ht="12.75" customHeight="1">
      <c r="A221" s="415"/>
      <c r="B221" s="415"/>
      <c r="C221" s="415"/>
      <c r="D221" s="417"/>
      <c r="H221" s="90"/>
    </row>
    <row r="222" spans="1:8" ht="12.75" customHeight="1">
      <c r="A222" s="415"/>
      <c r="B222" s="415"/>
      <c r="C222" s="415"/>
      <c r="D222" s="417"/>
      <c r="H222" s="90"/>
    </row>
    <row r="223" spans="1:8" ht="12.75" customHeight="1">
      <c r="A223" s="415"/>
      <c r="B223" s="415"/>
      <c r="C223" s="415"/>
      <c r="D223" s="417"/>
      <c r="H223" s="90"/>
    </row>
    <row r="224" spans="1:8" ht="12.75" customHeight="1">
      <c r="A224" s="415"/>
      <c r="B224" s="415"/>
      <c r="C224" s="415"/>
      <c r="D224" s="417"/>
      <c r="H224" s="90"/>
    </row>
    <row r="225" spans="1:8" ht="12.75" customHeight="1">
      <c r="A225" s="415"/>
      <c r="B225" s="415"/>
      <c r="C225" s="415"/>
      <c r="D225" s="417"/>
      <c r="H225" s="90"/>
    </row>
    <row r="226" spans="1:8" ht="12.75" customHeight="1">
      <c r="A226" s="415"/>
      <c r="B226" s="415"/>
      <c r="C226" s="415"/>
      <c r="D226" s="417"/>
      <c r="H226" s="90"/>
    </row>
    <row r="227" spans="1:8" ht="12.75" customHeight="1">
      <c r="A227" s="415"/>
      <c r="B227" s="415"/>
      <c r="C227" s="415"/>
      <c r="D227" s="417"/>
      <c r="H227" s="90"/>
    </row>
    <row r="228" spans="1:8" ht="12.75" customHeight="1">
      <c r="A228" s="415"/>
      <c r="B228" s="415"/>
      <c r="C228" s="415"/>
      <c r="D228" s="417"/>
      <c r="H228" s="90"/>
    </row>
    <row r="229" spans="1:8" ht="12.75" customHeight="1">
      <c r="A229" s="415"/>
      <c r="B229" s="415"/>
      <c r="C229" s="415"/>
      <c r="D229" s="417"/>
      <c r="H229" s="90"/>
    </row>
    <row r="230" spans="1:8" ht="12.75" customHeight="1">
      <c r="A230" s="415"/>
      <c r="B230" s="415"/>
      <c r="C230" s="415"/>
      <c r="D230" s="417"/>
      <c r="H230" s="90"/>
    </row>
    <row r="231" spans="1:8" ht="12.75" customHeight="1">
      <c r="A231" s="415"/>
      <c r="B231" s="415"/>
      <c r="C231" s="415"/>
      <c r="D231" s="417"/>
      <c r="H231" s="90"/>
    </row>
    <row r="232" spans="1:8" ht="12.75" customHeight="1">
      <c r="A232" s="415"/>
      <c r="B232" s="415"/>
      <c r="C232" s="415"/>
      <c r="D232" s="417"/>
      <c r="H232" s="90"/>
    </row>
    <row r="233" spans="1:8" ht="12.75" customHeight="1">
      <c r="A233" s="415"/>
      <c r="B233" s="415"/>
      <c r="C233" s="415"/>
      <c r="D233" s="417"/>
      <c r="H233" s="90"/>
    </row>
    <row r="234" spans="1:8" ht="12.75" customHeight="1">
      <c r="A234" s="415"/>
      <c r="B234" s="415"/>
      <c r="C234" s="415"/>
      <c r="D234" s="417"/>
      <c r="H234" s="90"/>
    </row>
    <row r="235" spans="1:8" ht="12.75" customHeight="1">
      <c r="A235" s="415"/>
      <c r="B235" s="415"/>
      <c r="C235" s="415"/>
      <c r="D235" s="417"/>
      <c r="H235" s="90"/>
    </row>
    <row r="236" spans="1:8" ht="12.75" customHeight="1">
      <c r="A236" s="415"/>
      <c r="B236" s="415"/>
      <c r="C236" s="415"/>
      <c r="D236" s="417"/>
      <c r="H236" s="90"/>
    </row>
    <row r="237" spans="1:8" ht="12.75" customHeight="1">
      <c r="A237" s="415"/>
      <c r="B237" s="415"/>
      <c r="C237" s="415"/>
      <c r="D237" s="417"/>
      <c r="H237" s="90"/>
    </row>
    <row r="238" spans="1:8" ht="12.75" customHeight="1">
      <c r="A238" s="415"/>
      <c r="B238" s="415"/>
      <c r="C238" s="415"/>
      <c r="D238" s="417"/>
      <c r="H238" s="90"/>
    </row>
    <row r="239" spans="1:8" ht="12.75" customHeight="1">
      <c r="A239" s="415"/>
      <c r="B239" s="415"/>
      <c r="C239" s="415"/>
      <c r="D239" s="417"/>
      <c r="H239" s="90"/>
    </row>
    <row r="240" spans="1:8" ht="12.75" customHeight="1">
      <c r="A240" s="415"/>
      <c r="B240" s="415"/>
      <c r="C240" s="415"/>
      <c r="D240" s="417"/>
      <c r="H240" s="90"/>
    </row>
    <row r="241" spans="1:8" ht="12.75" customHeight="1">
      <c r="A241" s="415"/>
      <c r="B241" s="415"/>
      <c r="C241" s="415"/>
      <c r="D241" s="417"/>
      <c r="H241" s="90"/>
    </row>
    <row r="242" spans="1:8" ht="12.75" customHeight="1">
      <c r="A242" s="415"/>
      <c r="B242" s="415"/>
      <c r="C242" s="415"/>
      <c r="D242" s="417"/>
      <c r="H242" s="90"/>
    </row>
    <row r="243" spans="1:8" ht="12.75" customHeight="1">
      <c r="A243" s="415"/>
      <c r="B243" s="415"/>
      <c r="C243" s="415"/>
      <c r="D243" s="417"/>
      <c r="H243" s="90"/>
    </row>
    <row r="244" spans="1:8" ht="12.75" customHeight="1">
      <c r="A244" s="415"/>
      <c r="B244" s="415"/>
      <c r="C244" s="415"/>
      <c r="D244" s="417"/>
      <c r="H244" s="90"/>
    </row>
    <row r="245" spans="1:8" ht="12.75" customHeight="1">
      <c r="A245" s="415"/>
      <c r="B245" s="415"/>
      <c r="C245" s="415"/>
      <c r="D245" s="417"/>
      <c r="H245" s="90"/>
    </row>
    <row r="246" spans="1:8" ht="12.75" customHeight="1">
      <c r="A246" s="415"/>
      <c r="B246" s="415"/>
      <c r="C246" s="415"/>
      <c r="D246" s="417"/>
      <c r="H246" s="90"/>
    </row>
    <row r="247" spans="1:8" ht="12.75" customHeight="1">
      <c r="A247" s="415"/>
      <c r="B247" s="415"/>
      <c r="C247" s="415"/>
      <c r="D247" s="417"/>
      <c r="H247" s="90"/>
    </row>
    <row r="248" spans="1:8" ht="12.75" customHeight="1">
      <c r="A248" s="415"/>
      <c r="B248" s="415"/>
      <c r="C248" s="415"/>
      <c r="D248" s="417"/>
      <c r="H248" s="90"/>
    </row>
    <row r="249" spans="1:8" ht="12.75" customHeight="1">
      <c r="A249" s="415"/>
      <c r="B249" s="415"/>
      <c r="C249" s="415"/>
      <c r="D249" s="417"/>
      <c r="H249" s="90"/>
    </row>
    <row r="250" spans="1:8" ht="12.75" customHeight="1">
      <c r="A250" s="415"/>
      <c r="B250" s="415"/>
      <c r="C250" s="415"/>
      <c r="D250" s="417"/>
      <c r="H250" s="90"/>
    </row>
    <row r="251" spans="1:8" ht="12.75" customHeight="1">
      <c r="A251" s="415"/>
      <c r="B251" s="415"/>
      <c r="C251" s="415"/>
      <c r="D251" s="417"/>
      <c r="H251" s="90"/>
    </row>
    <row r="252" spans="1:8" ht="12.75" customHeight="1">
      <c r="A252" s="415"/>
      <c r="B252" s="415"/>
      <c r="C252" s="415"/>
      <c r="D252" s="417"/>
      <c r="H252" s="90"/>
    </row>
    <row r="253" spans="1:8" ht="12.75" customHeight="1">
      <c r="A253" s="415"/>
      <c r="B253" s="415"/>
      <c r="C253" s="415"/>
      <c r="D253" s="417"/>
      <c r="H253" s="90"/>
    </row>
    <row r="254" spans="1:8" ht="12.75" customHeight="1">
      <c r="A254" s="415"/>
      <c r="B254" s="415"/>
      <c r="C254" s="415"/>
      <c r="D254" s="417"/>
      <c r="H254" s="90"/>
    </row>
    <row r="255" spans="1:8" ht="12.75" customHeight="1">
      <c r="A255" s="415"/>
      <c r="B255" s="415"/>
      <c r="C255" s="415"/>
      <c r="D255" s="417"/>
      <c r="H255" s="90"/>
    </row>
    <row r="256" spans="1:8" ht="12.75" customHeight="1">
      <c r="A256" s="415"/>
      <c r="B256" s="415"/>
      <c r="C256" s="415"/>
      <c r="D256" s="417"/>
      <c r="H256" s="90"/>
    </row>
    <row r="257" spans="1:8" ht="12.75" customHeight="1">
      <c r="A257" s="415"/>
      <c r="B257" s="415"/>
      <c r="C257" s="415"/>
      <c r="D257" s="417"/>
      <c r="H257" s="90"/>
    </row>
    <row r="258" spans="1:8" ht="12.75" customHeight="1">
      <c r="A258" s="415"/>
      <c r="B258" s="415"/>
      <c r="C258" s="415"/>
      <c r="D258" s="417"/>
      <c r="H258" s="90"/>
    </row>
    <row r="259" spans="1:8" ht="12.75" customHeight="1">
      <c r="A259" s="415"/>
      <c r="B259" s="415"/>
      <c r="C259" s="415"/>
      <c r="D259" s="417"/>
      <c r="H259" s="90"/>
    </row>
    <row r="260" spans="1:8" ht="12.75" customHeight="1">
      <c r="A260" s="415"/>
      <c r="B260" s="415"/>
      <c r="C260" s="415"/>
      <c r="D260" s="417"/>
      <c r="H260" s="90"/>
    </row>
    <row r="261" spans="1:8" ht="12.75" customHeight="1">
      <c r="A261" s="415"/>
      <c r="B261" s="415"/>
      <c r="C261" s="415"/>
      <c r="D261" s="417"/>
      <c r="H261" s="90"/>
    </row>
    <row r="262" spans="1:8" ht="12.75" customHeight="1">
      <c r="A262" s="415"/>
      <c r="B262" s="415"/>
      <c r="C262" s="415"/>
      <c r="D262" s="417"/>
      <c r="H262" s="90"/>
    </row>
    <row r="263" spans="1:8" ht="12.75" customHeight="1">
      <c r="A263" s="415"/>
      <c r="B263" s="415"/>
      <c r="C263" s="415"/>
      <c r="D263" s="417"/>
      <c r="H263" s="90"/>
    </row>
    <row r="264" spans="1:8" ht="12.75" customHeight="1">
      <c r="A264" s="415"/>
      <c r="B264" s="415"/>
      <c r="C264" s="415"/>
      <c r="D264" s="417"/>
      <c r="H264" s="90"/>
    </row>
    <row r="265" spans="1:8" ht="12.75" customHeight="1">
      <c r="A265" s="415"/>
      <c r="B265" s="415"/>
      <c r="C265" s="415"/>
      <c r="D265" s="417"/>
      <c r="H265" s="90"/>
    </row>
    <row r="266" spans="1:8" ht="12.75" customHeight="1">
      <c r="A266" s="415"/>
      <c r="B266" s="415"/>
      <c r="C266" s="415"/>
      <c r="D266" s="417"/>
      <c r="H266" s="90"/>
    </row>
    <row r="267" spans="1:8" ht="12.75" customHeight="1">
      <c r="A267" s="415"/>
      <c r="B267" s="415"/>
      <c r="C267" s="415"/>
      <c r="D267" s="417"/>
      <c r="H267" s="90"/>
    </row>
    <row r="268" spans="1:8" ht="12.75" customHeight="1">
      <c r="A268" s="415"/>
      <c r="B268" s="415"/>
      <c r="C268" s="415"/>
      <c r="D268" s="417"/>
      <c r="H268" s="90"/>
    </row>
    <row r="269" spans="1:8" ht="12.75" customHeight="1">
      <c r="A269" s="415"/>
      <c r="B269" s="415"/>
      <c r="C269" s="415"/>
      <c r="D269" s="417"/>
      <c r="H269" s="90"/>
    </row>
    <row r="270" spans="1:8" ht="12.75" customHeight="1">
      <c r="A270" s="415"/>
      <c r="B270" s="415"/>
      <c r="C270" s="415"/>
      <c r="D270" s="417"/>
      <c r="H270" s="90"/>
    </row>
    <row r="271" spans="1:8" ht="12.75" customHeight="1">
      <c r="A271" s="415"/>
      <c r="B271" s="415"/>
      <c r="C271" s="415"/>
      <c r="D271" s="417"/>
      <c r="H271" s="90"/>
    </row>
    <row r="272" spans="1:8" ht="12.75" customHeight="1">
      <c r="A272" s="415"/>
      <c r="B272" s="415"/>
      <c r="C272" s="415"/>
      <c r="D272" s="417"/>
      <c r="H272" s="90"/>
    </row>
    <row r="273" spans="1:8" ht="12.75" customHeight="1">
      <c r="A273" s="415"/>
      <c r="B273" s="415"/>
      <c r="C273" s="415"/>
      <c r="D273" s="417"/>
      <c r="H273" s="90"/>
    </row>
    <row r="274" spans="1:8" ht="12.75" customHeight="1">
      <c r="A274" s="415"/>
      <c r="B274" s="415"/>
      <c r="C274" s="415"/>
      <c r="D274" s="417"/>
      <c r="H274" s="90"/>
    </row>
    <row r="275" spans="1:8" ht="12.75" customHeight="1">
      <c r="A275" s="415"/>
      <c r="B275" s="415"/>
      <c r="C275" s="415"/>
      <c r="D275" s="417"/>
      <c r="H275" s="90"/>
    </row>
    <row r="276" spans="1:8" ht="12.75" customHeight="1">
      <c r="A276" s="415"/>
      <c r="B276" s="415"/>
      <c r="C276" s="415"/>
      <c r="D276" s="417"/>
      <c r="H276" s="90"/>
    </row>
    <row r="277" spans="1:8" ht="12.75" customHeight="1">
      <c r="A277" s="415"/>
      <c r="B277" s="415"/>
      <c r="C277" s="415"/>
      <c r="D277" s="417"/>
      <c r="H277" s="90"/>
    </row>
    <row r="278" spans="1:8" ht="12.75" customHeight="1">
      <c r="A278" s="415"/>
      <c r="B278" s="415"/>
      <c r="C278" s="415"/>
      <c r="D278" s="417"/>
      <c r="H278" s="90"/>
    </row>
    <row r="279" spans="1:8" ht="12.75" customHeight="1">
      <c r="A279" s="415"/>
      <c r="B279" s="415"/>
      <c r="C279" s="415"/>
      <c r="D279" s="417"/>
      <c r="H279" s="90"/>
    </row>
    <row r="280" spans="1:8" ht="12.75" customHeight="1">
      <c r="A280" s="415"/>
      <c r="B280" s="415"/>
      <c r="C280" s="415"/>
      <c r="D280" s="417"/>
      <c r="H280" s="90"/>
    </row>
    <row r="281" spans="1:8" ht="12.75" customHeight="1">
      <c r="A281" s="415"/>
      <c r="B281" s="415"/>
      <c r="C281" s="415"/>
      <c r="D281" s="417"/>
      <c r="H281" s="90"/>
    </row>
    <row r="282" spans="1:8" ht="12.75" customHeight="1">
      <c r="A282" s="415"/>
      <c r="B282" s="415"/>
      <c r="C282" s="415"/>
      <c r="D282" s="417"/>
      <c r="H282" s="90"/>
    </row>
    <row r="283" spans="1:8" ht="12.75" customHeight="1">
      <c r="A283" s="415"/>
      <c r="B283" s="415"/>
      <c r="C283" s="415"/>
      <c r="D283" s="417"/>
      <c r="H283" s="90"/>
    </row>
    <row r="284" spans="1:8" ht="12.75" customHeight="1">
      <c r="A284" s="415"/>
      <c r="B284" s="415"/>
      <c r="C284" s="415"/>
      <c r="D284" s="417"/>
      <c r="H284" s="90"/>
    </row>
    <row r="285" spans="1:8" ht="12.75" customHeight="1">
      <c r="A285" s="415"/>
      <c r="B285" s="415"/>
      <c r="C285" s="415"/>
      <c r="D285" s="417"/>
      <c r="H285" s="90"/>
    </row>
    <row r="286" spans="1:8" ht="12.75" customHeight="1">
      <c r="A286" s="415"/>
      <c r="B286" s="415"/>
      <c r="C286" s="415"/>
      <c r="D286" s="417"/>
      <c r="H286" s="90"/>
    </row>
    <row r="287" spans="1:8" ht="12.75" customHeight="1">
      <c r="A287" s="415"/>
      <c r="B287" s="415"/>
      <c r="C287" s="415"/>
      <c r="D287" s="417"/>
      <c r="H287" s="90"/>
    </row>
    <row r="288" spans="1:8" ht="12.75" customHeight="1">
      <c r="A288" s="415"/>
      <c r="B288" s="415"/>
      <c r="C288" s="415"/>
      <c r="D288" s="417"/>
      <c r="H288" s="90"/>
    </row>
    <row r="289" spans="1:8" ht="12.75" customHeight="1">
      <c r="A289" s="415"/>
      <c r="B289" s="415"/>
      <c r="C289" s="415"/>
      <c r="D289" s="417"/>
      <c r="H289" s="90"/>
    </row>
    <row r="290" spans="1:8" ht="12.75" customHeight="1">
      <c r="A290" s="415"/>
      <c r="B290" s="415"/>
      <c r="C290" s="415"/>
      <c r="D290" s="417"/>
      <c r="H290" s="90"/>
    </row>
    <row r="291" spans="1:8" ht="12.75" customHeight="1">
      <c r="A291" s="415"/>
      <c r="B291" s="415"/>
      <c r="C291" s="415"/>
      <c r="D291" s="417"/>
      <c r="H291" s="90"/>
    </row>
    <row r="292" spans="1:8" ht="12.75" customHeight="1">
      <c r="A292" s="415"/>
      <c r="B292" s="415"/>
      <c r="C292" s="415"/>
      <c r="D292" s="417"/>
      <c r="H292" s="90"/>
    </row>
    <row r="293" spans="1:8" ht="12.75" customHeight="1">
      <c r="A293" s="415"/>
      <c r="B293" s="415"/>
      <c r="C293" s="415"/>
      <c r="D293" s="417"/>
      <c r="H293" s="90"/>
    </row>
    <row r="294" spans="1:8" ht="12.75" customHeight="1">
      <c r="A294" s="415"/>
      <c r="B294" s="415"/>
      <c r="C294" s="415"/>
      <c r="D294" s="417"/>
      <c r="H294" s="90"/>
    </row>
    <row r="295" spans="1:8" ht="12.75" customHeight="1">
      <c r="A295" s="415"/>
      <c r="B295" s="415"/>
      <c r="C295" s="415"/>
      <c r="D295" s="417"/>
      <c r="H295" s="90"/>
    </row>
    <row r="296" spans="1:8" ht="12.75" customHeight="1">
      <c r="A296" s="415"/>
      <c r="B296" s="415"/>
      <c r="C296" s="415"/>
      <c r="D296" s="417"/>
      <c r="H296" s="90"/>
    </row>
    <row r="297" spans="1:8" ht="12.75" customHeight="1">
      <c r="A297" s="415"/>
      <c r="B297" s="415"/>
      <c r="C297" s="415"/>
      <c r="D297" s="417"/>
      <c r="H297" s="90"/>
    </row>
    <row r="298" spans="1:8" ht="12.75" customHeight="1">
      <c r="A298" s="415"/>
      <c r="B298" s="415"/>
      <c r="C298" s="415"/>
      <c r="D298" s="417"/>
      <c r="H298" s="90"/>
    </row>
    <row r="299" spans="1:8" ht="12.75" customHeight="1">
      <c r="A299" s="415"/>
      <c r="B299" s="415"/>
      <c r="C299" s="415"/>
      <c r="D299" s="417"/>
      <c r="H299" s="90"/>
    </row>
    <row r="300" spans="1:8" ht="12.75" customHeight="1">
      <c r="A300" s="415"/>
      <c r="B300" s="415"/>
      <c r="C300" s="415"/>
      <c r="D300" s="417"/>
      <c r="H300" s="90"/>
    </row>
    <row r="301" spans="1:8" ht="12.75" customHeight="1">
      <c r="A301" s="415"/>
      <c r="B301" s="415"/>
      <c r="C301" s="415"/>
      <c r="D301" s="417"/>
      <c r="H301" s="90"/>
    </row>
    <row r="302" spans="1:8" ht="12.75" customHeight="1">
      <c r="A302" s="415"/>
      <c r="B302" s="415"/>
      <c r="C302" s="415"/>
      <c r="D302" s="417"/>
      <c r="H302" s="90"/>
    </row>
    <row r="303" spans="1:8" ht="12.75" customHeight="1">
      <c r="A303" s="415"/>
      <c r="B303" s="415"/>
      <c r="C303" s="415"/>
      <c r="D303" s="417"/>
      <c r="H303" s="90"/>
    </row>
    <row r="304" spans="1:8" ht="12.75" customHeight="1">
      <c r="A304" s="415"/>
      <c r="B304" s="415"/>
      <c r="C304" s="415"/>
      <c r="D304" s="417"/>
      <c r="H304" s="90"/>
    </row>
    <row r="305" spans="1:8" ht="12.75" customHeight="1">
      <c r="A305" s="415"/>
      <c r="B305" s="415"/>
      <c r="C305" s="415"/>
      <c r="D305" s="417"/>
      <c r="H305" s="90"/>
    </row>
    <row r="306" spans="1:8" ht="12.75" customHeight="1">
      <c r="A306" s="415"/>
      <c r="B306" s="415"/>
      <c r="C306" s="415"/>
      <c r="D306" s="417"/>
      <c r="H306" s="90"/>
    </row>
    <row r="307" spans="1:8" ht="12.75" customHeight="1">
      <c r="A307" s="415"/>
      <c r="B307" s="415"/>
      <c r="C307" s="415"/>
      <c r="D307" s="417"/>
      <c r="H307" s="90"/>
    </row>
    <row r="308" spans="1:8" ht="12.75" customHeight="1">
      <c r="A308" s="415"/>
      <c r="B308" s="415"/>
      <c r="C308" s="415"/>
      <c r="D308" s="417"/>
      <c r="H308" s="90"/>
    </row>
    <row r="309" spans="1:8" ht="12.75" customHeight="1">
      <c r="A309" s="415"/>
      <c r="B309" s="415"/>
      <c r="C309" s="415"/>
      <c r="D309" s="417"/>
      <c r="H309" s="90"/>
    </row>
    <row r="310" spans="1:8" ht="12.75" customHeight="1">
      <c r="A310" s="415"/>
      <c r="B310" s="415"/>
      <c r="C310" s="415"/>
      <c r="D310" s="417"/>
      <c r="H310" s="90"/>
    </row>
    <row r="311" spans="1:8" ht="12.75" customHeight="1">
      <c r="A311" s="415"/>
      <c r="B311" s="415"/>
      <c r="C311" s="415"/>
      <c r="D311" s="417"/>
      <c r="H311" s="90"/>
    </row>
    <row r="312" spans="1:8" ht="12.75" customHeight="1">
      <c r="A312" s="415"/>
      <c r="B312" s="415"/>
      <c r="C312" s="415"/>
      <c r="D312" s="417"/>
      <c r="H312" s="90"/>
    </row>
    <row r="313" spans="1:8" ht="12.75" customHeight="1">
      <c r="A313" s="415"/>
      <c r="B313" s="415"/>
      <c r="C313" s="415"/>
      <c r="D313" s="417"/>
      <c r="H313" s="90"/>
    </row>
    <row r="314" spans="1:8" ht="12.75" customHeight="1">
      <c r="A314" s="415"/>
      <c r="B314" s="415"/>
      <c r="C314" s="415"/>
      <c r="D314" s="417"/>
      <c r="H314" s="90"/>
    </row>
    <row r="315" spans="1:8" ht="12.75" customHeight="1">
      <c r="A315" s="415"/>
      <c r="B315" s="415"/>
      <c r="C315" s="415"/>
      <c r="D315" s="417"/>
      <c r="H315" s="90"/>
    </row>
    <row r="316" spans="1:8" ht="12.75" customHeight="1">
      <c r="A316" s="415"/>
      <c r="B316" s="415"/>
      <c r="C316" s="415"/>
      <c r="D316" s="417"/>
      <c r="H316" s="90"/>
    </row>
    <row r="317" spans="1:8" ht="12.75" customHeight="1">
      <c r="A317" s="415"/>
      <c r="B317" s="415"/>
      <c r="C317" s="415"/>
      <c r="D317" s="417"/>
      <c r="H317" s="90"/>
    </row>
    <row r="318" spans="1:8" ht="12.75" customHeight="1">
      <c r="A318" s="415"/>
      <c r="B318" s="415"/>
      <c r="C318" s="415"/>
      <c r="D318" s="417"/>
      <c r="H318" s="90"/>
    </row>
    <row r="319" spans="1:8" ht="12.75" customHeight="1">
      <c r="A319" s="415"/>
      <c r="B319" s="415"/>
      <c r="C319" s="415"/>
      <c r="D319" s="417"/>
      <c r="H319" s="90"/>
    </row>
    <row r="320" spans="1:8" ht="12.75" customHeight="1">
      <c r="A320" s="415"/>
      <c r="B320" s="415"/>
      <c r="C320" s="415"/>
      <c r="D320" s="417"/>
      <c r="H320" s="90"/>
    </row>
    <row r="321" spans="1:8" ht="12.75" customHeight="1">
      <c r="A321" s="415"/>
      <c r="B321" s="415"/>
      <c r="C321" s="415"/>
      <c r="D321" s="417"/>
      <c r="H321" s="90"/>
    </row>
    <row r="322" spans="1:8" ht="12.75" customHeight="1">
      <c r="A322" s="415"/>
      <c r="B322" s="415"/>
      <c r="C322" s="415"/>
      <c r="D322" s="417"/>
      <c r="H322" s="90"/>
    </row>
    <row r="323" spans="1:8" ht="12.75" customHeight="1">
      <c r="A323" s="415"/>
      <c r="B323" s="415"/>
      <c r="C323" s="415"/>
      <c r="D323" s="417"/>
      <c r="H323" s="90"/>
    </row>
    <row r="324" spans="1:8" ht="12.75" customHeight="1">
      <c r="A324" s="415"/>
      <c r="B324" s="415"/>
      <c r="C324" s="415"/>
      <c r="D324" s="417"/>
      <c r="H324" s="90"/>
    </row>
    <row r="325" spans="1:8" ht="12.75" customHeight="1">
      <c r="A325" s="415"/>
      <c r="B325" s="415"/>
      <c r="C325" s="415"/>
      <c r="D325" s="417"/>
      <c r="H325" s="90"/>
    </row>
    <row r="326" spans="1:8" ht="12.75" customHeight="1">
      <c r="A326" s="415"/>
      <c r="B326" s="415"/>
      <c r="C326" s="415"/>
      <c r="D326" s="417"/>
      <c r="H326" s="90"/>
    </row>
    <row r="327" spans="1:8" ht="12.75" customHeight="1">
      <c r="A327" s="415"/>
      <c r="B327" s="415"/>
      <c r="C327" s="415"/>
      <c r="D327" s="417"/>
      <c r="H327" s="90"/>
    </row>
    <row r="328" spans="1:8" ht="12.75" customHeight="1">
      <c r="A328" s="415"/>
      <c r="B328" s="415"/>
      <c r="C328" s="415"/>
      <c r="D328" s="417"/>
      <c r="H328" s="90"/>
    </row>
    <row r="329" spans="1:8" ht="12.75" customHeight="1">
      <c r="A329" s="415"/>
      <c r="B329" s="415"/>
      <c r="C329" s="415"/>
      <c r="D329" s="417"/>
      <c r="H329" s="90"/>
    </row>
    <row r="330" spans="1:8" ht="12.75" customHeight="1">
      <c r="A330" s="415"/>
      <c r="B330" s="415"/>
      <c r="C330" s="415"/>
      <c r="D330" s="417"/>
      <c r="H330" s="90"/>
    </row>
    <row r="331" spans="1:8" ht="12.75" customHeight="1">
      <c r="A331" s="415"/>
      <c r="B331" s="415"/>
      <c r="C331" s="415"/>
      <c r="D331" s="417"/>
      <c r="H331" s="90"/>
    </row>
    <row r="332" spans="1:8" ht="12.75" customHeight="1">
      <c r="A332" s="415"/>
      <c r="B332" s="415"/>
      <c r="C332" s="415"/>
      <c r="D332" s="417"/>
      <c r="H332" s="90"/>
    </row>
    <row r="333" spans="1:8" ht="12.75" customHeight="1">
      <c r="A333" s="415"/>
      <c r="B333" s="415"/>
      <c r="C333" s="415"/>
      <c r="D333" s="417"/>
      <c r="H333" s="90"/>
    </row>
    <row r="334" spans="1:8" ht="12.75" customHeight="1">
      <c r="A334" s="415"/>
      <c r="B334" s="415"/>
      <c r="C334" s="415"/>
      <c r="D334" s="417"/>
      <c r="H334" s="90"/>
    </row>
    <row r="335" spans="1:8" ht="12.75" customHeight="1">
      <c r="A335" s="415"/>
      <c r="B335" s="415"/>
      <c r="C335" s="415"/>
      <c r="D335" s="417"/>
      <c r="H335" s="90"/>
    </row>
    <row r="336" spans="1:8" ht="12.75" customHeight="1">
      <c r="A336" s="415"/>
      <c r="B336" s="415"/>
      <c r="C336" s="415"/>
      <c r="D336" s="417"/>
      <c r="H336" s="90"/>
    </row>
    <row r="337" spans="1:8" ht="12.75" customHeight="1">
      <c r="A337" s="415"/>
      <c r="B337" s="415"/>
      <c r="C337" s="415"/>
      <c r="D337" s="417"/>
      <c r="H337" s="90"/>
    </row>
    <row r="338" spans="1:8" ht="12.75" customHeight="1">
      <c r="A338" s="415"/>
      <c r="B338" s="415"/>
      <c r="C338" s="415"/>
      <c r="D338" s="417"/>
      <c r="H338" s="90"/>
    </row>
    <row r="339" spans="1:8" ht="12.75" customHeight="1">
      <c r="A339" s="415"/>
      <c r="B339" s="415"/>
      <c r="C339" s="415"/>
      <c r="D339" s="417"/>
      <c r="H339" s="90"/>
    </row>
    <row r="340" spans="1:8" ht="12.75" customHeight="1">
      <c r="A340" s="415"/>
      <c r="B340" s="415"/>
      <c r="C340" s="415"/>
      <c r="D340" s="417"/>
      <c r="H340" s="90"/>
    </row>
    <row r="341" spans="1:8" ht="12.75" customHeight="1">
      <c r="A341" s="415"/>
      <c r="B341" s="415"/>
      <c r="C341" s="415"/>
      <c r="D341" s="417"/>
      <c r="H341" s="90"/>
    </row>
    <row r="342" spans="1:8" ht="12.75" customHeight="1">
      <c r="A342" s="415"/>
      <c r="B342" s="415"/>
      <c r="C342" s="415"/>
      <c r="D342" s="417"/>
      <c r="H342" s="90"/>
    </row>
    <row r="343" spans="1:8" ht="12.75" customHeight="1">
      <c r="A343" s="415"/>
      <c r="B343" s="415"/>
      <c r="C343" s="415"/>
      <c r="D343" s="417"/>
      <c r="H343" s="90"/>
    </row>
    <row r="344" spans="1:8" ht="12.75" customHeight="1">
      <c r="A344" s="415"/>
      <c r="B344" s="415"/>
      <c r="C344" s="415"/>
      <c r="D344" s="417"/>
      <c r="H344" s="90"/>
    </row>
    <row r="345" spans="1:8" ht="12.75" customHeight="1">
      <c r="A345" s="415"/>
      <c r="B345" s="415"/>
      <c r="C345" s="415"/>
      <c r="D345" s="417"/>
      <c r="H345" s="90"/>
    </row>
    <row r="346" spans="1:8" ht="12.75" customHeight="1">
      <c r="A346" s="415"/>
      <c r="B346" s="415"/>
      <c r="C346" s="415"/>
      <c r="D346" s="417"/>
      <c r="H346" s="90"/>
    </row>
    <row r="347" spans="1:8" ht="12.75" customHeight="1">
      <c r="A347" s="415"/>
      <c r="B347" s="415"/>
      <c r="C347" s="415"/>
      <c r="D347" s="417"/>
      <c r="H347" s="90"/>
    </row>
    <row r="348" spans="1:8" ht="12.75" customHeight="1">
      <c r="A348" s="415"/>
      <c r="B348" s="415"/>
      <c r="C348" s="415"/>
      <c r="D348" s="417"/>
      <c r="H348" s="90"/>
    </row>
    <row r="349" spans="1:8" ht="12.75" customHeight="1">
      <c r="A349" s="415"/>
      <c r="B349" s="415"/>
      <c r="C349" s="415"/>
      <c r="D349" s="417"/>
      <c r="H349" s="90"/>
    </row>
    <row r="350" spans="1:8" ht="12.75" customHeight="1">
      <c r="A350" s="415"/>
      <c r="B350" s="415"/>
      <c r="C350" s="415"/>
      <c r="D350" s="417"/>
      <c r="H350" s="90"/>
    </row>
    <row r="351" spans="1:8" ht="12.75" customHeight="1">
      <c r="A351" s="415"/>
      <c r="B351" s="415"/>
      <c r="C351" s="415"/>
      <c r="D351" s="417"/>
      <c r="H351" s="90"/>
    </row>
    <row r="352" spans="1:8" ht="12.75" customHeight="1">
      <c r="A352" s="415"/>
      <c r="B352" s="415"/>
      <c r="C352" s="415"/>
      <c r="D352" s="417"/>
      <c r="H352" s="90"/>
    </row>
    <row r="353" spans="1:8" ht="12.75" customHeight="1">
      <c r="A353" s="415"/>
      <c r="B353" s="415"/>
      <c r="C353" s="415"/>
      <c r="D353" s="417"/>
      <c r="H353" s="90"/>
    </row>
    <row r="354" spans="1:8" ht="12.75" customHeight="1">
      <c r="A354" s="415"/>
      <c r="B354" s="415"/>
      <c r="C354" s="415"/>
      <c r="D354" s="417"/>
      <c r="H354" s="90"/>
    </row>
    <row r="355" spans="1:8" ht="12.75" customHeight="1">
      <c r="A355" s="415"/>
      <c r="B355" s="415"/>
      <c r="C355" s="415"/>
      <c r="D355" s="417"/>
      <c r="H355" s="90"/>
    </row>
    <row r="356" spans="1:8" ht="12.75" customHeight="1">
      <c r="A356" s="415"/>
      <c r="B356" s="415"/>
      <c r="C356" s="415"/>
      <c r="D356" s="417"/>
      <c r="H356" s="90"/>
    </row>
    <row r="357" spans="1:8" ht="12.75" customHeight="1">
      <c r="A357" s="415"/>
      <c r="B357" s="415"/>
      <c r="C357" s="415"/>
      <c r="D357" s="417"/>
      <c r="H357" s="90"/>
    </row>
    <row r="358" spans="1:8" ht="12.75" customHeight="1">
      <c r="A358" s="415"/>
      <c r="B358" s="415"/>
      <c r="C358" s="415"/>
      <c r="D358" s="417"/>
      <c r="H358" s="90"/>
    </row>
    <row r="359" spans="1:8" ht="12.75" customHeight="1">
      <c r="A359" s="415"/>
      <c r="B359" s="415"/>
      <c r="C359" s="415"/>
      <c r="D359" s="417"/>
      <c r="H359" s="90"/>
    </row>
    <row r="360" spans="1:8" ht="12.75" customHeight="1">
      <c r="A360" s="415"/>
      <c r="B360" s="415"/>
      <c r="C360" s="415"/>
      <c r="D360" s="417"/>
      <c r="H360" s="90"/>
    </row>
    <row r="361" spans="1:8" ht="12.75" customHeight="1">
      <c r="A361" s="415"/>
      <c r="B361" s="415"/>
      <c r="C361" s="415"/>
      <c r="D361" s="417"/>
      <c r="H361" s="90"/>
    </row>
    <row r="362" spans="1:8" ht="12.75" customHeight="1">
      <c r="A362" s="415"/>
      <c r="B362" s="415"/>
      <c r="C362" s="415"/>
      <c r="D362" s="417"/>
      <c r="H362" s="90"/>
    </row>
    <row r="363" spans="1:8" ht="12.75" customHeight="1">
      <c r="A363" s="415"/>
      <c r="B363" s="415"/>
      <c r="C363" s="415"/>
      <c r="D363" s="417"/>
      <c r="H363" s="90"/>
    </row>
    <row r="364" spans="1:8" ht="12.75" customHeight="1">
      <c r="A364" s="415"/>
      <c r="B364" s="415"/>
      <c r="C364" s="415"/>
      <c r="D364" s="417"/>
      <c r="H364" s="90"/>
    </row>
    <row r="365" spans="1:8" ht="12.75" customHeight="1">
      <c r="A365" s="415"/>
      <c r="B365" s="415"/>
      <c r="C365" s="415"/>
      <c r="D365" s="417"/>
      <c r="H365" s="90"/>
    </row>
    <row r="366" spans="1:8" ht="12.75" customHeight="1">
      <c r="A366" s="415"/>
      <c r="B366" s="415"/>
      <c r="C366" s="415"/>
      <c r="D366" s="417"/>
      <c r="H366" s="90"/>
    </row>
    <row r="367" spans="1:8" ht="12.75" customHeight="1">
      <c r="A367" s="415"/>
      <c r="B367" s="415"/>
      <c r="C367" s="415"/>
      <c r="D367" s="417"/>
      <c r="H367" s="90"/>
    </row>
    <row r="368" spans="1:8" ht="12.75" customHeight="1">
      <c r="A368" s="415"/>
      <c r="B368" s="415"/>
      <c r="C368" s="415"/>
      <c r="D368" s="417"/>
      <c r="H368" s="90"/>
    </row>
    <row r="369" spans="1:8" ht="12.75" customHeight="1">
      <c r="A369" s="415"/>
      <c r="B369" s="415"/>
      <c r="C369" s="415"/>
      <c r="D369" s="417"/>
      <c r="H369" s="90"/>
    </row>
    <row r="370" spans="1:8" ht="12.75" customHeight="1">
      <c r="A370" s="415"/>
      <c r="B370" s="415"/>
      <c r="C370" s="415"/>
      <c r="D370" s="417"/>
      <c r="H370" s="90"/>
    </row>
    <row r="371" spans="1:8" ht="12.75" customHeight="1">
      <c r="A371" s="415"/>
      <c r="B371" s="415"/>
      <c r="C371" s="415"/>
      <c r="D371" s="417"/>
      <c r="H371" s="90"/>
    </row>
    <row r="372" spans="1:8" ht="12.75" customHeight="1">
      <c r="A372" s="415"/>
      <c r="B372" s="415"/>
      <c r="C372" s="415"/>
      <c r="D372" s="417"/>
      <c r="H372" s="90"/>
    </row>
    <row r="373" spans="1:8" ht="12.75" customHeight="1">
      <c r="A373" s="415"/>
      <c r="B373" s="415"/>
      <c r="C373" s="415"/>
      <c r="D373" s="417"/>
      <c r="H373" s="90"/>
    </row>
    <row r="374" spans="1:8" ht="12.75" customHeight="1">
      <c r="A374" s="415"/>
      <c r="B374" s="415"/>
      <c r="C374" s="415"/>
      <c r="D374" s="417"/>
      <c r="H374" s="90"/>
    </row>
    <row r="375" spans="1:8" ht="12.75" customHeight="1">
      <c r="A375" s="415"/>
      <c r="B375" s="415"/>
      <c r="C375" s="415"/>
      <c r="D375" s="417"/>
      <c r="H375" s="90"/>
    </row>
    <row r="376" spans="1:8" ht="12.75" customHeight="1">
      <c r="A376" s="415"/>
      <c r="B376" s="415"/>
      <c r="C376" s="415"/>
      <c r="D376" s="417"/>
      <c r="H376" s="90"/>
    </row>
    <row r="377" spans="1:8" ht="12.75" customHeight="1">
      <c r="A377" s="415"/>
      <c r="B377" s="415"/>
      <c r="C377" s="415"/>
      <c r="D377" s="417"/>
      <c r="H377" s="90"/>
    </row>
    <row r="378" spans="1:8" ht="12.75" customHeight="1">
      <c r="A378" s="415"/>
      <c r="B378" s="415"/>
      <c r="C378" s="415"/>
      <c r="D378" s="417"/>
      <c r="H378" s="90"/>
    </row>
    <row r="379" spans="1:8" ht="12.75" customHeight="1">
      <c r="A379" s="415"/>
      <c r="B379" s="415"/>
      <c r="C379" s="415"/>
      <c r="D379" s="417"/>
      <c r="H379" s="90"/>
    </row>
    <row r="380" spans="1:8" ht="12.75" customHeight="1">
      <c r="A380" s="415"/>
      <c r="B380" s="415"/>
      <c r="C380" s="415"/>
      <c r="D380" s="417"/>
      <c r="H380" s="90"/>
    </row>
    <row r="381" spans="1:8" ht="12.75" customHeight="1">
      <c r="A381" s="415"/>
      <c r="B381" s="415"/>
      <c r="C381" s="415"/>
      <c r="D381" s="417"/>
      <c r="H381" s="90"/>
    </row>
    <row r="382" spans="1:8" ht="12.75" customHeight="1">
      <c r="A382" s="415"/>
      <c r="B382" s="415"/>
      <c r="C382" s="415"/>
      <c r="D382" s="417"/>
      <c r="H382" s="90"/>
    </row>
    <row r="383" spans="1:8" ht="12.75" customHeight="1">
      <c r="A383" s="415"/>
      <c r="B383" s="415"/>
      <c r="C383" s="415"/>
      <c r="D383" s="417"/>
      <c r="H383" s="90"/>
    </row>
    <row r="384" spans="1:8" ht="12.75" customHeight="1">
      <c r="A384" s="415"/>
      <c r="B384" s="415"/>
      <c r="C384" s="415"/>
      <c r="D384" s="417"/>
      <c r="H384" s="90"/>
    </row>
    <row r="385" spans="1:8" ht="12.75" customHeight="1">
      <c r="A385" s="415"/>
      <c r="B385" s="415"/>
      <c r="C385" s="415"/>
      <c r="D385" s="417"/>
      <c r="H385" s="90"/>
    </row>
    <row r="386" spans="1:8" ht="12.75" customHeight="1">
      <c r="A386" s="415"/>
      <c r="B386" s="415"/>
      <c r="C386" s="415"/>
      <c r="D386" s="417"/>
      <c r="H386" s="90"/>
    </row>
    <row r="387" spans="1:8" ht="12.75" customHeight="1">
      <c r="A387" s="415"/>
      <c r="B387" s="415"/>
      <c r="C387" s="415"/>
      <c r="D387" s="417"/>
      <c r="H387" s="90"/>
    </row>
    <row r="388" spans="1:8" ht="12.75" customHeight="1">
      <c r="A388" s="415"/>
      <c r="B388" s="415"/>
      <c r="C388" s="415"/>
      <c r="D388" s="417"/>
      <c r="H388" s="90"/>
    </row>
    <row r="389" spans="1:8" ht="12.75" customHeight="1">
      <c r="A389" s="415"/>
      <c r="B389" s="415"/>
      <c r="C389" s="415"/>
      <c r="D389" s="417"/>
      <c r="H389" s="90"/>
    </row>
    <row r="390" spans="1:8" ht="12.75" customHeight="1">
      <c r="A390" s="415"/>
      <c r="B390" s="415"/>
      <c r="C390" s="415"/>
      <c r="D390" s="417"/>
      <c r="H390" s="90"/>
    </row>
    <row r="391" spans="1:8" ht="12.75" customHeight="1">
      <c r="A391" s="415"/>
      <c r="B391" s="415"/>
      <c r="C391" s="415"/>
      <c r="D391" s="417"/>
      <c r="H391" s="90"/>
    </row>
    <row r="392" spans="1:8" ht="12.75" customHeight="1">
      <c r="A392" s="415"/>
      <c r="B392" s="415"/>
      <c r="C392" s="415"/>
      <c r="D392" s="417"/>
      <c r="H392" s="90"/>
    </row>
    <row r="393" spans="1:8" ht="12.75" customHeight="1">
      <c r="A393" s="415"/>
      <c r="B393" s="415"/>
      <c r="C393" s="415"/>
      <c r="D393" s="417"/>
      <c r="H393" s="90"/>
    </row>
    <row r="394" spans="1:8" ht="12.75" customHeight="1">
      <c r="A394" s="415"/>
      <c r="B394" s="415"/>
      <c r="C394" s="415"/>
      <c r="D394" s="417"/>
      <c r="H394" s="90"/>
    </row>
    <row r="395" spans="1:8" ht="12.75" customHeight="1">
      <c r="A395" s="415"/>
      <c r="B395" s="415"/>
      <c r="C395" s="415"/>
      <c r="D395" s="417"/>
      <c r="H395" s="90"/>
    </row>
    <row r="396" spans="1:8" ht="12.75" customHeight="1">
      <c r="A396" s="415"/>
      <c r="B396" s="415"/>
      <c r="C396" s="415"/>
      <c r="D396" s="417"/>
      <c r="H396" s="90"/>
    </row>
    <row r="397" spans="1:8" ht="12.75" customHeight="1">
      <c r="A397" s="415"/>
      <c r="B397" s="415"/>
      <c r="C397" s="415"/>
      <c r="D397" s="417"/>
      <c r="H397" s="90"/>
    </row>
    <row r="398" spans="1:8" ht="12.75" customHeight="1">
      <c r="A398" s="415"/>
      <c r="B398" s="415"/>
      <c r="C398" s="415"/>
      <c r="D398" s="417"/>
      <c r="H398" s="90"/>
    </row>
    <row r="399" spans="1:8" ht="12.75" customHeight="1">
      <c r="A399" s="415"/>
      <c r="B399" s="415"/>
      <c r="C399" s="415"/>
      <c r="D399" s="417"/>
      <c r="H399" s="90"/>
    </row>
    <row r="400" spans="1:8" ht="12.75" customHeight="1">
      <c r="A400" s="415"/>
      <c r="B400" s="415"/>
      <c r="C400" s="415"/>
      <c r="D400" s="417"/>
      <c r="H400" s="90"/>
    </row>
    <row r="401" spans="1:8" ht="12.75" customHeight="1">
      <c r="A401" s="415"/>
      <c r="B401" s="415"/>
      <c r="C401" s="415"/>
      <c r="D401" s="417"/>
      <c r="H401" s="90"/>
    </row>
    <row r="402" spans="1:8" ht="12.75" customHeight="1">
      <c r="A402" s="415"/>
      <c r="B402" s="415"/>
      <c r="C402" s="415"/>
      <c r="D402" s="417"/>
      <c r="H402" s="90"/>
    </row>
    <row r="403" spans="1:8" ht="12.75" customHeight="1">
      <c r="A403" s="415"/>
      <c r="B403" s="415"/>
      <c r="C403" s="415"/>
      <c r="D403" s="417"/>
      <c r="H403" s="90"/>
    </row>
    <row r="404" spans="1:8" ht="12.75" customHeight="1">
      <c r="A404" s="415"/>
      <c r="B404" s="415"/>
      <c r="C404" s="415"/>
      <c r="D404" s="417"/>
      <c r="H404" s="90"/>
    </row>
    <row r="405" spans="1:8" ht="12.75" customHeight="1">
      <c r="A405" s="415"/>
      <c r="B405" s="415"/>
      <c r="C405" s="415"/>
      <c r="D405" s="417"/>
      <c r="H405" s="90"/>
    </row>
    <row r="406" spans="1:8" ht="12.75" customHeight="1">
      <c r="A406" s="415"/>
      <c r="B406" s="415"/>
      <c r="C406" s="415"/>
      <c r="D406" s="417"/>
      <c r="H406" s="90"/>
    </row>
    <row r="407" spans="1:8" ht="12.75" customHeight="1">
      <c r="A407" s="415"/>
      <c r="B407" s="415"/>
      <c r="C407" s="415"/>
      <c r="D407" s="417"/>
      <c r="H407" s="90"/>
    </row>
    <row r="408" spans="1:8" ht="12.75" customHeight="1">
      <c r="A408" s="415"/>
      <c r="B408" s="415"/>
      <c r="C408" s="415"/>
      <c r="D408" s="417"/>
      <c r="H408" s="90"/>
    </row>
    <row r="409" spans="1:8" ht="12.75" customHeight="1">
      <c r="A409" s="415"/>
      <c r="B409" s="415"/>
      <c r="C409" s="415"/>
      <c r="D409" s="417"/>
      <c r="H409" s="90"/>
    </row>
    <row r="410" spans="1:8" ht="12.75" customHeight="1">
      <c r="A410" s="415"/>
      <c r="B410" s="415"/>
      <c r="C410" s="415"/>
      <c r="D410" s="417"/>
      <c r="H410" s="90"/>
    </row>
    <row r="411" spans="1:8" ht="12.75" customHeight="1">
      <c r="A411" s="415"/>
      <c r="B411" s="415"/>
      <c r="C411" s="415"/>
      <c r="D411" s="417"/>
      <c r="H411" s="90"/>
    </row>
    <row r="412" spans="1:8" ht="12.75" customHeight="1">
      <c r="A412" s="415"/>
      <c r="B412" s="415"/>
      <c r="C412" s="415"/>
      <c r="D412" s="417"/>
      <c r="H412" s="90"/>
    </row>
    <row r="413" spans="1:8" ht="12.75" customHeight="1">
      <c r="A413" s="415"/>
      <c r="B413" s="415"/>
      <c r="C413" s="415"/>
      <c r="D413" s="417"/>
      <c r="H413" s="90"/>
    </row>
    <row r="414" spans="1:8" ht="12.75" customHeight="1">
      <c r="A414" s="415"/>
      <c r="B414" s="415"/>
      <c r="C414" s="415"/>
      <c r="D414" s="417"/>
      <c r="H414" s="90"/>
    </row>
    <row r="415" spans="1:8" ht="12.75" customHeight="1">
      <c r="A415" s="415"/>
      <c r="B415" s="415"/>
      <c r="C415" s="415"/>
      <c r="D415" s="417"/>
      <c r="H415" s="90"/>
    </row>
    <row r="416" spans="1:8" ht="12.75" customHeight="1">
      <c r="A416" s="415"/>
      <c r="B416" s="415"/>
      <c r="C416" s="415"/>
      <c r="D416" s="417"/>
      <c r="H416" s="90"/>
    </row>
    <row r="417" spans="1:8" ht="12.75" customHeight="1">
      <c r="A417" s="415"/>
      <c r="B417" s="415"/>
      <c r="C417" s="415"/>
      <c r="D417" s="417"/>
      <c r="H417" s="90"/>
    </row>
    <row r="418" spans="1:8" ht="12.75" customHeight="1">
      <c r="A418" s="415"/>
      <c r="B418" s="415"/>
      <c r="C418" s="415"/>
      <c r="D418" s="417"/>
      <c r="H418" s="90"/>
    </row>
    <row r="419" spans="1:8" ht="12.75" customHeight="1">
      <c r="A419" s="415"/>
      <c r="B419" s="415"/>
      <c r="C419" s="415"/>
      <c r="D419" s="417"/>
      <c r="H419" s="90"/>
    </row>
    <row r="420" spans="1:8" ht="12.75" customHeight="1">
      <c r="A420" s="415"/>
      <c r="B420" s="415"/>
      <c r="C420" s="415"/>
      <c r="D420" s="417"/>
      <c r="H420" s="90"/>
    </row>
    <row r="421" spans="1:8" ht="12.75" customHeight="1">
      <c r="A421" s="415"/>
      <c r="B421" s="415"/>
      <c r="C421" s="415"/>
      <c r="D421" s="417"/>
      <c r="H421" s="90"/>
    </row>
    <row r="422" spans="1:8" ht="12.75" customHeight="1">
      <c r="A422" s="415"/>
      <c r="B422" s="415"/>
      <c r="C422" s="415"/>
      <c r="D422" s="417"/>
      <c r="H422" s="90"/>
    </row>
    <row r="423" spans="1:8" ht="12.75" customHeight="1">
      <c r="A423" s="415"/>
      <c r="B423" s="415"/>
      <c r="C423" s="415"/>
      <c r="D423" s="417"/>
      <c r="H423" s="90"/>
    </row>
    <row r="424" spans="1:8" ht="12.75" customHeight="1">
      <c r="A424" s="415"/>
      <c r="B424" s="415"/>
      <c r="C424" s="415"/>
      <c r="D424" s="417"/>
      <c r="H424" s="90"/>
    </row>
    <row r="425" spans="1:8" ht="12.75" customHeight="1">
      <c r="A425" s="415"/>
      <c r="B425" s="415"/>
      <c r="C425" s="415"/>
      <c r="D425" s="417"/>
      <c r="H425" s="90"/>
    </row>
    <row r="426" spans="1:8" ht="12.75" customHeight="1">
      <c r="A426" s="415"/>
      <c r="B426" s="415"/>
      <c r="C426" s="415"/>
      <c r="D426" s="417"/>
      <c r="H426" s="90"/>
    </row>
    <row r="427" spans="1:8" ht="12.75" customHeight="1">
      <c r="A427" s="415"/>
      <c r="B427" s="415"/>
      <c r="C427" s="415"/>
      <c r="D427" s="417"/>
      <c r="H427" s="90"/>
    </row>
    <row r="428" spans="1:8" ht="12.75" customHeight="1">
      <c r="A428" s="415"/>
      <c r="B428" s="415"/>
      <c r="C428" s="415"/>
      <c r="D428" s="417"/>
      <c r="H428" s="90"/>
    </row>
    <row r="429" spans="1:8" ht="12.75" customHeight="1">
      <c r="A429" s="415"/>
      <c r="B429" s="415"/>
      <c r="C429" s="415"/>
      <c r="D429" s="417"/>
      <c r="H429" s="90"/>
    </row>
    <row r="430" spans="1:8" ht="12.75" customHeight="1">
      <c r="A430" s="415"/>
      <c r="B430" s="415"/>
      <c r="C430" s="415"/>
      <c r="D430" s="417"/>
      <c r="H430" s="90"/>
    </row>
    <row r="431" spans="1:8" ht="12.75" customHeight="1">
      <c r="A431" s="415"/>
      <c r="B431" s="415"/>
      <c r="C431" s="415"/>
      <c r="D431" s="417"/>
      <c r="H431" s="90"/>
    </row>
    <row r="432" spans="1:8" ht="12.75" customHeight="1">
      <c r="A432" s="415"/>
      <c r="B432" s="415"/>
      <c r="C432" s="415"/>
      <c r="D432" s="417"/>
      <c r="H432" s="90"/>
    </row>
    <row r="433" spans="1:8" ht="12.75" customHeight="1">
      <c r="A433" s="415"/>
      <c r="B433" s="415"/>
      <c r="C433" s="415"/>
      <c r="D433" s="417"/>
      <c r="H433" s="90"/>
    </row>
    <row r="434" spans="1:8" ht="12.75" customHeight="1">
      <c r="A434" s="415"/>
      <c r="B434" s="415"/>
      <c r="C434" s="415"/>
      <c r="D434" s="417"/>
      <c r="H434" s="90"/>
    </row>
    <row r="435" spans="1:8" ht="12.75" customHeight="1">
      <c r="A435" s="415"/>
      <c r="B435" s="415"/>
      <c r="C435" s="415"/>
      <c r="D435" s="417"/>
      <c r="H435" s="90"/>
    </row>
    <row r="436" spans="1:8" ht="12.75" customHeight="1">
      <c r="A436" s="415"/>
      <c r="B436" s="415"/>
      <c r="C436" s="415"/>
      <c r="D436" s="417"/>
      <c r="H436" s="90"/>
    </row>
    <row r="437" spans="1:8" ht="12.75" customHeight="1">
      <c r="A437" s="415"/>
      <c r="B437" s="415"/>
      <c r="C437" s="415"/>
      <c r="D437" s="417"/>
      <c r="H437" s="90"/>
    </row>
    <row r="438" spans="1:8" ht="12.75" customHeight="1">
      <c r="A438" s="415"/>
      <c r="B438" s="415"/>
      <c r="C438" s="415"/>
      <c r="D438" s="417"/>
      <c r="H438" s="90"/>
    </row>
    <row r="439" spans="1:8" ht="12.75" customHeight="1">
      <c r="A439" s="415"/>
      <c r="B439" s="415"/>
      <c r="C439" s="415"/>
      <c r="D439" s="417"/>
      <c r="H439" s="90"/>
    </row>
    <row r="440" spans="1:8" ht="12.75" customHeight="1">
      <c r="A440" s="415"/>
      <c r="B440" s="415"/>
      <c r="C440" s="415"/>
      <c r="D440" s="417"/>
      <c r="H440" s="90"/>
    </row>
    <row r="441" spans="1:8" ht="12.75" customHeight="1">
      <c r="A441" s="415"/>
      <c r="B441" s="415"/>
      <c r="C441" s="415"/>
      <c r="D441" s="417"/>
      <c r="H441" s="90"/>
    </row>
    <row r="442" spans="1:8" ht="12.75" customHeight="1">
      <c r="A442" s="415"/>
      <c r="B442" s="415"/>
      <c r="C442" s="415"/>
      <c r="D442" s="417"/>
      <c r="H442" s="90"/>
    </row>
    <row r="443" spans="1:8" ht="12.75" customHeight="1">
      <c r="A443" s="415"/>
      <c r="B443" s="415"/>
      <c r="C443" s="415"/>
      <c r="D443" s="417"/>
      <c r="H443" s="90"/>
    </row>
    <row r="444" spans="1:8" ht="12.75" customHeight="1">
      <c r="A444" s="415"/>
      <c r="B444" s="415"/>
      <c r="C444" s="415"/>
      <c r="D444" s="417"/>
      <c r="H444" s="90"/>
    </row>
    <row r="445" spans="1:8" ht="12.75" customHeight="1">
      <c r="A445" s="415"/>
      <c r="B445" s="415"/>
      <c r="C445" s="415"/>
      <c r="D445" s="417"/>
      <c r="H445" s="90"/>
    </row>
    <row r="446" spans="1:8" ht="12.75" customHeight="1">
      <c r="A446" s="415"/>
      <c r="B446" s="415"/>
      <c r="C446" s="415"/>
      <c r="D446" s="417"/>
      <c r="H446" s="90"/>
    </row>
    <row r="447" spans="1:8" ht="12.75" customHeight="1">
      <c r="A447" s="415"/>
      <c r="B447" s="415"/>
      <c r="C447" s="415"/>
      <c r="D447" s="417"/>
      <c r="H447" s="90"/>
    </row>
    <row r="448" spans="1:8" ht="12.75" customHeight="1">
      <c r="A448" s="415"/>
      <c r="B448" s="415"/>
      <c r="C448" s="415"/>
      <c r="D448" s="417"/>
      <c r="H448" s="90"/>
    </row>
    <row r="449" spans="1:8" ht="12.75" customHeight="1">
      <c r="A449" s="415"/>
      <c r="B449" s="415"/>
      <c r="C449" s="415"/>
      <c r="D449" s="417"/>
      <c r="H449" s="90"/>
    </row>
    <row r="450" spans="1:8" ht="12.75" customHeight="1">
      <c r="A450" s="415"/>
      <c r="B450" s="415"/>
      <c r="C450" s="415"/>
      <c r="D450" s="417"/>
      <c r="H450" s="90"/>
    </row>
    <row r="451" spans="1:8" ht="12.75" customHeight="1">
      <c r="A451" s="415"/>
      <c r="B451" s="415"/>
      <c r="C451" s="415"/>
      <c r="D451" s="417"/>
      <c r="H451" s="90"/>
    </row>
    <row r="452" spans="1:8" ht="12.75" customHeight="1">
      <c r="A452" s="415"/>
      <c r="B452" s="415"/>
      <c r="C452" s="415"/>
      <c r="D452" s="417"/>
      <c r="H452" s="90"/>
    </row>
    <row r="453" spans="1:8" ht="12.75" customHeight="1">
      <c r="A453" s="415"/>
      <c r="B453" s="415"/>
      <c r="C453" s="415"/>
      <c r="D453" s="417"/>
      <c r="H453" s="90"/>
    </row>
    <row r="454" spans="1:8" ht="12.75" customHeight="1">
      <c r="A454" s="415"/>
      <c r="B454" s="415"/>
      <c r="C454" s="415"/>
      <c r="D454" s="417"/>
      <c r="H454" s="90"/>
    </row>
    <row r="455" spans="1:8" ht="12.75" customHeight="1">
      <c r="A455" s="415"/>
      <c r="B455" s="415"/>
      <c r="C455" s="415"/>
      <c r="D455" s="417"/>
      <c r="H455" s="90"/>
    </row>
    <row r="456" spans="1:8" ht="12.75" customHeight="1">
      <c r="A456" s="415"/>
      <c r="B456" s="415"/>
      <c r="C456" s="415"/>
      <c r="D456" s="417"/>
      <c r="H456" s="90"/>
    </row>
    <row r="457" spans="1:8" ht="12.75" customHeight="1">
      <c r="A457" s="415"/>
      <c r="B457" s="415"/>
      <c r="C457" s="415"/>
      <c r="D457" s="417"/>
      <c r="H457" s="90"/>
    </row>
    <row r="458" spans="1:8" ht="12.75" customHeight="1">
      <c r="A458" s="415"/>
      <c r="B458" s="415"/>
      <c r="C458" s="415"/>
      <c r="D458" s="417"/>
      <c r="H458" s="90"/>
    </row>
    <row r="459" spans="1:8" ht="12.75" customHeight="1">
      <c r="A459" s="415"/>
      <c r="B459" s="415"/>
      <c r="C459" s="415"/>
      <c r="D459" s="417"/>
      <c r="H459" s="90"/>
    </row>
    <row r="460" spans="1:8" ht="12.75" customHeight="1">
      <c r="A460" s="415"/>
      <c r="B460" s="415"/>
      <c r="C460" s="415"/>
      <c r="D460" s="417"/>
      <c r="H460" s="90"/>
    </row>
    <row r="461" spans="1:8" ht="12.75" customHeight="1">
      <c r="A461" s="415"/>
      <c r="B461" s="415"/>
      <c r="C461" s="415"/>
      <c r="D461" s="417"/>
      <c r="H461" s="90"/>
    </row>
    <row r="462" spans="1:8" ht="12.75" customHeight="1">
      <c r="A462" s="415"/>
      <c r="B462" s="415"/>
      <c r="C462" s="415"/>
      <c r="D462" s="417"/>
      <c r="H462" s="90"/>
    </row>
    <row r="463" spans="1:8" ht="12.75" customHeight="1">
      <c r="A463" s="415"/>
      <c r="B463" s="415"/>
      <c r="C463" s="415"/>
      <c r="D463" s="417"/>
      <c r="H463" s="90"/>
    </row>
    <row r="464" spans="1:8" ht="12.75" customHeight="1">
      <c r="A464" s="415"/>
      <c r="B464" s="415"/>
      <c r="C464" s="415"/>
      <c r="D464" s="417"/>
      <c r="H464" s="90"/>
    </row>
    <row r="465" spans="1:8" ht="12.75" customHeight="1">
      <c r="A465" s="415"/>
      <c r="B465" s="415"/>
      <c r="C465" s="415"/>
      <c r="D465" s="417"/>
      <c r="H465" s="90"/>
    </row>
    <row r="466" spans="1:8" ht="12.75" customHeight="1">
      <c r="A466" s="415"/>
      <c r="B466" s="415"/>
      <c r="C466" s="415"/>
      <c r="D466" s="417"/>
      <c r="H466" s="90"/>
    </row>
    <row r="467" spans="1:8" ht="12.75" customHeight="1">
      <c r="A467" s="415"/>
      <c r="B467" s="415"/>
      <c r="C467" s="415"/>
      <c r="D467" s="417"/>
      <c r="H467" s="90"/>
    </row>
    <row r="468" spans="1:8" ht="12.75" customHeight="1">
      <c r="A468" s="415"/>
      <c r="B468" s="415"/>
      <c r="C468" s="415"/>
      <c r="D468" s="417"/>
      <c r="H468" s="90"/>
    </row>
    <row r="469" spans="1:8" ht="12.75" customHeight="1">
      <c r="A469" s="415"/>
      <c r="B469" s="415"/>
      <c r="C469" s="415"/>
      <c r="D469" s="417"/>
      <c r="H469" s="90"/>
    </row>
    <row r="470" spans="1:8" ht="12.75" customHeight="1">
      <c r="A470" s="415"/>
      <c r="B470" s="415"/>
      <c r="C470" s="415"/>
      <c r="D470" s="417"/>
      <c r="H470" s="90"/>
    </row>
    <row r="471" spans="1:8" ht="12.75" customHeight="1">
      <c r="A471" s="415"/>
      <c r="B471" s="415"/>
      <c r="C471" s="415"/>
      <c r="D471" s="417"/>
      <c r="H471" s="90"/>
    </row>
    <row r="472" spans="1:8" ht="12.75" customHeight="1">
      <c r="A472" s="415"/>
      <c r="B472" s="415"/>
      <c r="C472" s="415"/>
      <c r="D472" s="417"/>
      <c r="H472" s="90"/>
    </row>
    <row r="473" spans="1:8" ht="12.75" customHeight="1">
      <c r="A473" s="415"/>
      <c r="B473" s="415"/>
      <c r="C473" s="415"/>
      <c r="D473" s="417"/>
      <c r="H473" s="90"/>
    </row>
    <row r="474" spans="1:8" ht="12.75" customHeight="1">
      <c r="A474" s="415"/>
      <c r="B474" s="415"/>
      <c r="C474" s="415"/>
      <c r="D474" s="417"/>
      <c r="H474" s="90"/>
    </row>
    <row r="475" spans="1:8" ht="12.75" customHeight="1">
      <c r="A475" s="415"/>
      <c r="B475" s="415"/>
      <c r="C475" s="415"/>
      <c r="D475" s="417"/>
      <c r="H475" s="90"/>
    </row>
    <row r="476" spans="1:8" ht="12.75" customHeight="1">
      <c r="A476" s="415"/>
      <c r="B476" s="415"/>
      <c r="C476" s="415"/>
      <c r="D476" s="417"/>
      <c r="H476" s="90"/>
    </row>
    <row r="477" spans="1:8" ht="12.75" customHeight="1">
      <c r="A477" s="415"/>
      <c r="B477" s="415"/>
      <c r="C477" s="415"/>
      <c r="D477" s="417"/>
      <c r="H477" s="90"/>
    </row>
    <row r="478" spans="1:8" ht="12.75" customHeight="1">
      <c r="A478" s="415"/>
      <c r="B478" s="415"/>
      <c r="C478" s="415"/>
      <c r="D478" s="417"/>
      <c r="H478" s="90"/>
    </row>
    <row r="479" spans="1:8" ht="12.75" customHeight="1">
      <c r="A479" s="415"/>
      <c r="B479" s="415"/>
      <c r="C479" s="415"/>
      <c r="D479" s="417"/>
      <c r="H479" s="90"/>
    </row>
    <row r="480" spans="1:8" ht="12.75" customHeight="1">
      <c r="A480" s="415"/>
      <c r="B480" s="415"/>
      <c r="C480" s="415"/>
      <c r="D480" s="417"/>
      <c r="H480" s="90"/>
    </row>
    <row r="481" spans="1:8" ht="12.75" customHeight="1">
      <c r="A481" s="415"/>
      <c r="B481" s="415"/>
      <c r="C481" s="415"/>
      <c r="D481" s="417"/>
      <c r="H481" s="90"/>
    </row>
    <row r="482" spans="1:8" ht="12.75" customHeight="1">
      <c r="A482" s="415"/>
      <c r="B482" s="415"/>
      <c r="C482" s="415"/>
      <c r="D482" s="417"/>
      <c r="H482" s="90"/>
    </row>
    <row r="483" spans="1:8" ht="12.75" customHeight="1">
      <c r="A483" s="415"/>
      <c r="B483" s="415"/>
      <c r="C483" s="415"/>
      <c r="D483" s="417"/>
      <c r="H483" s="90"/>
    </row>
    <row r="484" spans="1:8" ht="12.75" customHeight="1">
      <c r="A484" s="415"/>
      <c r="B484" s="415"/>
      <c r="C484" s="415"/>
      <c r="D484" s="417"/>
      <c r="H484" s="90"/>
    </row>
    <row r="485" spans="1:8" ht="12.75" customHeight="1">
      <c r="A485" s="415"/>
      <c r="B485" s="415"/>
      <c r="C485" s="415"/>
      <c r="D485" s="417"/>
      <c r="H485" s="90"/>
    </row>
    <row r="486" spans="1:8" ht="12.75" customHeight="1">
      <c r="A486" s="415"/>
      <c r="B486" s="415"/>
      <c r="C486" s="415"/>
      <c r="D486" s="417"/>
      <c r="H486" s="90"/>
    </row>
    <row r="487" spans="1:8" ht="12.75" customHeight="1">
      <c r="A487" s="415"/>
      <c r="B487" s="415"/>
      <c r="C487" s="415"/>
      <c r="D487" s="417"/>
      <c r="H487" s="90"/>
    </row>
    <row r="488" spans="1:8" ht="12.75" customHeight="1">
      <c r="A488" s="415"/>
      <c r="B488" s="415"/>
      <c r="C488" s="415"/>
      <c r="D488" s="417"/>
      <c r="H488" s="90"/>
    </row>
    <row r="489" spans="1:8" ht="12.75" customHeight="1">
      <c r="A489" s="415"/>
      <c r="B489" s="415"/>
      <c r="C489" s="415"/>
      <c r="D489" s="417"/>
      <c r="H489" s="90"/>
    </row>
    <row r="490" spans="1:8" ht="12.75" customHeight="1">
      <c r="A490" s="415"/>
      <c r="B490" s="415"/>
      <c r="C490" s="415"/>
      <c r="D490" s="417"/>
      <c r="H490" s="90"/>
    </row>
    <row r="491" spans="1:8" ht="12.75" customHeight="1">
      <c r="A491" s="415"/>
      <c r="B491" s="415"/>
      <c r="C491" s="415"/>
      <c r="D491" s="417"/>
      <c r="H491" s="90"/>
    </row>
    <row r="492" spans="1:8" ht="12.75" customHeight="1">
      <c r="A492" s="415"/>
      <c r="B492" s="415"/>
      <c r="C492" s="415"/>
      <c r="D492" s="417"/>
      <c r="H492" s="90"/>
    </row>
    <row r="493" spans="1:8" ht="12.75" customHeight="1">
      <c r="A493" s="415"/>
      <c r="B493" s="415"/>
      <c r="C493" s="415"/>
      <c r="D493" s="417"/>
      <c r="H493" s="90"/>
    </row>
    <row r="494" spans="1:8" ht="12.75" customHeight="1">
      <c r="A494" s="415"/>
      <c r="B494" s="415"/>
      <c r="C494" s="415"/>
      <c r="D494" s="417"/>
      <c r="H494" s="90"/>
    </row>
    <row r="495" spans="1:8" ht="12.75" customHeight="1">
      <c r="A495" s="415"/>
      <c r="B495" s="415"/>
      <c r="C495" s="415"/>
      <c r="D495" s="417"/>
      <c r="H495" s="90"/>
    </row>
    <row r="496" spans="1:8" ht="12.75" customHeight="1">
      <c r="A496" s="415"/>
      <c r="B496" s="415"/>
      <c r="C496" s="415"/>
      <c r="D496" s="417"/>
      <c r="H496" s="90"/>
    </row>
    <row r="497" spans="1:8" ht="12.75" customHeight="1">
      <c r="A497" s="415"/>
      <c r="B497" s="415"/>
      <c r="C497" s="415"/>
      <c r="D497" s="417"/>
      <c r="H497" s="90"/>
    </row>
    <row r="498" spans="1:8" ht="12.75" customHeight="1">
      <c r="A498" s="415"/>
      <c r="B498" s="415"/>
      <c r="C498" s="415"/>
      <c r="D498" s="417"/>
      <c r="H498" s="90"/>
    </row>
    <row r="499" spans="1:8" ht="12.75" customHeight="1">
      <c r="A499" s="415"/>
      <c r="B499" s="415"/>
      <c r="C499" s="415"/>
      <c r="D499" s="417"/>
      <c r="H499" s="90"/>
    </row>
    <row r="500" spans="1:8" ht="12.75" customHeight="1">
      <c r="A500" s="415"/>
      <c r="B500" s="415"/>
      <c r="C500" s="415"/>
      <c r="D500" s="417"/>
      <c r="H500" s="90"/>
    </row>
    <row r="501" spans="1:8" ht="12.75" customHeight="1">
      <c r="A501" s="415"/>
      <c r="B501" s="415"/>
      <c r="C501" s="415"/>
      <c r="D501" s="417"/>
      <c r="H501" s="90"/>
    </row>
    <row r="502" spans="1:8" ht="12.75" customHeight="1">
      <c r="A502" s="415"/>
      <c r="B502" s="415"/>
      <c r="C502" s="415"/>
      <c r="D502" s="417"/>
      <c r="H502" s="90"/>
    </row>
    <row r="503" spans="1:8" ht="12.75" customHeight="1">
      <c r="A503" s="415"/>
      <c r="B503" s="415"/>
      <c r="C503" s="415"/>
      <c r="D503" s="417"/>
      <c r="H503" s="90"/>
    </row>
    <row r="504" spans="1:8" ht="12.75" customHeight="1">
      <c r="A504" s="415"/>
      <c r="B504" s="415"/>
      <c r="C504" s="415"/>
      <c r="D504" s="417"/>
      <c r="H504" s="90"/>
    </row>
    <row r="505" spans="1:8" ht="12.75" customHeight="1">
      <c r="A505" s="415"/>
      <c r="B505" s="415"/>
      <c r="C505" s="415"/>
      <c r="D505" s="417"/>
      <c r="H505" s="90"/>
    </row>
    <row r="506" spans="1:8" ht="12.75" customHeight="1">
      <c r="A506" s="415"/>
      <c r="B506" s="415"/>
      <c r="C506" s="415"/>
      <c r="D506" s="417"/>
      <c r="H506" s="90"/>
    </row>
    <row r="507" spans="1:8" ht="12.75" customHeight="1">
      <c r="A507" s="415"/>
      <c r="B507" s="415"/>
      <c r="C507" s="415"/>
      <c r="D507" s="417"/>
      <c r="H507" s="90"/>
    </row>
    <row r="508" spans="1:8" ht="12.75" customHeight="1">
      <c r="A508" s="415"/>
      <c r="B508" s="415"/>
      <c r="C508" s="415"/>
      <c r="D508" s="417"/>
      <c r="H508" s="90"/>
    </row>
    <row r="509" spans="1:8" ht="12.75" customHeight="1">
      <c r="A509" s="415"/>
      <c r="B509" s="415"/>
      <c r="C509" s="415"/>
      <c r="D509" s="417"/>
      <c r="H509" s="90"/>
    </row>
    <row r="510" spans="1:8" ht="12.75" customHeight="1">
      <c r="A510" s="415"/>
      <c r="B510" s="415"/>
      <c r="C510" s="415"/>
      <c r="D510" s="417"/>
      <c r="H510" s="90"/>
    </row>
    <row r="511" spans="1:8" ht="12.75" customHeight="1">
      <c r="A511" s="415"/>
      <c r="B511" s="415"/>
      <c r="C511" s="415"/>
      <c r="D511" s="417"/>
      <c r="H511" s="90"/>
    </row>
    <row r="512" spans="1:8" ht="12.75" customHeight="1">
      <c r="A512" s="415"/>
      <c r="B512" s="415"/>
      <c r="C512" s="415"/>
      <c r="D512" s="417"/>
      <c r="H512" s="90"/>
    </row>
    <row r="513" spans="1:8" ht="12.75" customHeight="1">
      <c r="A513" s="415"/>
      <c r="B513" s="415"/>
      <c r="C513" s="415"/>
      <c r="D513" s="417"/>
      <c r="H513" s="90"/>
    </row>
    <row r="514" spans="1:8" ht="12.75" customHeight="1">
      <c r="A514" s="415"/>
      <c r="B514" s="415"/>
      <c r="C514" s="415"/>
      <c r="D514" s="417"/>
      <c r="H514" s="90"/>
    </row>
    <row r="515" spans="1:8" ht="12.75" customHeight="1">
      <c r="A515" s="415"/>
      <c r="B515" s="415"/>
      <c r="C515" s="415"/>
      <c r="D515" s="417"/>
      <c r="H515" s="90"/>
    </row>
    <row r="516" spans="1:8" ht="12.75" customHeight="1">
      <c r="A516" s="415"/>
      <c r="B516" s="415"/>
      <c r="C516" s="415"/>
      <c r="D516" s="417"/>
      <c r="H516" s="90"/>
    </row>
    <row r="517" spans="1:8" ht="12.75" customHeight="1">
      <c r="A517" s="415"/>
      <c r="B517" s="415"/>
      <c r="C517" s="415"/>
      <c r="D517" s="417"/>
      <c r="H517" s="90"/>
    </row>
    <row r="518" spans="1:8" ht="12.75" customHeight="1">
      <c r="A518" s="415"/>
      <c r="B518" s="415"/>
      <c r="C518" s="415"/>
      <c r="D518" s="417"/>
      <c r="H518" s="90"/>
    </row>
    <row r="519" spans="1:8" ht="12.75" customHeight="1">
      <c r="A519" s="415"/>
      <c r="B519" s="415"/>
      <c r="C519" s="415"/>
      <c r="D519" s="417"/>
      <c r="H519" s="90"/>
    </row>
    <row r="520" spans="1:8" ht="12.75" customHeight="1">
      <c r="A520" s="415"/>
      <c r="B520" s="415"/>
      <c r="C520" s="415"/>
      <c r="D520" s="417"/>
      <c r="H520" s="90"/>
    </row>
    <row r="521" spans="1:8" ht="12.75" customHeight="1">
      <c r="A521" s="415"/>
      <c r="B521" s="415"/>
      <c r="C521" s="415"/>
      <c r="D521" s="417"/>
      <c r="H521" s="90"/>
    </row>
    <row r="522" spans="1:8" ht="12.75" customHeight="1">
      <c r="A522" s="415"/>
      <c r="B522" s="415"/>
      <c r="C522" s="415"/>
      <c r="D522" s="417"/>
      <c r="H522" s="90"/>
    </row>
    <row r="523" spans="1:8" ht="12.75" customHeight="1">
      <c r="A523" s="415"/>
      <c r="B523" s="415"/>
      <c r="C523" s="415"/>
      <c r="D523" s="417"/>
      <c r="H523" s="90"/>
    </row>
    <row r="524" spans="1:8" ht="12.75" customHeight="1">
      <c r="A524" s="415"/>
      <c r="B524" s="415"/>
      <c r="C524" s="415"/>
      <c r="D524" s="417"/>
      <c r="H524" s="90"/>
    </row>
    <row r="525" spans="1:8" ht="12.75" customHeight="1">
      <c r="A525" s="415"/>
      <c r="B525" s="415"/>
      <c r="C525" s="415"/>
      <c r="D525" s="417"/>
      <c r="H525" s="90"/>
    </row>
    <row r="526" spans="1:8" ht="12.75" customHeight="1">
      <c r="A526" s="415"/>
      <c r="B526" s="415"/>
      <c r="C526" s="415"/>
      <c r="D526" s="417"/>
      <c r="H526" s="90"/>
    </row>
    <row r="527" spans="1:8" ht="12.75" customHeight="1">
      <c r="A527" s="415"/>
      <c r="B527" s="415"/>
      <c r="C527" s="415"/>
      <c r="D527" s="417"/>
      <c r="H527" s="90"/>
    </row>
    <row r="528" spans="1:8" ht="12.75" customHeight="1">
      <c r="A528" s="415"/>
      <c r="B528" s="415"/>
      <c r="C528" s="415"/>
      <c r="D528" s="417"/>
      <c r="H528" s="90"/>
    </row>
    <row r="529" spans="1:8" ht="12.75" customHeight="1">
      <c r="A529" s="415"/>
      <c r="B529" s="415"/>
      <c r="C529" s="415"/>
      <c r="D529" s="417"/>
      <c r="H529" s="90"/>
    </row>
    <row r="530" spans="1:8" ht="12.75" customHeight="1">
      <c r="A530" s="415"/>
      <c r="B530" s="415"/>
      <c r="C530" s="415"/>
      <c r="D530" s="417"/>
      <c r="H530" s="90"/>
    </row>
    <row r="531" spans="1:8" ht="12.75" customHeight="1">
      <c r="A531" s="415"/>
      <c r="B531" s="415"/>
      <c r="C531" s="415"/>
      <c r="D531" s="417"/>
      <c r="H531" s="90"/>
    </row>
    <row r="532" spans="1:8" ht="12.75" customHeight="1">
      <c r="A532" s="415"/>
      <c r="B532" s="415"/>
      <c r="C532" s="415"/>
      <c r="D532" s="417"/>
      <c r="H532" s="90"/>
    </row>
    <row r="533" spans="1:8" ht="12.75" customHeight="1">
      <c r="A533" s="415"/>
      <c r="B533" s="415"/>
      <c r="C533" s="415"/>
      <c r="D533" s="417"/>
      <c r="H533" s="90"/>
    </row>
    <row r="534" spans="1:8" ht="12.75" customHeight="1">
      <c r="A534" s="415"/>
      <c r="B534" s="415"/>
      <c r="C534" s="415"/>
      <c r="D534" s="417"/>
      <c r="H534" s="90"/>
    </row>
    <row r="535" spans="1:8" ht="12.75" customHeight="1">
      <c r="A535" s="415"/>
      <c r="B535" s="415"/>
      <c r="C535" s="415"/>
      <c r="D535" s="417"/>
      <c r="H535" s="90"/>
    </row>
    <row r="536" spans="1:8" ht="12.75" customHeight="1">
      <c r="A536" s="415"/>
      <c r="B536" s="415"/>
      <c r="C536" s="415"/>
      <c r="D536" s="417"/>
      <c r="H536" s="90"/>
    </row>
    <row r="537" spans="1:8" ht="12.75" customHeight="1">
      <c r="A537" s="415"/>
      <c r="B537" s="415"/>
      <c r="C537" s="415"/>
      <c r="D537" s="417"/>
      <c r="H537" s="90"/>
    </row>
    <row r="538" spans="1:8" ht="12.75" customHeight="1">
      <c r="A538" s="415"/>
      <c r="B538" s="415"/>
      <c r="C538" s="415"/>
      <c r="D538" s="417"/>
      <c r="H538" s="90"/>
    </row>
    <row r="539" spans="1:8" ht="12.75" customHeight="1">
      <c r="A539" s="415"/>
      <c r="B539" s="415"/>
      <c r="C539" s="415"/>
      <c r="D539" s="417"/>
      <c r="H539" s="90"/>
    </row>
    <row r="540" spans="1:8" ht="12.75" customHeight="1">
      <c r="A540" s="415"/>
      <c r="B540" s="415"/>
      <c r="C540" s="415"/>
      <c r="D540" s="417"/>
      <c r="H540" s="90"/>
    </row>
    <row r="541" spans="1:8" ht="12.75" customHeight="1">
      <c r="A541" s="415"/>
      <c r="B541" s="415"/>
      <c r="C541" s="415"/>
      <c r="D541" s="417"/>
      <c r="H541" s="90"/>
    </row>
    <row r="542" spans="1:8" ht="12.75" customHeight="1">
      <c r="A542" s="415"/>
      <c r="B542" s="415"/>
      <c r="C542" s="415"/>
      <c r="D542" s="417"/>
      <c r="H542" s="90"/>
    </row>
    <row r="543" spans="1:8" ht="12.75" customHeight="1">
      <c r="A543" s="415"/>
      <c r="B543" s="415"/>
      <c r="C543" s="415"/>
      <c r="D543" s="417"/>
      <c r="H543" s="90"/>
    </row>
    <row r="544" spans="1:8" ht="12.75" customHeight="1">
      <c r="A544" s="415"/>
      <c r="B544" s="415"/>
      <c r="C544" s="415"/>
      <c r="D544" s="417"/>
      <c r="H544" s="90"/>
    </row>
    <row r="545" spans="1:8" ht="12.75" customHeight="1">
      <c r="A545" s="415"/>
      <c r="B545" s="415"/>
      <c r="C545" s="415"/>
      <c r="D545" s="417"/>
      <c r="H545" s="90"/>
    </row>
    <row r="546" spans="1:8" ht="12.75" customHeight="1">
      <c r="A546" s="415"/>
      <c r="B546" s="415"/>
      <c r="C546" s="415"/>
      <c r="D546" s="417"/>
      <c r="H546" s="90"/>
    </row>
    <row r="547" spans="1:8" ht="12.75" customHeight="1">
      <c r="A547" s="415"/>
      <c r="B547" s="415"/>
      <c r="C547" s="415"/>
      <c r="D547" s="417"/>
      <c r="H547" s="90"/>
    </row>
    <row r="548" spans="1:8" ht="12.75" customHeight="1">
      <c r="A548" s="415"/>
      <c r="B548" s="415"/>
      <c r="C548" s="415"/>
      <c r="D548" s="417"/>
      <c r="H548" s="90"/>
    </row>
    <row r="549" spans="1:8" ht="12.75" customHeight="1">
      <c r="A549" s="415"/>
      <c r="B549" s="415"/>
      <c r="C549" s="415"/>
      <c r="D549" s="417"/>
      <c r="H549" s="90"/>
    </row>
    <row r="550" spans="1:8" ht="12.75" customHeight="1">
      <c r="A550" s="415"/>
      <c r="B550" s="415"/>
      <c r="C550" s="415"/>
      <c r="D550" s="417"/>
      <c r="H550" s="90"/>
    </row>
    <row r="551" spans="1:8" ht="12.75" customHeight="1">
      <c r="A551" s="415"/>
      <c r="B551" s="415"/>
      <c r="C551" s="415"/>
      <c r="D551" s="417"/>
      <c r="H551" s="90"/>
    </row>
    <row r="552" spans="1:8" ht="12.75" customHeight="1">
      <c r="A552" s="415"/>
      <c r="B552" s="415"/>
      <c r="C552" s="415"/>
      <c r="D552" s="417"/>
      <c r="H552" s="90"/>
    </row>
    <row r="553" spans="1:8" ht="12.75" customHeight="1">
      <c r="A553" s="415"/>
      <c r="B553" s="415"/>
      <c r="C553" s="415"/>
      <c r="D553" s="417"/>
      <c r="H553" s="90"/>
    </row>
    <row r="554" spans="1:8" ht="12.75" customHeight="1">
      <c r="A554" s="415"/>
      <c r="B554" s="415"/>
      <c r="C554" s="415"/>
      <c r="D554" s="417"/>
      <c r="H554" s="90"/>
    </row>
    <row r="555" spans="1:8" ht="12.75" customHeight="1">
      <c r="A555" s="415"/>
      <c r="B555" s="415"/>
      <c r="C555" s="415"/>
      <c r="D555" s="417"/>
      <c r="H555" s="90"/>
    </row>
    <row r="556" spans="1:8" ht="12.75" customHeight="1">
      <c r="A556" s="415"/>
      <c r="B556" s="415"/>
      <c r="C556" s="415"/>
      <c r="D556" s="417"/>
      <c r="H556" s="90"/>
    </row>
    <row r="557" spans="1:8" ht="12.75" customHeight="1">
      <c r="A557" s="415"/>
      <c r="B557" s="415"/>
      <c r="C557" s="415"/>
      <c r="D557" s="417"/>
      <c r="H557" s="90"/>
    </row>
    <row r="558" spans="1:8" ht="12.75" customHeight="1">
      <c r="A558" s="415"/>
      <c r="B558" s="415"/>
      <c r="C558" s="415"/>
      <c r="D558" s="417"/>
      <c r="H558" s="90"/>
    </row>
    <row r="559" spans="1:8" ht="12.75" customHeight="1">
      <c r="A559" s="415"/>
      <c r="B559" s="415"/>
      <c r="C559" s="415"/>
      <c r="D559" s="417"/>
      <c r="H559" s="90"/>
    </row>
    <row r="560" spans="1:8" ht="12.75" customHeight="1">
      <c r="A560" s="415"/>
      <c r="B560" s="415"/>
      <c r="C560" s="415"/>
      <c r="D560" s="417"/>
      <c r="H560" s="90"/>
    </row>
    <row r="561" spans="1:8" ht="12.75" customHeight="1">
      <c r="A561" s="415"/>
      <c r="B561" s="415"/>
      <c r="C561" s="415"/>
      <c r="D561" s="417"/>
      <c r="H561" s="90"/>
    </row>
    <row r="562" spans="1:8" ht="12.75" customHeight="1">
      <c r="A562" s="415"/>
      <c r="B562" s="415"/>
      <c r="C562" s="415"/>
      <c r="D562" s="417"/>
      <c r="H562" s="90"/>
    </row>
    <row r="563" spans="1:8" ht="12.75" customHeight="1">
      <c r="A563" s="415"/>
      <c r="B563" s="415"/>
      <c r="C563" s="415"/>
      <c r="D563" s="417"/>
      <c r="H563" s="90"/>
    </row>
    <row r="564" spans="1:8" ht="12.75" customHeight="1">
      <c r="A564" s="415"/>
      <c r="B564" s="415"/>
      <c r="C564" s="415"/>
      <c r="D564" s="417"/>
      <c r="H564" s="90"/>
    </row>
    <row r="565" spans="1:8" ht="12.75" customHeight="1">
      <c r="A565" s="415"/>
      <c r="B565" s="415"/>
      <c r="C565" s="415"/>
      <c r="D565" s="417"/>
      <c r="H565" s="90"/>
    </row>
    <row r="566" spans="1:8" ht="12.75" customHeight="1">
      <c r="A566" s="415"/>
      <c r="B566" s="415"/>
      <c r="C566" s="415"/>
      <c r="D566" s="417"/>
      <c r="H566" s="90"/>
    </row>
    <row r="567" spans="1:8" ht="12.75" customHeight="1">
      <c r="A567" s="415"/>
      <c r="B567" s="415"/>
      <c r="C567" s="415"/>
      <c r="D567" s="417"/>
      <c r="H567" s="90"/>
    </row>
    <row r="568" spans="1:8" ht="12.75" customHeight="1">
      <c r="A568" s="415"/>
      <c r="B568" s="415"/>
      <c r="C568" s="415"/>
      <c r="D568" s="417"/>
      <c r="H568" s="90"/>
    </row>
    <row r="569" spans="1:8" ht="12.75" customHeight="1">
      <c r="A569" s="415"/>
      <c r="B569" s="415"/>
      <c r="C569" s="415"/>
      <c r="D569" s="417"/>
      <c r="H569" s="90"/>
    </row>
    <row r="570" spans="1:8" ht="12.75" customHeight="1">
      <c r="A570" s="415"/>
      <c r="B570" s="415"/>
      <c r="C570" s="415"/>
      <c r="D570" s="417"/>
      <c r="H570" s="90"/>
    </row>
    <row r="571" spans="1:8" ht="12.75" customHeight="1">
      <c r="A571" s="415"/>
      <c r="B571" s="415"/>
      <c r="C571" s="415"/>
      <c r="D571" s="417"/>
      <c r="H571" s="90"/>
    </row>
    <row r="572" spans="1:8" ht="12.75" customHeight="1">
      <c r="A572" s="415"/>
      <c r="B572" s="415"/>
      <c r="C572" s="415"/>
      <c r="D572" s="417"/>
      <c r="H572" s="90"/>
    </row>
    <row r="573" spans="1:8" ht="12.75" customHeight="1">
      <c r="A573" s="415"/>
      <c r="B573" s="415"/>
      <c r="C573" s="415"/>
      <c r="D573" s="417"/>
      <c r="H573" s="90"/>
    </row>
    <row r="574" spans="1:8" ht="12.75" customHeight="1">
      <c r="A574" s="415"/>
      <c r="B574" s="415"/>
      <c r="C574" s="415"/>
      <c r="D574" s="417"/>
      <c r="H574" s="90"/>
    </row>
    <row r="575" spans="1:8" ht="12.75" customHeight="1">
      <c r="A575" s="415"/>
      <c r="B575" s="415"/>
      <c r="C575" s="415"/>
      <c r="D575" s="417"/>
      <c r="H575" s="90"/>
    </row>
    <row r="576" spans="1:8" ht="12.75" customHeight="1">
      <c r="A576" s="415"/>
      <c r="B576" s="415"/>
      <c r="C576" s="415"/>
      <c r="D576" s="417"/>
      <c r="H576" s="90"/>
    </row>
    <row r="577" spans="1:8" ht="12.75" customHeight="1">
      <c r="A577" s="415"/>
      <c r="B577" s="415"/>
      <c r="C577" s="415"/>
      <c r="D577" s="417"/>
      <c r="H577" s="90"/>
    </row>
    <row r="578" spans="1:8" ht="12.75" customHeight="1">
      <c r="A578" s="415"/>
      <c r="B578" s="415"/>
      <c r="C578" s="415"/>
      <c r="D578" s="417"/>
      <c r="H578" s="90"/>
    </row>
    <row r="579" spans="1:8" ht="12.75" customHeight="1">
      <c r="A579" s="415"/>
      <c r="B579" s="415"/>
      <c r="C579" s="415"/>
      <c r="D579" s="417"/>
      <c r="H579" s="90"/>
    </row>
    <row r="580" spans="1:8" ht="12.75" customHeight="1">
      <c r="A580" s="415"/>
      <c r="B580" s="415"/>
      <c r="C580" s="415"/>
      <c r="D580" s="417"/>
      <c r="H580" s="90"/>
    </row>
    <row r="581" spans="1:8" ht="12.75" customHeight="1">
      <c r="A581" s="415"/>
      <c r="B581" s="415"/>
      <c r="C581" s="415"/>
      <c r="D581" s="417"/>
      <c r="H581" s="90"/>
    </row>
    <row r="582" spans="1:8" ht="12.75" customHeight="1">
      <c r="A582" s="415"/>
      <c r="B582" s="415"/>
      <c r="C582" s="415"/>
      <c r="D582" s="417"/>
      <c r="H582" s="90"/>
    </row>
    <row r="583" spans="1:8" ht="12.75" customHeight="1">
      <c r="A583" s="415"/>
      <c r="B583" s="415"/>
      <c r="C583" s="415"/>
      <c r="D583" s="417"/>
      <c r="H583" s="90"/>
    </row>
    <row r="584" spans="1:8" ht="12.75" customHeight="1">
      <c r="A584" s="415"/>
      <c r="B584" s="415"/>
      <c r="C584" s="415"/>
      <c r="D584" s="417"/>
      <c r="H584" s="90"/>
    </row>
    <row r="585" spans="1:8" ht="12.75" customHeight="1">
      <c r="A585" s="415"/>
      <c r="B585" s="415"/>
      <c r="C585" s="415"/>
      <c r="D585" s="417"/>
      <c r="H585" s="90"/>
    </row>
    <row r="586" spans="1:8" ht="12.75" customHeight="1">
      <c r="A586" s="415"/>
      <c r="B586" s="415"/>
      <c r="C586" s="415"/>
      <c r="D586" s="417"/>
      <c r="H586" s="90"/>
    </row>
    <row r="587" spans="1:8" ht="12.75" customHeight="1">
      <c r="A587" s="415"/>
      <c r="B587" s="415"/>
      <c r="C587" s="415"/>
      <c r="D587" s="417"/>
      <c r="H587" s="90"/>
    </row>
    <row r="588" spans="1:8" ht="12.75" customHeight="1">
      <c r="A588" s="415"/>
      <c r="B588" s="415"/>
      <c r="C588" s="415"/>
      <c r="D588" s="417"/>
      <c r="H588" s="90"/>
    </row>
    <row r="589" spans="1:8" ht="12.75" customHeight="1">
      <c r="A589" s="415"/>
      <c r="B589" s="415"/>
      <c r="C589" s="415"/>
      <c r="D589" s="417"/>
      <c r="H589" s="90"/>
    </row>
    <row r="590" spans="1:8" ht="12.75" customHeight="1">
      <c r="A590" s="415"/>
      <c r="B590" s="415"/>
      <c r="C590" s="415"/>
      <c r="D590" s="417"/>
      <c r="H590" s="90"/>
    </row>
    <row r="591" spans="1:8" ht="12.75" customHeight="1">
      <c r="A591" s="415"/>
      <c r="B591" s="415"/>
      <c r="C591" s="415"/>
      <c r="D591" s="417"/>
      <c r="H591" s="90"/>
    </row>
    <row r="592" spans="1:8" ht="12.75" customHeight="1">
      <c r="A592" s="415"/>
      <c r="B592" s="415"/>
      <c r="C592" s="415"/>
      <c r="D592" s="417"/>
      <c r="H592" s="90"/>
    </row>
    <row r="593" spans="1:8" ht="12.75" customHeight="1">
      <c r="A593" s="415"/>
      <c r="B593" s="415"/>
      <c r="C593" s="415"/>
      <c r="D593" s="417"/>
      <c r="H593" s="90"/>
    </row>
    <row r="594" spans="1:8" ht="12.75" customHeight="1">
      <c r="A594" s="415"/>
      <c r="B594" s="415"/>
      <c r="C594" s="415"/>
      <c r="D594" s="417"/>
      <c r="H594" s="90"/>
    </row>
    <row r="595" spans="1:8" ht="12.75" customHeight="1">
      <c r="A595" s="415"/>
      <c r="B595" s="415"/>
      <c r="C595" s="415"/>
      <c r="D595" s="417"/>
      <c r="H595" s="90"/>
    </row>
    <row r="596" spans="1:8" ht="12.75" customHeight="1">
      <c r="A596" s="415"/>
      <c r="B596" s="415"/>
      <c r="C596" s="415"/>
      <c r="D596" s="417"/>
      <c r="H596" s="90"/>
    </row>
    <row r="597" spans="1:8" ht="12.75" customHeight="1">
      <c r="A597" s="415"/>
      <c r="B597" s="415"/>
      <c r="C597" s="415"/>
      <c r="D597" s="417"/>
      <c r="H597" s="90"/>
    </row>
    <row r="598" spans="1:8" ht="12.75" customHeight="1">
      <c r="A598" s="415"/>
      <c r="B598" s="415"/>
      <c r="C598" s="415"/>
      <c r="D598" s="417"/>
      <c r="H598" s="90"/>
    </row>
    <row r="599" spans="1:8" ht="12.75" customHeight="1">
      <c r="A599" s="415"/>
      <c r="B599" s="415"/>
      <c r="C599" s="415"/>
      <c r="D599" s="417"/>
      <c r="H599" s="90"/>
    </row>
    <row r="600" spans="1:8" ht="12.75" customHeight="1">
      <c r="A600" s="415"/>
      <c r="B600" s="415"/>
      <c r="C600" s="415"/>
      <c r="D600" s="417"/>
      <c r="H600" s="90"/>
    </row>
    <row r="601" spans="1:8" ht="12.75" customHeight="1">
      <c r="A601" s="415"/>
      <c r="B601" s="415"/>
      <c r="C601" s="415"/>
      <c r="D601" s="417"/>
      <c r="H601" s="90"/>
    </row>
    <row r="602" spans="1:8" ht="12.75" customHeight="1">
      <c r="A602" s="415"/>
      <c r="B602" s="415"/>
      <c r="C602" s="415"/>
      <c r="D602" s="417"/>
      <c r="H602" s="90"/>
    </row>
    <row r="603" spans="1:8" ht="12.75" customHeight="1">
      <c r="A603" s="415"/>
      <c r="B603" s="415"/>
      <c r="C603" s="415"/>
      <c r="D603" s="417"/>
      <c r="H603" s="90"/>
    </row>
    <row r="604" spans="1:8" ht="12.75" customHeight="1">
      <c r="A604" s="415"/>
      <c r="B604" s="415"/>
      <c r="C604" s="415"/>
      <c r="D604" s="417"/>
      <c r="H604" s="90"/>
    </row>
    <row r="605" spans="1:8" ht="12.75" customHeight="1">
      <c r="A605" s="415"/>
      <c r="B605" s="415"/>
      <c r="C605" s="415"/>
      <c r="D605" s="417"/>
      <c r="H605" s="90"/>
    </row>
    <row r="606" spans="1:8" ht="12.75" customHeight="1">
      <c r="A606" s="415"/>
      <c r="B606" s="415"/>
      <c r="C606" s="415"/>
      <c r="D606" s="417"/>
      <c r="H606" s="90"/>
    </row>
    <row r="607" spans="1:8" ht="12.75" customHeight="1">
      <c r="A607" s="415"/>
      <c r="B607" s="415"/>
      <c r="C607" s="415"/>
      <c r="D607" s="417"/>
      <c r="H607" s="90"/>
    </row>
    <row r="608" spans="1:8" ht="12.75" customHeight="1">
      <c r="A608" s="415"/>
      <c r="B608" s="415"/>
      <c r="C608" s="415"/>
      <c r="D608" s="417"/>
      <c r="H608" s="90"/>
    </row>
    <row r="609" spans="1:8" ht="12.75" customHeight="1">
      <c r="A609" s="415"/>
      <c r="B609" s="415"/>
      <c r="C609" s="415"/>
      <c r="D609" s="417"/>
      <c r="H609" s="90"/>
    </row>
    <row r="610" spans="1:8" ht="12.75" customHeight="1">
      <c r="A610" s="415"/>
      <c r="B610" s="415"/>
      <c r="C610" s="415"/>
      <c r="D610" s="417"/>
      <c r="H610" s="90"/>
    </row>
    <row r="611" spans="1:8" ht="12.75" customHeight="1">
      <c r="A611" s="415"/>
      <c r="B611" s="415"/>
      <c r="C611" s="415"/>
      <c r="D611" s="417"/>
      <c r="H611" s="90"/>
    </row>
    <row r="612" spans="1:8" ht="12.75" customHeight="1">
      <c r="A612" s="415"/>
      <c r="B612" s="415"/>
      <c r="C612" s="415"/>
      <c r="D612" s="417"/>
      <c r="H612" s="90"/>
    </row>
    <row r="613" spans="1:8" ht="12.75" customHeight="1">
      <c r="A613" s="415"/>
      <c r="B613" s="415"/>
      <c r="C613" s="415"/>
      <c r="D613" s="417"/>
      <c r="H613" s="90"/>
    </row>
    <row r="614" spans="1:8" ht="12.75" customHeight="1">
      <c r="A614" s="415"/>
      <c r="B614" s="415"/>
      <c r="C614" s="415"/>
      <c r="D614" s="417"/>
      <c r="H614" s="90"/>
    </row>
    <row r="615" spans="1:8" ht="12.75" customHeight="1">
      <c r="A615" s="415"/>
      <c r="B615" s="415"/>
      <c r="C615" s="415"/>
      <c r="D615" s="417"/>
      <c r="H615" s="90"/>
    </row>
    <row r="616" spans="1:8" ht="12.75" customHeight="1">
      <c r="A616" s="415"/>
      <c r="B616" s="415"/>
      <c r="C616" s="415"/>
      <c r="D616" s="417"/>
      <c r="H616" s="90"/>
    </row>
    <row r="617" spans="1:8" ht="12.75" customHeight="1">
      <c r="A617" s="415"/>
      <c r="B617" s="415"/>
      <c r="C617" s="415"/>
      <c r="D617" s="417"/>
      <c r="H617" s="90"/>
    </row>
    <row r="618" spans="1:8" ht="12.75" customHeight="1">
      <c r="A618" s="415"/>
      <c r="B618" s="415"/>
      <c r="C618" s="415"/>
      <c r="D618" s="417"/>
      <c r="H618" s="90"/>
    </row>
    <row r="619" spans="1:8" ht="12.75" customHeight="1">
      <c r="A619" s="415"/>
      <c r="B619" s="415"/>
      <c r="C619" s="415"/>
      <c r="D619" s="417"/>
      <c r="H619" s="90"/>
    </row>
    <row r="620" spans="1:8" ht="12.75" customHeight="1">
      <c r="A620" s="415"/>
      <c r="B620" s="415"/>
      <c r="C620" s="415"/>
      <c r="D620" s="417"/>
      <c r="H620" s="90"/>
    </row>
    <row r="621" spans="1:8" ht="12.75" customHeight="1">
      <c r="A621" s="415"/>
      <c r="B621" s="415"/>
      <c r="C621" s="415"/>
      <c r="D621" s="417"/>
      <c r="H621" s="90"/>
    </row>
    <row r="622" spans="1:8" ht="12.75" customHeight="1">
      <c r="A622" s="415"/>
      <c r="B622" s="415"/>
      <c r="C622" s="415"/>
      <c r="D622" s="417"/>
      <c r="H622" s="90"/>
    </row>
    <row r="623" spans="1:8" ht="12.75" customHeight="1">
      <c r="A623" s="415"/>
      <c r="B623" s="415"/>
      <c r="C623" s="415"/>
      <c r="D623" s="417"/>
      <c r="H623" s="90"/>
    </row>
    <row r="624" spans="1:8" ht="12.75" customHeight="1">
      <c r="A624" s="415"/>
      <c r="B624" s="415"/>
      <c r="C624" s="415"/>
      <c r="D624" s="417"/>
      <c r="H624" s="90"/>
    </row>
    <row r="625" spans="1:8" ht="12.75" customHeight="1">
      <c r="A625" s="415"/>
      <c r="B625" s="415"/>
      <c r="C625" s="415"/>
      <c r="D625" s="417"/>
      <c r="H625" s="90"/>
    </row>
    <row r="626" spans="1:8" ht="12.75" customHeight="1">
      <c r="A626" s="415"/>
      <c r="B626" s="415"/>
      <c r="C626" s="415"/>
      <c r="D626" s="417"/>
      <c r="H626" s="90"/>
    </row>
    <row r="627" spans="1:8" ht="12.75" customHeight="1">
      <c r="A627" s="415"/>
      <c r="B627" s="415"/>
      <c r="C627" s="415"/>
      <c r="D627" s="417"/>
      <c r="H627" s="90"/>
    </row>
    <row r="628" spans="1:8" ht="12.75" customHeight="1">
      <c r="A628" s="415"/>
      <c r="B628" s="415"/>
      <c r="C628" s="415"/>
      <c r="D628" s="417"/>
      <c r="H628" s="90"/>
    </row>
    <row r="629" spans="1:8" ht="12.75" customHeight="1">
      <c r="A629" s="415"/>
      <c r="B629" s="415"/>
      <c r="C629" s="415"/>
      <c r="D629" s="417"/>
      <c r="H629" s="90"/>
    </row>
    <row r="630" spans="1:8" ht="12.75" customHeight="1">
      <c r="A630" s="415"/>
      <c r="B630" s="415"/>
      <c r="C630" s="415"/>
      <c r="D630" s="417"/>
      <c r="H630" s="90"/>
    </row>
    <row r="631" spans="1:8" ht="12.75" customHeight="1">
      <c r="A631" s="415"/>
      <c r="B631" s="415"/>
      <c r="C631" s="415"/>
      <c r="D631" s="417"/>
      <c r="H631" s="90"/>
    </row>
    <row r="632" spans="1:8" ht="12.75" customHeight="1">
      <c r="A632" s="415"/>
      <c r="B632" s="415"/>
      <c r="C632" s="415"/>
      <c r="D632" s="417"/>
      <c r="H632" s="90"/>
    </row>
    <row r="633" spans="1:8" ht="12.75" customHeight="1">
      <c r="A633" s="415"/>
      <c r="B633" s="415"/>
      <c r="C633" s="415"/>
      <c r="D633" s="417"/>
      <c r="H633" s="90"/>
    </row>
    <row r="634" spans="1:8" ht="12.75" customHeight="1">
      <c r="A634" s="415"/>
      <c r="B634" s="415"/>
      <c r="C634" s="415"/>
      <c r="D634" s="417"/>
      <c r="H634" s="90"/>
    </row>
    <row r="635" spans="1:8" ht="12.75" customHeight="1">
      <c r="A635" s="415"/>
      <c r="B635" s="415"/>
      <c r="C635" s="415"/>
      <c r="D635" s="417"/>
      <c r="H635" s="90"/>
    </row>
    <row r="636" spans="1:8" ht="12.75" customHeight="1">
      <c r="A636" s="415"/>
      <c r="B636" s="415"/>
      <c r="C636" s="415"/>
      <c r="D636" s="417"/>
      <c r="H636" s="90"/>
    </row>
    <row r="637" spans="1:8" ht="12.75" customHeight="1">
      <c r="A637" s="415"/>
      <c r="B637" s="415"/>
      <c r="C637" s="415"/>
      <c r="D637" s="417"/>
      <c r="H637" s="90"/>
    </row>
    <row r="638" spans="1:8" ht="12.75" customHeight="1">
      <c r="A638" s="415"/>
      <c r="B638" s="415"/>
      <c r="C638" s="415"/>
      <c r="D638" s="417"/>
      <c r="H638" s="90"/>
    </row>
    <row r="639" spans="1:8" ht="12.75" customHeight="1">
      <c r="A639" s="415"/>
      <c r="B639" s="415"/>
      <c r="C639" s="415"/>
      <c r="D639" s="417"/>
      <c r="H639" s="90"/>
    </row>
    <row r="640" spans="1:8" ht="12.75" customHeight="1">
      <c r="A640" s="415"/>
      <c r="B640" s="415"/>
      <c r="C640" s="415"/>
      <c r="D640" s="417"/>
      <c r="H640" s="90"/>
    </row>
    <row r="641" spans="1:8" ht="12.75" customHeight="1">
      <c r="A641" s="415"/>
      <c r="B641" s="415"/>
      <c r="C641" s="415"/>
      <c r="D641" s="417"/>
      <c r="H641" s="90"/>
    </row>
    <row r="642" spans="1:8" ht="12.75" customHeight="1">
      <c r="A642" s="415"/>
      <c r="B642" s="415"/>
      <c r="C642" s="415"/>
      <c r="D642" s="417"/>
      <c r="H642" s="90"/>
    </row>
    <row r="643" spans="1:8" ht="12.75" customHeight="1">
      <c r="A643" s="415"/>
      <c r="B643" s="415"/>
      <c r="C643" s="415"/>
      <c r="D643" s="417"/>
      <c r="H643" s="90"/>
    </row>
    <row r="644" spans="1:8" ht="12.75" customHeight="1">
      <c r="A644" s="415"/>
      <c r="B644" s="415"/>
      <c r="C644" s="415"/>
      <c r="D644" s="417"/>
      <c r="H644" s="90"/>
    </row>
    <row r="645" spans="1:8" ht="12.75" customHeight="1">
      <c r="A645" s="415"/>
      <c r="B645" s="415"/>
      <c r="C645" s="415"/>
      <c r="D645" s="417"/>
      <c r="H645" s="90"/>
    </row>
    <row r="646" spans="1:8" ht="12.75" customHeight="1">
      <c r="A646" s="415"/>
      <c r="B646" s="415"/>
      <c r="C646" s="415"/>
      <c r="D646" s="417"/>
      <c r="H646" s="90"/>
    </row>
    <row r="647" spans="1:8" ht="12.75" customHeight="1">
      <c r="A647" s="415"/>
      <c r="B647" s="415"/>
      <c r="C647" s="415"/>
      <c r="D647" s="417"/>
      <c r="H647" s="90"/>
    </row>
    <row r="648" spans="1:8" ht="12.75" customHeight="1">
      <c r="A648" s="415"/>
      <c r="B648" s="415"/>
      <c r="C648" s="415"/>
      <c r="D648" s="417"/>
      <c r="H648" s="90"/>
    </row>
    <row r="649" spans="1:8" ht="12.75" customHeight="1">
      <c r="A649" s="415"/>
      <c r="B649" s="415"/>
      <c r="C649" s="415"/>
      <c r="D649" s="417"/>
      <c r="H649" s="90"/>
    </row>
    <row r="650" spans="1:8" ht="12.75" customHeight="1">
      <c r="A650" s="415"/>
      <c r="B650" s="415"/>
      <c r="C650" s="415"/>
      <c r="D650" s="417"/>
      <c r="H650" s="90"/>
    </row>
    <row r="651" spans="1:8" ht="12.75" customHeight="1">
      <c r="A651" s="415"/>
      <c r="B651" s="415"/>
      <c r="C651" s="415"/>
      <c r="D651" s="417"/>
      <c r="H651" s="90"/>
    </row>
    <row r="652" spans="1:8" ht="12.75" customHeight="1">
      <c r="A652" s="415"/>
      <c r="B652" s="415"/>
      <c r="C652" s="415"/>
      <c r="D652" s="417"/>
      <c r="H652" s="90"/>
    </row>
    <row r="653" spans="1:8" ht="12.75" customHeight="1">
      <c r="A653" s="415"/>
      <c r="B653" s="415"/>
      <c r="C653" s="415"/>
      <c r="D653" s="417"/>
      <c r="H653" s="90"/>
    </row>
    <row r="654" spans="1:8" ht="12.75" customHeight="1">
      <c r="A654" s="415"/>
      <c r="B654" s="415"/>
      <c r="C654" s="415"/>
      <c r="D654" s="417"/>
      <c r="H654" s="90"/>
    </row>
    <row r="655" spans="1:8" ht="12.75" customHeight="1">
      <c r="A655" s="415"/>
      <c r="B655" s="415"/>
      <c r="C655" s="415"/>
      <c r="D655" s="417"/>
      <c r="H655" s="90"/>
    </row>
    <row r="656" spans="1:8" ht="12.75" customHeight="1">
      <c r="A656" s="415"/>
      <c r="B656" s="415"/>
      <c r="C656" s="415"/>
      <c r="D656" s="417"/>
      <c r="H656" s="90"/>
    </row>
    <row r="657" spans="1:8" ht="12.75" customHeight="1">
      <c r="A657" s="415"/>
      <c r="B657" s="415"/>
      <c r="C657" s="415"/>
      <c r="D657" s="417"/>
      <c r="H657" s="90"/>
    </row>
    <row r="658" spans="1:8" ht="12.75" customHeight="1">
      <c r="A658" s="415"/>
      <c r="B658" s="415"/>
      <c r="C658" s="415"/>
      <c r="D658" s="417"/>
      <c r="H658" s="90"/>
    </row>
    <row r="659" spans="1:8" ht="12.75" customHeight="1">
      <c r="A659" s="415"/>
      <c r="B659" s="415"/>
      <c r="C659" s="415"/>
      <c r="D659" s="417"/>
      <c r="H659" s="90"/>
    </row>
    <row r="660" spans="1:8" ht="12.75" customHeight="1">
      <c r="A660" s="415"/>
      <c r="B660" s="415"/>
      <c r="C660" s="415"/>
      <c r="D660" s="417"/>
      <c r="H660" s="90"/>
    </row>
    <row r="661" spans="1:8" ht="12.75" customHeight="1">
      <c r="A661" s="415"/>
      <c r="B661" s="415"/>
      <c r="C661" s="415"/>
      <c r="D661" s="417"/>
      <c r="H661" s="90"/>
    </row>
    <row r="662" spans="1:8" ht="12.75" customHeight="1">
      <c r="A662" s="415"/>
      <c r="B662" s="415"/>
      <c r="C662" s="415"/>
      <c r="D662" s="417"/>
      <c r="H662" s="90"/>
    </row>
    <row r="663" spans="1:8" ht="12.75" customHeight="1">
      <c r="A663" s="415"/>
      <c r="B663" s="415"/>
      <c r="C663" s="415"/>
      <c r="D663" s="417"/>
      <c r="H663" s="90"/>
    </row>
    <row r="664" spans="1:8" ht="12.75" customHeight="1">
      <c r="A664" s="415"/>
      <c r="B664" s="415"/>
      <c r="C664" s="415"/>
      <c r="D664" s="417"/>
      <c r="H664" s="90"/>
    </row>
    <row r="665" spans="1:8" ht="12.75" customHeight="1">
      <c r="A665" s="415"/>
      <c r="B665" s="415"/>
      <c r="C665" s="415"/>
      <c r="D665" s="417"/>
      <c r="H665" s="90"/>
    </row>
    <row r="666" spans="1:8" ht="12.75" customHeight="1">
      <c r="A666" s="415"/>
      <c r="B666" s="415"/>
      <c r="C666" s="415"/>
      <c r="D666" s="417"/>
      <c r="H666" s="90"/>
    </row>
    <row r="667" spans="1:8" ht="12.75" customHeight="1">
      <c r="A667" s="415"/>
      <c r="B667" s="415"/>
      <c r="C667" s="415"/>
      <c r="D667" s="417"/>
      <c r="H667" s="90"/>
    </row>
    <row r="668" spans="1:8" ht="12.75" customHeight="1">
      <c r="A668" s="415"/>
      <c r="B668" s="415"/>
      <c r="C668" s="415"/>
      <c r="D668" s="417"/>
      <c r="H668" s="90"/>
    </row>
    <row r="669" spans="1:8" ht="12.75" customHeight="1">
      <c r="A669" s="415"/>
      <c r="B669" s="415"/>
      <c r="C669" s="415"/>
      <c r="D669" s="417"/>
      <c r="H669" s="90"/>
    </row>
    <row r="670" spans="1:8" ht="12.75" customHeight="1">
      <c r="A670" s="415"/>
      <c r="B670" s="415"/>
      <c r="C670" s="415"/>
      <c r="D670" s="417"/>
      <c r="H670" s="90"/>
    </row>
    <row r="671" spans="1:8" ht="12.75" customHeight="1">
      <c r="A671" s="415"/>
      <c r="B671" s="415"/>
      <c r="C671" s="415"/>
      <c r="D671" s="417"/>
      <c r="H671" s="90"/>
    </row>
    <row r="672" spans="1:8" ht="12.75" customHeight="1">
      <c r="A672" s="415"/>
      <c r="B672" s="415"/>
      <c r="C672" s="415"/>
      <c r="D672" s="417"/>
      <c r="H672" s="90"/>
    </row>
    <row r="673" spans="1:8" ht="12.75" customHeight="1">
      <c r="A673" s="415"/>
      <c r="B673" s="415"/>
      <c r="C673" s="415"/>
      <c r="D673" s="417"/>
      <c r="H673" s="90"/>
    </row>
    <row r="674" spans="1:8" ht="12.75" customHeight="1">
      <c r="A674" s="415"/>
      <c r="B674" s="415"/>
      <c r="C674" s="415"/>
      <c r="D674" s="417"/>
      <c r="H674" s="90"/>
    </row>
    <row r="675" spans="1:8" ht="12.75" customHeight="1">
      <c r="A675" s="415"/>
      <c r="B675" s="415"/>
      <c r="C675" s="415"/>
      <c r="D675" s="417"/>
      <c r="H675" s="90"/>
    </row>
    <row r="676" spans="1:8" ht="12.75" customHeight="1">
      <c r="A676" s="415"/>
      <c r="B676" s="415"/>
      <c r="C676" s="415"/>
      <c r="D676" s="417"/>
      <c r="H676" s="90"/>
    </row>
    <row r="677" spans="1:8" ht="12.75" customHeight="1">
      <c r="A677" s="415"/>
      <c r="B677" s="415"/>
      <c r="C677" s="415"/>
      <c r="D677" s="417"/>
      <c r="H677" s="90"/>
    </row>
    <row r="678" spans="1:8" ht="12.75" customHeight="1">
      <c r="A678" s="415"/>
      <c r="B678" s="415"/>
      <c r="C678" s="415"/>
      <c r="D678" s="417"/>
      <c r="H678" s="90"/>
    </row>
    <row r="679" spans="1:8" ht="12.75" customHeight="1">
      <c r="A679" s="415"/>
      <c r="B679" s="415"/>
      <c r="C679" s="415"/>
      <c r="D679" s="417"/>
      <c r="H679" s="90"/>
    </row>
    <row r="680" spans="1:8" ht="12.75" customHeight="1">
      <c r="A680" s="415"/>
      <c r="B680" s="415"/>
      <c r="C680" s="415"/>
      <c r="D680" s="417"/>
      <c r="H680" s="90"/>
    </row>
    <row r="681" spans="1:8" ht="12.75" customHeight="1">
      <c r="A681" s="415"/>
      <c r="B681" s="415"/>
      <c r="C681" s="415"/>
      <c r="D681" s="417"/>
      <c r="H681" s="90"/>
    </row>
    <row r="682" spans="1:8" ht="12.75" customHeight="1">
      <c r="A682" s="415"/>
      <c r="B682" s="415"/>
      <c r="C682" s="415"/>
      <c r="D682" s="417"/>
      <c r="H682" s="90"/>
    </row>
    <row r="683" spans="1:8" ht="12.75" customHeight="1">
      <c r="A683" s="415"/>
      <c r="B683" s="415"/>
      <c r="C683" s="415"/>
      <c r="D683" s="417"/>
      <c r="H683" s="90"/>
    </row>
    <row r="684" spans="1:8" ht="12.75" customHeight="1">
      <c r="A684" s="415"/>
      <c r="B684" s="415"/>
      <c r="C684" s="415"/>
      <c r="D684" s="417"/>
      <c r="H684" s="90"/>
    </row>
    <row r="685" spans="1:8" ht="12.75" customHeight="1">
      <c r="A685" s="415"/>
      <c r="B685" s="415"/>
      <c r="C685" s="415"/>
      <c r="D685" s="417"/>
      <c r="H685" s="90"/>
    </row>
    <row r="686" spans="1:8" ht="12.75" customHeight="1">
      <c r="A686" s="415"/>
      <c r="B686" s="415"/>
      <c r="C686" s="415"/>
      <c r="D686" s="417"/>
      <c r="H686" s="90"/>
    </row>
    <row r="687" spans="1:8" ht="12.75" customHeight="1">
      <c r="A687" s="415"/>
      <c r="B687" s="415"/>
      <c r="C687" s="415"/>
      <c r="D687" s="417"/>
      <c r="H687" s="90"/>
    </row>
    <row r="688" spans="1:8" ht="12.75" customHeight="1">
      <c r="A688" s="415"/>
      <c r="B688" s="415"/>
      <c r="C688" s="415"/>
      <c r="D688" s="417"/>
      <c r="H688" s="90"/>
    </row>
    <row r="689" spans="1:8" ht="12.75" customHeight="1">
      <c r="A689" s="415"/>
      <c r="B689" s="415"/>
      <c r="C689" s="415"/>
      <c r="D689" s="417"/>
      <c r="H689" s="90"/>
    </row>
    <row r="690" spans="1:8" ht="12.75" customHeight="1">
      <c r="A690" s="415"/>
      <c r="B690" s="415"/>
      <c r="C690" s="415"/>
      <c r="D690" s="417"/>
      <c r="H690" s="90"/>
    </row>
    <row r="691" spans="1:8" ht="12.75" customHeight="1">
      <c r="A691" s="415"/>
      <c r="B691" s="415"/>
      <c r="C691" s="415"/>
      <c r="D691" s="417"/>
      <c r="H691" s="90"/>
    </row>
    <row r="692" spans="1:8" ht="12.75" customHeight="1">
      <c r="A692" s="415"/>
      <c r="B692" s="415"/>
      <c r="C692" s="415"/>
      <c r="D692" s="417"/>
      <c r="H692" s="90"/>
    </row>
    <row r="693" spans="1:8" ht="12.75" customHeight="1">
      <c r="A693" s="415"/>
      <c r="B693" s="415"/>
      <c r="C693" s="415"/>
      <c r="D693" s="417"/>
      <c r="H693" s="90"/>
    </row>
    <row r="694" spans="1:8" ht="12.75" customHeight="1">
      <c r="A694" s="415"/>
      <c r="B694" s="415"/>
      <c r="C694" s="415"/>
      <c r="D694" s="417"/>
      <c r="H694" s="90"/>
    </row>
    <row r="695" spans="1:8" ht="12.75" customHeight="1">
      <c r="A695" s="415"/>
      <c r="B695" s="415"/>
      <c r="C695" s="415"/>
      <c r="D695" s="417"/>
      <c r="H695" s="90"/>
    </row>
    <row r="696" spans="1:8" ht="12.75" customHeight="1">
      <c r="A696" s="415"/>
      <c r="B696" s="415"/>
      <c r="C696" s="415"/>
      <c r="D696" s="417"/>
      <c r="H696" s="90"/>
    </row>
    <row r="697" spans="1:8" ht="12.75" customHeight="1">
      <c r="A697" s="415"/>
      <c r="B697" s="415"/>
      <c r="C697" s="415"/>
      <c r="D697" s="417"/>
      <c r="H697" s="90"/>
    </row>
    <row r="698" spans="1:8" ht="12.75" customHeight="1">
      <c r="A698" s="415"/>
      <c r="B698" s="415"/>
      <c r="C698" s="415"/>
      <c r="D698" s="417"/>
      <c r="H698" s="90"/>
    </row>
    <row r="699" spans="1:8" ht="12.75" customHeight="1">
      <c r="A699" s="415"/>
      <c r="B699" s="415"/>
      <c r="C699" s="415"/>
      <c r="D699" s="417"/>
      <c r="H699" s="90"/>
    </row>
    <row r="700" spans="1:8" ht="12.75" customHeight="1">
      <c r="A700" s="415"/>
      <c r="B700" s="415"/>
      <c r="C700" s="415"/>
      <c r="D700" s="417"/>
      <c r="H700" s="90"/>
    </row>
    <row r="701" spans="1:8" ht="12.75" customHeight="1">
      <c r="A701" s="415"/>
      <c r="B701" s="415"/>
      <c r="C701" s="415"/>
      <c r="D701" s="417"/>
      <c r="H701" s="90"/>
    </row>
    <row r="702" spans="1:8" ht="12.75" customHeight="1">
      <c r="A702" s="415"/>
      <c r="B702" s="415"/>
      <c r="C702" s="415"/>
      <c r="D702" s="417"/>
      <c r="H702" s="90"/>
    </row>
    <row r="703" spans="1:8" ht="12.75" customHeight="1">
      <c r="A703" s="415"/>
      <c r="B703" s="415"/>
      <c r="C703" s="415"/>
      <c r="D703" s="417"/>
      <c r="H703" s="90"/>
    </row>
    <row r="704" spans="1:8" ht="12.75" customHeight="1">
      <c r="A704" s="415"/>
      <c r="B704" s="415"/>
      <c r="C704" s="415"/>
      <c r="D704" s="417"/>
      <c r="H704" s="90"/>
    </row>
    <row r="705" spans="1:8" ht="12.75" customHeight="1">
      <c r="A705" s="415"/>
      <c r="B705" s="415"/>
      <c r="C705" s="415"/>
      <c r="D705" s="417"/>
      <c r="H705" s="90"/>
    </row>
    <row r="706" spans="1:8" ht="12.75" customHeight="1">
      <c r="A706" s="415"/>
      <c r="B706" s="415"/>
      <c r="C706" s="415"/>
      <c r="D706" s="417"/>
      <c r="H706" s="90"/>
    </row>
    <row r="707" spans="1:8" ht="12.75" customHeight="1">
      <c r="A707" s="415"/>
      <c r="B707" s="415"/>
      <c r="C707" s="415"/>
      <c r="D707" s="417"/>
      <c r="H707" s="90"/>
    </row>
    <row r="708" spans="1:8" ht="12.75" customHeight="1">
      <c r="A708" s="415"/>
      <c r="B708" s="415"/>
      <c r="C708" s="415"/>
      <c r="D708" s="417"/>
      <c r="H708" s="90"/>
    </row>
    <row r="709" spans="1:8" ht="12.75" customHeight="1">
      <c r="A709" s="415"/>
      <c r="B709" s="415"/>
      <c r="C709" s="415"/>
      <c r="D709" s="417"/>
      <c r="H709" s="90"/>
    </row>
    <row r="710" spans="1:8" ht="12.75" customHeight="1">
      <c r="A710" s="415"/>
      <c r="B710" s="415"/>
      <c r="C710" s="415"/>
      <c r="D710" s="417"/>
      <c r="H710" s="90"/>
    </row>
    <row r="711" spans="1:8" ht="12.75" customHeight="1">
      <c r="A711" s="415"/>
      <c r="B711" s="415"/>
      <c r="C711" s="415"/>
      <c r="D711" s="417"/>
      <c r="H711" s="90"/>
    </row>
    <row r="712" spans="1:8" ht="12.75" customHeight="1">
      <c r="A712" s="415"/>
      <c r="B712" s="415"/>
      <c r="C712" s="415"/>
      <c r="D712" s="417"/>
      <c r="H712" s="90"/>
    </row>
    <row r="713" spans="1:8" ht="12.75" customHeight="1">
      <c r="A713" s="415"/>
      <c r="B713" s="415"/>
      <c r="C713" s="415"/>
      <c r="D713" s="417"/>
      <c r="H713" s="90"/>
    </row>
    <row r="714" spans="1:8" ht="12.75" customHeight="1">
      <c r="A714" s="415"/>
      <c r="B714" s="415"/>
      <c r="C714" s="415"/>
      <c r="D714" s="417"/>
      <c r="H714" s="90"/>
    </row>
    <row r="715" spans="1:8" ht="12.75" customHeight="1">
      <c r="A715" s="415"/>
      <c r="B715" s="415"/>
      <c r="C715" s="415"/>
      <c r="D715" s="417"/>
      <c r="H715" s="90"/>
    </row>
    <row r="716" spans="1:8" ht="12.75" customHeight="1">
      <c r="A716" s="415"/>
      <c r="B716" s="415"/>
      <c r="C716" s="415"/>
      <c r="D716" s="417"/>
      <c r="H716" s="90"/>
    </row>
    <row r="717" spans="1:8" ht="12.75" customHeight="1">
      <c r="A717" s="415"/>
      <c r="B717" s="415"/>
      <c r="C717" s="415"/>
      <c r="D717" s="417"/>
      <c r="H717" s="90"/>
    </row>
    <row r="718" spans="1:8" ht="12.75" customHeight="1">
      <c r="A718" s="415"/>
      <c r="B718" s="415"/>
      <c r="C718" s="415"/>
      <c r="D718" s="417"/>
      <c r="H718" s="90"/>
    </row>
    <row r="719" spans="1:8" ht="12.75" customHeight="1">
      <c r="A719" s="415"/>
      <c r="B719" s="415"/>
      <c r="C719" s="415"/>
      <c r="D719" s="417"/>
      <c r="H719" s="90"/>
    </row>
    <row r="720" spans="1:8" ht="12.75" customHeight="1">
      <c r="A720" s="415"/>
      <c r="B720" s="415"/>
      <c r="C720" s="415"/>
      <c r="D720" s="417"/>
      <c r="H720" s="90"/>
    </row>
    <row r="721" spans="1:8" ht="12.75" customHeight="1">
      <c r="A721" s="415"/>
      <c r="B721" s="415"/>
      <c r="C721" s="415"/>
      <c r="D721" s="417"/>
      <c r="H721" s="90"/>
    </row>
    <row r="722" spans="1:8" ht="12.75" customHeight="1">
      <c r="A722" s="415"/>
      <c r="B722" s="415"/>
      <c r="C722" s="415"/>
      <c r="D722" s="417"/>
      <c r="H722" s="90"/>
    </row>
    <row r="723" spans="1:8" ht="12.75" customHeight="1">
      <c r="A723" s="415"/>
      <c r="B723" s="415"/>
      <c r="C723" s="415"/>
      <c r="D723" s="417"/>
      <c r="H723" s="90"/>
    </row>
    <row r="724" spans="1:8" ht="12.75" customHeight="1">
      <c r="A724" s="415"/>
      <c r="B724" s="415"/>
      <c r="C724" s="415"/>
      <c r="D724" s="417"/>
      <c r="H724" s="90"/>
    </row>
    <row r="725" spans="1:8" ht="12.75" customHeight="1">
      <c r="A725" s="415"/>
      <c r="B725" s="415"/>
      <c r="C725" s="415"/>
      <c r="D725" s="417"/>
      <c r="H725" s="90"/>
    </row>
    <row r="726" spans="1:8" ht="12.75" customHeight="1">
      <c r="A726" s="415"/>
      <c r="B726" s="415"/>
      <c r="C726" s="415"/>
      <c r="D726" s="417"/>
      <c r="H726" s="90"/>
    </row>
    <row r="727" spans="1:8" ht="12.75" customHeight="1">
      <c r="A727" s="415"/>
      <c r="B727" s="415"/>
      <c r="C727" s="415"/>
      <c r="D727" s="417"/>
      <c r="H727" s="90"/>
    </row>
    <row r="728" spans="1:8" ht="12.75" customHeight="1">
      <c r="A728" s="415"/>
      <c r="B728" s="415"/>
      <c r="C728" s="415"/>
      <c r="D728" s="417"/>
      <c r="H728" s="90"/>
    </row>
    <row r="729" spans="1:8" ht="12.75" customHeight="1">
      <c r="A729" s="415"/>
      <c r="B729" s="415"/>
      <c r="C729" s="415"/>
      <c r="D729" s="417"/>
      <c r="H729" s="90"/>
    </row>
    <row r="730" spans="1:8" ht="12.75" customHeight="1">
      <c r="A730" s="415"/>
      <c r="B730" s="415"/>
      <c r="C730" s="415"/>
      <c r="D730" s="417"/>
      <c r="H730" s="90"/>
    </row>
    <row r="731" spans="1:8" ht="12.75" customHeight="1">
      <c r="A731" s="415"/>
      <c r="B731" s="415"/>
      <c r="C731" s="415"/>
      <c r="D731" s="417"/>
      <c r="H731" s="90"/>
    </row>
    <row r="732" spans="1:8" ht="12.75" customHeight="1">
      <c r="A732" s="415"/>
      <c r="B732" s="415"/>
      <c r="C732" s="415"/>
      <c r="D732" s="417"/>
      <c r="H732" s="90"/>
    </row>
    <row r="733" spans="1:8" ht="12.75" customHeight="1">
      <c r="A733" s="415"/>
      <c r="B733" s="415"/>
      <c r="C733" s="415"/>
      <c r="D733" s="417"/>
      <c r="H733" s="90"/>
    </row>
    <row r="734" spans="1:8" ht="12.75" customHeight="1">
      <c r="A734" s="415"/>
      <c r="B734" s="415"/>
      <c r="C734" s="415"/>
      <c r="D734" s="417"/>
      <c r="H734" s="90"/>
    </row>
    <row r="735" spans="1:8" ht="12.75" customHeight="1">
      <c r="A735" s="415"/>
      <c r="B735" s="415"/>
      <c r="C735" s="415"/>
      <c r="D735" s="417"/>
      <c r="H735" s="90"/>
    </row>
    <row r="736" spans="1:8" ht="12.75" customHeight="1">
      <c r="A736" s="415"/>
      <c r="B736" s="415"/>
      <c r="C736" s="415"/>
      <c r="D736" s="417"/>
      <c r="H736" s="90"/>
    </row>
    <row r="737" spans="1:8" ht="12.75" customHeight="1">
      <c r="A737" s="415"/>
      <c r="B737" s="415"/>
      <c r="C737" s="415"/>
      <c r="D737" s="417"/>
      <c r="H737" s="90"/>
    </row>
    <row r="738" spans="1:8" ht="12.75" customHeight="1">
      <c r="A738" s="415"/>
      <c r="B738" s="415"/>
      <c r="C738" s="415"/>
      <c r="D738" s="417"/>
      <c r="H738" s="90"/>
    </row>
    <row r="739" spans="1:8" ht="12.75" customHeight="1">
      <c r="A739" s="415"/>
      <c r="B739" s="415"/>
      <c r="C739" s="415"/>
      <c r="D739" s="417"/>
      <c r="H739" s="90"/>
    </row>
    <row r="740" spans="1:8" ht="12.75" customHeight="1">
      <c r="A740" s="415"/>
      <c r="B740" s="415"/>
      <c r="C740" s="415"/>
      <c r="D740" s="417"/>
      <c r="H740" s="90"/>
    </row>
    <row r="741" spans="1:8" ht="12.75" customHeight="1">
      <c r="A741" s="415"/>
      <c r="B741" s="415"/>
      <c r="C741" s="415"/>
      <c r="D741" s="417"/>
      <c r="H741" s="90"/>
    </row>
    <row r="742" spans="1:8" ht="12.75" customHeight="1">
      <c r="A742" s="415"/>
      <c r="B742" s="415"/>
      <c r="C742" s="415"/>
      <c r="D742" s="417"/>
      <c r="H742" s="90"/>
    </row>
    <row r="743" spans="1:8" ht="12.75" customHeight="1">
      <c r="A743" s="415"/>
      <c r="B743" s="415"/>
      <c r="C743" s="415"/>
      <c r="D743" s="417"/>
      <c r="H743" s="90"/>
    </row>
    <row r="744" spans="1:8" ht="12.75" customHeight="1">
      <c r="A744" s="415"/>
      <c r="B744" s="415"/>
      <c r="C744" s="415"/>
      <c r="D744" s="417"/>
      <c r="H744" s="90"/>
    </row>
    <row r="745" spans="1:8" ht="12.75" customHeight="1">
      <c r="A745" s="415"/>
      <c r="B745" s="415"/>
      <c r="C745" s="415"/>
      <c r="D745" s="417"/>
      <c r="H745" s="90"/>
    </row>
    <row r="746" spans="1:8" ht="12.75" customHeight="1">
      <c r="A746" s="415"/>
      <c r="B746" s="415"/>
      <c r="C746" s="415"/>
      <c r="D746" s="417"/>
      <c r="H746" s="90"/>
    </row>
    <row r="747" spans="1:8" ht="12.75" customHeight="1">
      <c r="A747" s="415"/>
      <c r="B747" s="415"/>
      <c r="C747" s="415"/>
      <c r="D747" s="417"/>
      <c r="H747" s="90"/>
    </row>
    <row r="748" spans="1:8" ht="12.75" customHeight="1">
      <c r="A748" s="415"/>
      <c r="B748" s="415"/>
      <c r="C748" s="415"/>
      <c r="D748" s="417"/>
      <c r="H748" s="90"/>
    </row>
    <row r="749" spans="1:8" ht="12.75" customHeight="1">
      <c r="A749" s="415"/>
      <c r="B749" s="415"/>
      <c r="C749" s="415"/>
      <c r="D749" s="417"/>
      <c r="H749" s="90"/>
    </row>
    <row r="750" spans="1:8" ht="12.75" customHeight="1">
      <c r="A750" s="415"/>
      <c r="B750" s="415"/>
      <c r="C750" s="415"/>
      <c r="D750" s="417"/>
      <c r="H750" s="90"/>
    </row>
    <row r="751" spans="1:8" ht="12.75" customHeight="1">
      <c r="A751" s="415"/>
      <c r="B751" s="415"/>
      <c r="C751" s="415"/>
      <c r="D751" s="417"/>
      <c r="H751" s="90"/>
    </row>
    <row r="752" spans="1:8" ht="12.75" customHeight="1">
      <c r="A752" s="415"/>
      <c r="B752" s="415"/>
      <c r="C752" s="415"/>
      <c r="D752" s="417"/>
      <c r="H752" s="90"/>
    </row>
    <row r="753" spans="1:8" ht="12.75" customHeight="1">
      <c r="A753" s="415"/>
      <c r="B753" s="415"/>
      <c r="C753" s="415"/>
      <c r="D753" s="417"/>
      <c r="H753" s="90"/>
    </row>
    <row r="754" spans="1:8" ht="12.75" customHeight="1">
      <c r="A754" s="415"/>
      <c r="B754" s="415"/>
      <c r="C754" s="415"/>
      <c r="D754" s="417"/>
      <c r="H754" s="90"/>
    </row>
    <row r="755" spans="1:8" ht="12.75" customHeight="1">
      <c r="A755" s="415"/>
      <c r="B755" s="415"/>
      <c r="C755" s="415"/>
      <c r="D755" s="417"/>
      <c r="H755" s="90"/>
    </row>
    <row r="756" spans="1:8" ht="12.75" customHeight="1">
      <c r="A756" s="415"/>
      <c r="B756" s="415"/>
      <c r="C756" s="415"/>
      <c r="D756" s="417"/>
      <c r="H756" s="90"/>
    </row>
    <row r="757" spans="1:8" ht="12.75" customHeight="1">
      <c r="A757" s="415"/>
      <c r="B757" s="415"/>
      <c r="C757" s="415"/>
      <c r="D757" s="417"/>
      <c r="H757" s="90"/>
    </row>
    <row r="758" spans="1:8" ht="12.75" customHeight="1">
      <c r="A758" s="415"/>
      <c r="B758" s="415"/>
      <c r="C758" s="415"/>
      <c r="D758" s="417"/>
      <c r="H758" s="90"/>
    </row>
    <row r="759" spans="1:8" ht="12.75" customHeight="1">
      <c r="A759" s="415"/>
      <c r="B759" s="415"/>
      <c r="C759" s="415"/>
      <c r="D759" s="417"/>
      <c r="H759" s="90"/>
    </row>
    <row r="760" spans="1:8" ht="12.75" customHeight="1">
      <c r="A760" s="415"/>
      <c r="B760" s="415"/>
      <c r="C760" s="415"/>
      <c r="D760" s="417"/>
      <c r="H760" s="90"/>
    </row>
    <row r="761" spans="1:8" ht="12.75" customHeight="1">
      <c r="A761" s="415"/>
      <c r="B761" s="415"/>
      <c r="C761" s="415"/>
      <c r="D761" s="417"/>
      <c r="H761" s="90"/>
    </row>
    <row r="762" spans="1:8" ht="12.75" customHeight="1">
      <c r="A762" s="415"/>
      <c r="B762" s="415"/>
      <c r="C762" s="415"/>
      <c r="D762" s="417"/>
      <c r="H762" s="90"/>
    </row>
    <row r="763" spans="1:8" ht="12.75" customHeight="1">
      <c r="A763" s="415"/>
      <c r="B763" s="415"/>
      <c r="C763" s="415"/>
      <c r="D763" s="417"/>
      <c r="H763" s="90"/>
    </row>
    <row r="764" spans="1:8" ht="12.75" customHeight="1">
      <c r="A764" s="415"/>
      <c r="B764" s="415"/>
      <c r="C764" s="415"/>
      <c r="D764" s="417"/>
      <c r="H764" s="90"/>
    </row>
    <row r="765" spans="1:8" ht="12.75" customHeight="1">
      <c r="A765" s="415"/>
      <c r="B765" s="415"/>
      <c r="C765" s="415"/>
      <c r="D765" s="417"/>
      <c r="H765" s="90"/>
    </row>
    <row r="766" spans="1:8" ht="12.75" customHeight="1">
      <c r="A766" s="415"/>
      <c r="B766" s="415"/>
      <c r="C766" s="415"/>
      <c r="D766" s="417"/>
      <c r="H766" s="90"/>
    </row>
    <row r="767" spans="1:8" ht="12.75" customHeight="1">
      <c r="A767" s="415"/>
      <c r="B767" s="415"/>
      <c r="C767" s="415"/>
      <c r="D767" s="417"/>
      <c r="H767" s="90"/>
    </row>
    <row r="768" spans="1:8" ht="12.75" customHeight="1">
      <c r="A768" s="415"/>
      <c r="B768" s="415"/>
      <c r="C768" s="415"/>
      <c r="D768" s="417"/>
      <c r="H768" s="90"/>
    </row>
    <row r="769" spans="1:8" ht="12.75" customHeight="1">
      <c r="A769" s="415"/>
      <c r="B769" s="415"/>
      <c r="C769" s="415"/>
      <c r="D769" s="417"/>
      <c r="H769" s="90"/>
    </row>
    <row r="770" spans="1:8" ht="12.75" customHeight="1">
      <c r="A770" s="415"/>
      <c r="B770" s="415"/>
      <c r="C770" s="415"/>
      <c r="D770" s="417"/>
      <c r="H770" s="90"/>
    </row>
    <row r="771" spans="1:8" ht="12.75" customHeight="1">
      <c r="A771" s="415"/>
      <c r="B771" s="415"/>
      <c r="C771" s="415"/>
      <c r="D771" s="417"/>
      <c r="H771" s="90"/>
    </row>
    <row r="772" spans="1:8" ht="12.75" customHeight="1">
      <c r="A772" s="415"/>
      <c r="B772" s="415"/>
      <c r="C772" s="415"/>
      <c r="D772" s="417"/>
      <c r="H772" s="90"/>
    </row>
    <row r="773" spans="1:8" ht="12.75" customHeight="1">
      <c r="A773" s="415"/>
      <c r="B773" s="415"/>
      <c r="C773" s="415"/>
      <c r="D773" s="417"/>
      <c r="H773" s="90"/>
    </row>
    <row r="774" spans="1:8" ht="12.75" customHeight="1">
      <c r="A774" s="415"/>
      <c r="B774" s="415"/>
      <c r="C774" s="415"/>
      <c r="D774" s="417"/>
      <c r="H774" s="90"/>
    </row>
    <row r="775" spans="1:8" ht="12.75" customHeight="1">
      <c r="A775" s="415"/>
      <c r="B775" s="415"/>
      <c r="C775" s="415"/>
      <c r="D775" s="417"/>
      <c r="H775" s="90"/>
    </row>
    <row r="776" spans="1:8" ht="12.75" customHeight="1">
      <c r="A776" s="415"/>
      <c r="B776" s="415"/>
      <c r="C776" s="415"/>
      <c r="D776" s="417"/>
      <c r="H776" s="90"/>
    </row>
    <row r="777" spans="1:8" ht="12.75" customHeight="1">
      <c r="A777" s="415"/>
      <c r="B777" s="415"/>
      <c r="C777" s="415"/>
      <c r="D777" s="417"/>
      <c r="H777" s="90"/>
    </row>
    <row r="778" spans="1:8" ht="12.75" customHeight="1">
      <c r="A778" s="415"/>
      <c r="B778" s="415"/>
      <c r="C778" s="415"/>
      <c r="D778" s="417"/>
      <c r="H778" s="90"/>
    </row>
    <row r="779" spans="1:8" ht="12.75" customHeight="1">
      <c r="A779" s="415"/>
      <c r="B779" s="415"/>
      <c r="C779" s="415"/>
      <c r="D779" s="417"/>
      <c r="H779" s="90"/>
    </row>
    <row r="780" spans="1:8" ht="12.75" customHeight="1">
      <c r="A780" s="415"/>
      <c r="B780" s="415"/>
      <c r="C780" s="415"/>
      <c r="D780" s="417"/>
      <c r="H780" s="90"/>
    </row>
    <row r="781" spans="1:8" ht="12.75" customHeight="1">
      <c r="A781" s="415"/>
      <c r="B781" s="415"/>
      <c r="C781" s="415"/>
      <c r="D781" s="417"/>
      <c r="H781" s="90"/>
    </row>
    <row r="782" spans="1:8" ht="12.75" customHeight="1">
      <c r="A782" s="415"/>
      <c r="B782" s="415"/>
      <c r="C782" s="415"/>
      <c r="D782" s="417"/>
      <c r="H782" s="90"/>
    </row>
    <row r="783" spans="1:8" ht="12.75" customHeight="1">
      <c r="A783" s="415"/>
      <c r="B783" s="415"/>
      <c r="C783" s="415"/>
      <c r="D783" s="417"/>
      <c r="H783" s="90"/>
    </row>
    <row r="784" spans="1:8" ht="12.75" customHeight="1">
      <c r="A784" s="415"/>
      <c r="B784" s="415"/>
      <c r="C784" s="415"/>
      <c r="D784" s="417"/>
      <c r="H784" s="90"/>
    </row>
    <row r="785" spans="1:8" ht="12.75" customHeight="1">
      <c r="A785" s="415"/>
      <c r="B785" s="415"/>
      <c r="C785" s="415"/>
      <c r="D785" s="417"/>
      <c r="H785" s="90"/>
    </row>
    <row r="786" spans="1:8" ht="12.75" customHeight="1">
      <c r="A786" s="415"/>
      <c r="B786" s="415"/>
      <c r="C786" s="415"/>
      <c r="D786" s="417"/>
      <c r="H786" s="90"/>
    </row>
    <row r="787" spans="1:8" ht="12.75" customHeight="1">
      <c r="A787" s="415"/>
      <c r="B787" s="415"/>
      <c r="C787" s="415"/>
      <c r="D787" s="417"/>
      <c r="H787" s="90"/>
    </row>
    <row r="788" spans="1:8" ht="12.75" customHeight="1">
      <c r="A788" s="415"/>
      <c r="B788" s="415"/>
      <c r="C788" s="415"/>
      <c r="D788" s="417"/>
      <c r="H788" s="90"/>
    </row>
    <row r="789" spans="1:8" ht="12.75" customHeight="1">
      <c r="A789" s="415"/>
      <c r="B789" s="415"/>
      <c r="C789" s="415"/>
      <c r="D789" s="417"/>
      <c r="H789" s="90"/>
    </row>
    <row r="790" spans="1:8" ht="12.75" customHeight="1">
      <c r="A790" s="415"/>
      <c r="B790" s="415"/>
      <c r="C790" s="415"/>
      <c r="D790" s="417"/>
      <c r="H790" s="90"/>
    </row>
    <row r="791" spans="1:8" ht="12.75" customHeight="1">
      <c r="A791" s="415"/>
      <c r="B791" s="415"/>
      <c r="C791" s="415"/>
      <c r="D791" s="417"/>
      <c r="H791" s="90"/>
    </row>
    <row r="792" spans="1:8" ht="12.75" customHeight="1">
      <c r="A792" s="415"/>
      <c r="B792" s="415"/>
      <c r="C792" s="415"/>
      <c r="D792" s="417"/>
      <c r="H792" s="90"/>
    </row>
    <row r="793" spans="1:8" ht="12.75" customHeight="1">
      <c r="A793" s="415"/>
      <c r="B793" s="415"/>
      <c r="C793" s="415"/>
      <c r="D793" s="417"/>
      <c r="H793" s="90"/>
    </row>
    <row r="794" spans="1:8" ht="12.75" customHeight="1">
      <c r="A794" s="415"/>
      <c r="B794" s="415"/>
      <c r="C794" s="415"/>
      <c r="D794" s="417"/>
      <c r="H794" s="90"/>
    </row>
    <row r="795" spans="1:8" ht="12.75" customHeight="1">
      <c r="A795" s="415"/>
      <c r="B795" s="415"/>
      <c r="C795" s="415"/>
      <c r="D795" s="417"/>
      <c r="H795" s="90"/>
    </row>
    <row r="796" spans="1:8" ht="12.75" customHeight="1">
      <c r="A796" s="415"/>
      <c r="B796" s="415"/>
      <c r="C796" s="415"/>
      <c r="D796" s="417"/>
      <c r="H796" s="90"/>
    </row>
    <row r="797" spans="1:8" ht="12.75" customHeight="1">
      <c r="A797" s="415"/>
      <c r="B797" s="415"/>
      <c r="C797" s="415"/>
      <c r="D797" s="417"/>
      <c r="H797" s="90"/>
    </row>
    <row r="798" spans="1:8" ht="12.75" customHeight="1">
      <c r="A798" s="415"/>
      <c r="B798" s="415"/>
      <c r="C798" s="415"/>
      <c r="D798" s="417"/>
      <c r="H798" s="90"/>
    </row>
    <row r="799" spans="1:8" ht="12.75" customHeight="1">
      <c r="A799" s="415"/>
      <c r="B799" s="415"/>
      <c r="C799" s="415"/>
      <c r="D799" s="417"/>
      <c r="H799" s="90"/>
    </row>
    <row r="800" spans="1:8" ht="12.75" customHeight="1">
      <c r="A800" s="415"/>
      <c r="B800" s="415"/>
      <c r="C800" s="415"/>
      <c r="D800" s="417"/>
      <c r="H800" s="90"/>
    </row>
    <row r="801" spans="1:8" ht="12.75" customHeight="1">
      <c r="A801" s="415"/>
      <c r="B801" s="415"/>
      <c r="C801" s="415"/>
      <c r="D801" s="417"/>
      <c r="H801" s="90"/>
    </row>
    <row r="802" spans="1:8" ht="12.75" customHeight="1">
      <c r="A802" s="415"/>
      <c r="B802" s="415"/>
      <c r="C802" s="415"/>
      <c r="D802" s="417"/>
      <c r="H802" s="90"/>
    </row>
    <row r="803" spans="1:8" ht="12.75" customHeight="1">
      <c r="A803" s="415"/>
      <c r="B803" s="415"/>
      <c r="C803" s="415"/>
      <c r="D803" s="417"/>
      <c r="H803" s="90"/>
    </row>
    <row r="804" spans="1:8" ht="12.75" customHeight="1">
      <c r="A804" s="415"/>
      <c r="B804" s="415"/>
      <c r="C804" s="415"/>
      <c r="D804" s="417"/>
      <c r="H804" s="90"/>
    </row>
    <row r="805" spans="1:8" ht="12.75" customHeight="1">
      <c r="A805" s="415"/>
      <c r="B805" s="415"/>
      <c r="C805" s="415"/>
      <c r="D805" s="417"/>
      <c r="H805" s="90"/>
    </row>
    <row r="806" spans="1:8" ht="12.75" customHeight="1">
      <c r="A806" s="415"/>
      <c r="B806" s="415"/>
      <c r="C806" s="415"/>
      <c r="D806" s="417"/>
      <c r="H806" s="90"/>
    </row>
    <row r="807" spans="1:8" ht="12.75" customHeight="1">
      <c r="A807" s="415"/>
      <c r="B807" s="415"/>
      <c r="C807" s="415"/>
      <c r="D807" s="417"/>
      <c r="H807" s="90"/>
    </row>
    <row r="808" spans="1:8" ht="12.75" customHeight="1">
      <c r="A808" s="415"/>
      <c r="B808" s="415"/>
      <c r="C808" s="415"/>
      <c r="D808" s="417"/>
      <c r="H808" s="90"/>
    </row>
    <row r="809" spans="1:8" ht="12.75" customHeight="1">
      <c r="A809" s="415"/>
      <c r="B809" s="415"/>
      <c r="C809" s="415"/>
      <c r="D809" s="417"/>
      <c r="H809" s="90"/>
    </row>
    <row r="810" spans="1:8" ht="12.75" customHeight="1">
      <c r="A810" s="415"/>
      <c r="B810" s="415"/>
      <c r="C810" s="415"/>
      <c r="D810" s="417"/>
      <c r="H810" s="90"/>
    </row>
    <row r="811" spans="1:8" ht="12.75" customHeight="1">
      <c r="A811" s="415"/>
      <c r="B811" s="415"/>
      <c r="C811" s="415"/>
      <c r="D811" s="417"/>
      <c r="H811" s="90"/>
    </row>
    <row r="812" spans="1:8" ht="12.75" customHeight="1">
      <c r="A812" s="415"/>
      <c r="B812" s="415"/>
      <c r="C812" s="415"/>
      <c r="D812" s="417"/>
      <c r="H812" s="90"/>
    </row>
    <row r="813" spans="1:8" ht="12.75" customHeight="1">
      <c r="A813" s="415"/>
      <c r="B813" s="415"/>
      <c r="C813" s="415"/>
      <c r="D813" s="417"/>
      <c r="H813" s="90"/>
    </row>
    <row r="814" spans="1:8" ht="12.75" customHeight="1">
      <c r="A814" s="415"/>
      <c r="B814" s="415"/>
      <c r="C814" s="415"/>
      <c r="D814" s="417"/>
      <c r="H814" s="90"/>
    </row>
    <row r="815" spans="1:8" ht="12.75" customHeight="1">
      <c r="A815" s="415"/>
      <c r="B815" s="415"/>
      <c r="C815" s="415"/>
      <c r="D815" s="417"/>
      <c r="H815" s="90"/>
    </row>
    <row r="816" spans="1:8" ht="12.75" customHeight="1">
      <c r="A816" s="415"/>
      <c r="B816" s="415"/>
      <c r="C816" s="415"/>
      <c r="D816" s="417"/>
      <c r="H816" s="90"/>
    </row>
    <row r="817" spans="1:8" ht="12.75" customHeight="1">
      <c r="A817" s="415"/>
      <c r="B817" s="415"/>
      <c r="C817" s="415"/>
      <c r="D817" s="417"/>
      <c r="H817" s="90"/>
    </row>
    <row r="818" spans="1:8" ht="12.75" customHeight="1">
      <c r="A818" s="415"/>
      <c r="B818" s="415"/>
      <c r="C818" s="415"/>
      <c r="D818" s="417"/>
      <c r="H818" s="90"/>
    </row>
    <row r="819" spans="1:8" ht="12.75" customHeight="1">
      <c r="A819" s="415"/>
      <c r="B819" s="415"/>
      <c r="C819" s="415"/>
      <c r="D819" s="417"/>
      <c r="H819" s="90"/>
    </row>
    <row r="820" spans="1:8" ht="12.75" customHeight="1">
      <c r="A820" s="415"/>
      <c r="B820" s="415"/>
      <c r="C820" s="415"/>
      <c r="D820" s="417"/>
      <c r="H820" s="90"/>
    </row>
    <row r="821" spans="1:8" ht="12.75" customHeight="1">
      <c r="A821" s="415"/>
      <c r="B821" s="415"/>
      <c r="C821" s="415"/>
      <c r="D821" s="417"/>
      <c r="H821" s="90"/>
    </row>
    <row r="822" spans="1:8" ht="12.75" customHeight="1">
      <c r="A822" s="415"/>
      <c r="B822" s="415"/>
      <c r="C822" s="415"/>
      <c r="D822" s="417"/>
      <c r="H822" s="90"/>
    </row>
    <row r="823" spans="1:8" ht="12.75" customHeight="1">
      <c r="A823" s="415"/>
      <c r="B823" s="415"/>
      <c r="C823" s="415"/>
      <c r="D823" s="417"/>
      <c r="H823" s="90"/>
    </row>
    <row r="824" spans="1:8" ht="12.75" customHeight="1">
      <c r="A824" s="415"/>
      <c r="B824" s="415"/>
      <c r="C824" s="415"/>
      <c r="D824" s="417"/>
      <c r="H824" s="90"/>
    </row>
    <row r="825" spans="1:8" ht="12.75" customHeight="1">
      <c r="A825" s="415"/>
      <c r="B825" s="415"/>
      <c r="C825" s="415"/>
      <c r="D825" s="417"/>
      <c r="H825" s="90"/>
    </row>
    <row r="826" spans="1:8" ht="12.75" customHeight="1">
      <c r="A826" s="415"/>
      <c r="B826" s="415"/>
      <c r="C826" s="415"/>
      <c r="D826" s="417"/>
      <c r="H826" s="90"/>
    </row>
    <row r="827" spans="1:8" ht="12.75" customHeight="1">
      <c r="A827" s="415"/>
      <c r="B827" s="415"/>
      <c r="C827" s="415"/>
      <c r="D827" s="417"/>
      <c r="H827" s="90"/>
    </row>
    <row r="828" spans="1:8" ht="12.75" customHeight="1">
      <c r="A828" s="415"/>
      <c r="B828" s="415"/>
      <c r="C828" s="415"/>
      <c r="D828" s="417"/>
      <c r="H828" s="90"/>
    </row>
    <row r="829" spans="1:8" ht="12.75" customHeight="1">
      <c r="A829" s="415"/>
      <c r="B829" s="415"/>
      <c r="C829" s="415"/>
      <c r="D829" s="417"/>
      <c r="H829" s="90"/>
    </row>
    <row r="830" spans="1:8" ht="12.75" customHeight="1">
      <c r="A830" s="415"/>
      <c r="B830" s="415"/>
      <c r="C830" s="415"/>
      <c r="D830" s="417"/>
      <c r="H830" s="90"/>
    </row>
    <row r="831" spans="1:8" ht="12.75" customHeight="1">
      <c r="A831" s="415"/>
      <c r="B831" s="415"/>
      <c r="C831" s="415"/>
      <c r="D831" s="417"/>
      <c r="H831" s="90"/>
    </row>
    <row r="832" spans="1:8" ht="12.75" customHeight="1">
      <c r="A832" s="415"/>
      <c r="B832" s="415"/>
      <c r="C832" s="415"/>
      <c r="D832" s="417"/>
      <c r="H832" s="90"/>
    </row>
    <row r="833" spans="1:8" ht="12.75" customHeight="1">
      <c r="A833" s="415"/>
      <c r="B833" s="415"/>
      <c r="C833" s="415"/>
      <c r="D833" s="417"/>
      <c r="H833" s="90"/>
    </row>
    <row r="834" spans="1:8" ht="12.75" customHeight="1">
      <c r="A834" s="415"/>
      <c r="B834" s="415"/>
      <c r="C834" s="415"/>
      <c r="D834" s="417"/>
      <c r="H834" s="90"/>
    </row>
    <row r="835" spans="1:8" ht="12.75" customHeight="1">
      <c r="A835" s="415"/>
      <c r="B835" s="415"/>
      <c r="C835" s="415"/>
      <c r="D835" s="417"/>
      <c r="H835" s="90"/>
    </row>
    <row r="836" spans="1:8" ht="12.75" customHeight="1">
      <c r="A836" s="415"/>
      <c r="B836" s="415"/>
      <c r="C836" s="415"/>
      <c r="D836" s="417"/>
      <c r="H836" s="90"/>
    </row>
    <row r="837" spans="1:8" ht="12.75" customHeight="1">
      <c r="A837" s="415"/>
      <c r="B837" s="415"/>
      <c r="C837" s="415"/>
      <c r="D837" s="417"/>
      <c r="H837" s="90"/>
    </row>
    <row r="838" spans="1:8" ht="12.75" customHeight="1">
      <c r="A838" s="415"/>
      <c r="B838" s="415"/>
      <c r="C838" s="415"/>
      <c r="D838" s="417"/>
      <c r="H838" s="90"/>
    </row>
    <row r="839" spans="1:8" ht="12.75" customHeight="1">
      <c r="A839" s="415"/>
      <c r="B839" s="415"/>
      <c r="C839" s="415"/>
      <c r="D839" s="417"/>
      <c r="H839" s="90"/>
    </row>
    <row r="840" spans="1:8" ht="12.75" customHeight="1">
      <c r="A840" s="415"/>
      <c r="B840" s="415"/>
      <c r="C840" s="415"/>
      <c r="D840" s="417"/>
      <c r="H840" s="90"/>
    </row>
    <row r="841" spans="1:8" ht="12.75" customHeight="1">
      <c r="A841" s="415"/>
      <c r="B841" s="415"/>
      <c r="C841" s="415"/>
      <c r="D841" s="417"/>
      <c r="H841" s="90"/>
    </row>
    <row r="842" spans="1:8" ht="12.75" customHeight="1">
      <c r="A842" s="415"/>
      <c r="B842" s="415"/>
      <c r="C842" s="415"/>
      <c r="D842" s="417"/>
      <c r="H842" s="90"/>
    </row>
    <row r="843" spans="1:8" ht="12.75" customHeight="1">
      <c r="A843" s="415"/>
      <c r="B843" s="415"/>
      <c r="C843" s="415"/>
      <c r="D843" s="417"/>
      <c r="H843" s="90"/>
    </row>
    <row r="844" spans="1:8" ht="12.75" customHeight="1">
      <c r="A844" s="415"/>
      <c r="B844" s="415"/>
      <c r="C844" s="415"/>
      <c r="D844" s="417"/>
      <c r="H844" s="90"/>
    </row>
    <row r="845" spans="1:8" ht="12.75" customHeight="1">
      <c r="A845" s="415"/>
      <c r="B845" s="415"/>
      <c r="C845" s="415"/>
      <c r="D845" s="417"/>
      <c r="H845" s="90"/>
    </row>
    <row r="846" spans="1:8" ht="12.75" customHeight="1">
      <c r="A846" s="415"/>
      <c r="B846" s="415"/>
      <c r="C846" s="415"/>
      <c r="D846" s="417"/>
      <c r="H846" s="90"/>
    </row>
    <row r="847" spans="1:8" ht="12.75" customHeight="1">
      <c r="A847" s="415"/>
      <c r="B847" s="415"/>
      <c r="C847" s="415"/>
      <c r="D847" s="417"/>
      <c r="H847" s="90"/>
    </row>
    <row r="848" spans="1:8" ht="12.75" customHeight="1">
      <c r="A848" s="415"/>
      <c r="B848" s="415"/>
      <c r="C848" s="415"/>
      <c r="D848" s="417"/>
      <c r="H848" s="90"/>
    </row>
    <row r="849" spans="1:8" ht="12.75" customHeight="1">
      <c r="A849" s="415"/>
      <c r="B849" s="415"/>
      <c r="C849" s="415"/>
      <c r="D849" s="417"/>
      <c r="H849" s="90"/>
    </row>
    <row r="850" spans="1:8" ht="12.75" customHeight="1">
      <c r="A850" s="415"/>
      <c r="B850" s="415"/>
      <c r="C850" s="415"/>
      <c r="D850" s="417"/>
      <c r="H850" s="90"/>
    </row>
    <row r="851" spans="1:8" ht="12.75" customHeight="1">
      <c r="A851" s="415"/>
      <c r="B851" s="415"/>
      <c r="C851" s="415"/>
      <c r="D851" s="417"/>
      <c r="H851" s="90"/>
    </row>
    <row r="852" spans="1:8" ht="12.75" customHeight="1">
      <c r="A852" s="415"/>
      <c r="B852" s="415"/>
      <c r="C852" s="415"/>
      <c r="D852" s="417"/>
      <c r="H852" s="90"/>
    </row>
    <row r="853" spans="1:8" ht="12.75" customHeight="1">
      <c r="A853" s="415"/>
      <c r="B853" s="415"/>
      <c r="C853" s="415"/>
      <c r="D853" s="417"/>
      <c r="H853" s="90"/>
    </row>
    <row r="854" spans="1:8" ht="12.75" customHeight="1">
      <c r="A854" s="415"/>
      <c r="B854" s="415"/>
      <c r="C854" s="415"/>
      <c r="D854" s="417"/>
      <c r="H854" s="90"/>
    </row>
    <row r="855" spans="1:8" ht="12.75" customHeight="1">
      <c r="A855" s="415"/>
      <c r="B855" s="415"/>
      <c r="C855" s="415"/>
      <c r="D855" s="417"/>
      <c r="H855" s="90"/>
    </row>
    <row r="856" spans="1:8" ht="12.75" customHeight="1">
      <c r="A856" s="415"/>
      <c r="B856" s="415"/>
      <c r="C856" s="415"/>
      <c r="D856" s="417"/>
      <c r="H856" s="90"/>
    </row>
    <row r="857" spans="1:8" ht="12.75" customHeight="1">
      <c r="A857" s="415"/>
      <c r="B857" s="415"/>
      <c r="C857" s="415"/>
      <c r="D857" s="417"/>
      <c r="H857" s="90"/>
    </row>
    <row r="858" spans="1:8" ht="12.75" customHeight="1">
      <c r="A858" s="415"/>
      <c r="B858" s="415"/>
      <c r="C858" s="415"/>
      <c r="D858" s="417"/>
      <c r="H858" s="90"/>
    </row>
    <row r="859" spans="1:8" ht="12.75" customHeight="1">
      <c r="A859" s="415"/>
      <c r="B859" s="415"/>
      <c r="C859" s="415"/>
      <c r="D859" s="417"/>
      <c r="H859" s="90"/>
    </row>
    <row r="860" spans="1:8" ht="12.75" customHeight="1">
      <c r="A860" s="415"/>
      <c r="B860" s="415"/>
      <c r="C860" s="415"/>
      <c r="D860" s="417"/>
      <c r="H860" s="90"/>
    </row>
    <row r="861" spans="1:8" ht="12.75" customHeight="1">
      <c r="A861" s="415"/>
      <c r="B861" s="415"/>
      <c r="C861" s="415"/>
      <c r="D861" s="417"/>
      <c r="H861" s="90"/>
    </row>
    <row r="862" spans="1:8" ht="12.75" customHeight="1">
      <c r="A862" s="415"/>
      <c r="B862" s="415"/>
      <c r="C862" s="415"/>
      <c r="D862" s="417"/>
      <c r="H862" s="90"/>
    </row>
    <row r="863" spans="1:8" ht="12.75" customHeight="1">
      <c r="A863" s="415"/>
      <c r="B863" s="415"/>
      <c r="C863" s="415"/>
      <c r="D863" s="417"/>
      <c r="H863" s="90"/>
    </row>
    <row r="864" spans="1:8" ht="12.75" customHeight="1">
      <c r="A864" s="415"/>
      <c r="B864" s="415"/>
      <c r="C864" s="415"/>
      <c r="D864" s="417"/>
      <c r="H864" s="90"/>
    </row>
    <row r="865" spans="1:8" ht="12.75" customHeight="1">
      <c r="A865" s="415"/>
      <c r="B865" s="415"/>
      <c r="C865" s="415"/>
      <c r="D865" s="417"/>
      <c r="H865" s="90"/>
    </row>
    <row r="866" spans="1:8" ht="12.75" customHeight="1">
      <c r="A866" s="415"/>
      <c r="B866" s="415"/>
      <c r="C866" s="415"/>
      <c r="D866" s="417"/>
      <c r="H866" s="90"/>
    </row>
    <row r="867" spans="1:8" ht="12.75" customHeight="1">
      <c r="A867" s="415"/>
      <c r="B867" s="415"/>
      <c r="C867" s="415"/>
      <c r="D867" s="417"/>
      <c r="H867" s="90"/>
    </row>
    <row r="868" spans="1:8" ht="12.75" customHeight="1">
      <c r="A868" s="415"/>
      <c r="B868" s="415"/>
      <c r="C868" s="415"/>
      <c r="D868" s="417"/>
      <c r="H868" s="90"/>
    </row>
    <row r="869" spans="1:8" ht="12.75" customHeight="1">
      <c r="A869" s="415"/>
      <c r="B869" s="415"/>
      <c r="C869" s="415"/>
      <c r="D869" s="417"/>
      <c r="H869" s="90"/>
    </row>
    <row r="870" spans="1:8" ht="12.75" customHeight="1">
      <c r="A870" s="415"/>
      <c r="B870" s="415"/>
      <c r="C870" s="415"/>
      <c r="D870" s="417"/>
      <c r="H870" s="90"/>
    </row>
    <row r="871" spans="1:8" ht="12.75" customHeight="1">
      <c r="A871" s="415"/>
      <c r="B871" s="415"/>
      <c r="C871" s="415"/>
      <c r="D871" s="417"/>
      <c r="H871" s="90"/>
    </row>
    <row r="872" spans="1:8" ht="12.75" customHeight="1">
      <c r="A872" s="415"/>
      <c r="B872" s="415"/>
      <c r="C872" s="415"/>
      <c r="D872" s="417"/>
      <c r="H872" s="90"/>
    </row>
    <row r="873" spans="1:8" ht="12.75" customHeight="1">
      <c r="A873" s="415"/>
      <c r="B873" s="415"/>
      <c r="C873" s="415"/>
      <c r="D873" s="417"/>
      <c r="H873" s="90"/>
    </row>
    <row r="874" spans="1:8" ht="12.75" customHeight="1">
      <c r="A874" s="415"/>
      <c r="B874" s="415"/>
      <c r="C874" s="415"/>
      <c r="D874" s="417"/>
      <c r="H874" s="90"/>
    </row>
    <row r="875" spans="1:8" ht="12.75" customHeight="1">
      <c r="A875" s="415"/>
      <c r="B875" s="415"/>
      <c r="C875" s="415"/>
      <c r="D875" s="417"/>
      <c r="H875" s="90"/>
    </row>
    <row r="876" spans="1:8" ht="12.75" customHeight="1">
      <c r="A876" s="415"/>
      <c r="B876" s="415"/>
      <c r="C876" s="415"/>
      <c r="D876" s="417"/>
      <c r="H876" s="90"/>
    </row>
    <row r="877" spans="1:8" ht="12.75" customHeight="1">
      <c r="A877" s="415"/>
      <c r="B877" s="415"/>
      <c r="C877" s="415"/>
      <c r="D877" s="417"/>
      <c r="H877" s="90"/>
    </row>
    <row r="878" spans="1:8" ht="12.75" customHeight="1">
      <c r="A878" s="415"/>
      <c r="B878" s="415"/>
      <c r="C878" s="415"/>
      <c r="D878" s="417"/>
      <c r="H878" s="90"/>
    </row>
    <row r="879" spans="1:8" ht="12.75" customHeight="1">
      <c r="A879" s="415"/>
      <c r="B879" s="415"/>
      <c r="C879" s="415"/>
      <c r="D879" s="417"/>
      <c r="H879" s="90"/>
    </row>
    <row r="880" spans="1:8" ht="12.75" customHeight="1">
      <c r="A880" s="415"/>
      <c r="B880" s="415"/>
      <c r="C880" s="415"/>
      <c r="D880" s="417"/>
      <c r="H880" s="90"/>
    </row>
    <row r="881" spans="1:8" ht="12.75" customHeight="1">
      <c r="A881" s="415"/>
      <c r="B881" s="415"/>
      <c r="C881" s="415"/>
      <c r="D881" s="417"/>
      <c r="H881" s="90"/>
    </row>
    <row r="882" spans="1:8" ht="12.75" customHeight="1">
      <c r="A882" s="415"/>
      <c r="B882" s="415"/>
      <c r="C882" s="415"/>
      <c r="D882" s="417"/>
      <c r="H882" s="90"/>
    </row>
    <row r="883" spans="1:8" ht="12.75" customHeight="1">
      <c r="A883" s="415"/>
      <c r="B883" s="415"/>
      <c r="C883" s="415"/>
      <c r="D883" s="417"/>
      <c r="H883" s="90"/>
    </row>
    <row r="884" spans="1:8" ht="12.75" customHeight="1">
      <c r="A884" s="415"/>
      <c r="B884" s="415"/>
      <c r="C884" s="415"/>
      <c r="D884" s="417"/>
      <c r="H884" s="90"/>
    </row>
    <row r="885" spans="1:8" ht="12.75" customHeight="1">
      <c r="A885" s="415"/>
      <c r="B885" s="415"/>
      <c r="C885" s="415"/>
      <c r="D885" s="417"/>
      <c r="H885" s="90"/>
    </row>
    <row r="886" spans="1:8" ht="12.75" customHeight="1">
      <c r="A886" s="415"/>
      <c r="B886" s="415"/>
      <c r="C886" s="415"/>
      <c r="D886" s="417"/>
      <c r="H886" s="90"/>
    </row>
    <row r="887" spans="1:8" ht="12.75" customHeight="1">
      <c r="A887" s="415"/>
      <c r="B887" s="415"/>
      <c r="C887" s="415"/>
      <c r="D887" s="417"/>
      <c r="H887" s="90"/>
    </row>
    <row r="888" spans="1:8" ht="12.75" customHeight="1">
      <c r="A888" s="415"/>
      <c r="B888" s="415"/>
      <c r="C888" s="415"/>
      <c r="D888" s="417"/>
      <c r="H888" s="90"/>
    </row>
    <row r="889" spans="1:8" ht="12.75" customHeight="1">
      <c r="A889" s="415"/>
      <c r="B889" s="415"/>
      <c r="C889" s="415"/>
      <c r="D889" s="417"/>
      <c r="H889" s="90"/>
    </row>
    <row r="890" spans="1:8" ht="12.75" customHeight="1">
      <c r="A890" s="415"/>
      <c r="B890" s="415"/>
      <c r="C890" s="415"/>
      <c r="D890" s="417"/>
      <c r="H890" s="90"/>
    </row>
    <row r="891" spans="1:8" ht="12.75" customHeight="1">
      <c r="A891" s="415"/>
      <c r="B891" s="415"/>
      <c r="C891" s="415"/>
      <c r="D891" s="417"/>
      <c r="H891" s="90"/>
    </row>
    <row r="892" spans="1:8" ht="12.75" customHeight="1">
      <c r="A892" s="415"/>
      <c r="B892" s="415"/>
      <c r="C892" s="415"/>
      <c r="D892" s="417"/>
      <c r="H892" s="90"/>
    </row>
    <row r="893" spans="1:8" ht="12.75" customHeight="1">
      <c r="A893" s="415"/>
      <c r="B893" s="415"/>
      <c r="C893" s="415"/>
      <c r="D893" s="417"/>
      <c r="H893" s="90"/>
    </row>
    <row r="894" spans="1:8" ht="12.75" customHeight="1">
      <c r="A894" s="415"/>
      <c r="B894" s="415"/>
      <c r="C894" s="415"/>
      <c r="D894" s="417"/>
      <c r="H894" s="90"/>
    </row>
    <row r="895" spans="1:8" ht="12.75" customHeight="1">
      <c r="A895" s="415"/>
      <c r="B895" s="415"/>
      <c r="C895" s="415"/>
      <c r="D895" s="417"/>
      <c r="H895" s="90"/>
    </row>
    <row r="896" spans="1:8" ht="12.75" customHeight="1">
      <c r="A896" s="415"/>
      <c r="B896" s="415"/>
      <c r="C896" s="415"/>
      <c r="D896" s="417"/>
      <c r="H896" s="90"/>
    </row>
    <row r="897" spans="1:8" ht="12.75" customHeight="1">
      <c r="A897" s="415"/>
      <c r="B897" s="415"/>
      <c r="C897" s="415"/>
      <c r="D897" s="417"/>
      <c r="H897" s="90"/>
    </row>
    <row r="898" spans="1:8" ht="12.75" customHeight="1">
      <c r="A898" s="415"/>
      <c r="B898" s="415"/>
      <c r="C898" s="415"/>
      <c r="D898" s="417"/>
      <c r="H898" s="90"/>
    </row>
    <row r="899" spans="1:8" ht="12.75" customHeight="1">
      <c r="A899" s="415"/>
      <c r="B899" s="415"/>
      <c r="C899" s="415"/>
      <c r="D899" s="417"/>
      <c r="H899" s="90"/>
    </row>
    <row r="900" spans="1:8" ht="12.75" customHeight="1">
      <c r="A900" s="415"/>
      <c r="B900" s="415"/>
      <c r="C900" s="415"/>
      <c r="D900" s="417"/>
      <c r="H900" s="90"/>
    </row>
    <row r="901" spans="1:8" ht="12.75" customHeight="1">
      <c r="A901" s="415"/>
      <c r="B901" s="415"/>
      <c r="C901" s="415"/>
      <c r="D901" s="417"/>
      <c r="H901" s="90"/>
    </row>
    <row r="902" spans="1:8" ht="12.75" customHeight="1">
      <c r="A902" s="415"/>
      <c r="B902" s="415"/>
      <c r="C902" s="415"/>
      <c r="D902" s="417"/>
      <c r="H902" s="90"/>
    </row>
    <row r="903" spans="1:8" ht="12.75" customHeight="1">
      <c r="A903" s="415"/>
      <c r="B903" s="415"/>
      <c r="C903" s="415"/>
      <c r="D903" s="417"/>
      <c r="H903" s="90"/>
    </row>
    <row r="904" spans="1:8" ht="12.75" customHeight="1">
      <c r="A904" s="415"/>
      <c r="B904" s="415"/>
      <c r="C904" s="415"/>
      <c r="D904" s="417"/>
      <c r="H904" s="90"/>
    </row>
    <row r="905" spans="1:8" ht="12.75" customHeight="1">
      <c r="A905" s="415"/>
      <c r="B905" s="415"/>
      <c r="C905" s="415"/>
      <c r="D905" s="417"/>
      <c r="H905" s="90"/>
    </row>
    <row r="906" spans="1:8" ht="12.75" customHeight="1">
      <c r="A906" s="415"/>
      <c r="B906" s="415"/>
      <c r="C906" s="415"/>
      <c r="D906" s="417"/>
      <c r="H906" s="90"/>
    </row>
    <row r="907" spans="1:8" ht="12.75" customHeight="1">
      <c r="A907" s="415"/>
      <c r="B907" s="415"/>
      <c r="C907" s="415"/>
      <c r="D907" s="417"/>
      <c r="H907" s="90"/>
    </row>
    <row r="908" spans="1:8" ht="12.75" customHeight="1">
      <c r="A908" s="415"/>
      <c r="B908" s="415"/>
      <c r="C908" s="415"/>
      <c r="D908" s="417"/>
      <c r="H908" s="90"/>
    </row>
    <row r="909" spans="1:8" ht="12.75" customHeight="1">
      <c r="A909" s="415"/>
      <c r="B909" s="415"/>
      <c r="C909" s="415"/>
      <c r="D909" s="417"/>
      <c r="H909" s="90"/>
    </row>
    <row r="910" spans="1:8" ht="12.75" customHeight="1">
      <c r="A910" s="415"/>
      <c r="B910" s="415"/>
      <c r="C910" s="415"/>
      <c r="D910" s="417"/>
      <c r="H910" s="90"/>
    </row>
    <row r="911" spans="1:8" ht="12.75" customHeight="1">
      <c r="A911" s="415"/>
      <c r="B911" s="415"/>
      <c r="C911" s="415"/>
      <c r="D911" s="417"/>
      <c r="H911" s="90"/>
    </row>
    <row r="912" spans="1:8" ht="12.75" customHeight="1">
      <c r="A912" s="415"/>
      <c r="B912" s="415"/>
      <c r="C912" s="415"/>
      <c r="D912" s="417"/>
      <c r="H912" s="90"/>
    </row>
    <row r="913" spans="1:8" ht="12.75" customHeight="1">
      <c r="A913" s="415"/>
      <c r="B913" s="415"/>
      <c r="C913" s="415"/>
      <c r="D913" s="417"/>
      <c r="H913" s="90"/>
    </row>
    <row r="914" spans="1:8" ht="12.75" customHeight="1">
      <c r="A914" s="415"/>
      <c r="B914" s="415"/>
      <c r="C914" s="415"/>
      <c r="D914" s="417"/>
      <c r="H914" s="90"/>
    </row>
    <row r="915" spans="1:8" ht="12.75" customHeight="1">
      <c r="A915" s="415"/>
      <c r="B915" s="415"/>
      <c r="C915" s="415"/>
      <c r="D915" s="417"/>
      <c r="H915" s="90"/>
    </row>
    <row r="916" spans="1:8" ht="12.75" customHeight="1">
      <c r="A916" s="415"/>
      <c r="B916" s="415"/>
      <c r="C916" s="415"/>
      <c r="D916" s="417"/>
      <c r="H916" s="90"/>
    </row>
    <row r="917" spans="1:8" ht="12.75" customHeight="1">
      <c r="A917" s="415"/>
      <c r="B917" s="415"/>
      <c r="C917" s="415"/>
      <c r="D917" s="417"/>
      <c r="H917" s="90"/>
    </row>
    <row r="918" spans="1:8" ht="12.75" customHeight="1">
      <c r="A918" s="415"/>
      <c r="B918" s="415"/>
      <c r="C918" s="415"/>
      <c r="D918" s="417"/>
      <c r="H918" s="90"/>
    </row>
    <row r="919" spans="1:8" ht="12.75" customHeight="1">
      <c r="A919" s="415"/>
      <c r="B919" s="415"/>
      <c r="C919" s="415"/>
      <c r="D919" s="417"/>
      <c r="H919" s="90"/>
    </row>
    <row r="920" spans="1:8" ht="12.75" customHeight="1">
      <c r="A920" s="415"/>
      <c r="B920" s="415"/>
      <c r="C920" s="415"/>
      <c r="D920" s="417"/>
      <c r="H920" s="90"/>
    </row>
    <row r="921" spans="1:8" ht="12.75" customHeight="1">
      <c r="A921" s="415"/>
      <c r="B921" s="415"/>
      <c r="C921" s="415"/>
      <c r="D921" s="417"/>
      <c r="H921" s="90"/>
    </row>
    <row r="922" spans="1:8" ht="12.75" customHeight="1">
      <c r="A922" s="415"/>
      <c r="B922" s="415"/>
      <c r="C922" s="415"/>
      <c r="D922" s="417"/>
      <c r="H922" s="90"/>
    </row>
    <row r="923" spans="1:8" ht="12.75" customHeight="1">
      <c r="A923" s="415"/>
      <c r="B923" s="415"/>
      <c r="C923" s="415"/>
      <c r="D923" s="417"/>
      <c r="H923" s="90"/>
    </row>
    <row r="924" spans="1:8" ht="12.75" customHeight="1">
      <c r="A924" s="415"/>
      <c r="B924" s="415"/>
      <c r="C924" s="415"/>
      <c r="D924" s="417"/>
      <c r="H924" s="90"/>
    </row>
    <row r="925" spans="1:8" ht="12.75" customHeight="1">
      <c r="A925" s="415"/>
      <c r="B925" s="415"/>
      <c r="C925" s="415"/>
      <c r="D925" s="417"/>
      <c r="H925" s="90"/>
    </row>
    <row r="926" spans="1:8" ht="12.75" customHeight="1">
      <c r="A926" s="415"/>
      <c r="B926" s="415"/>
      <c r="C926" s="415"/>
      <c r="D926" s="417"/>
      <c r="H926" s="90"/>
    </row>
    <row r="927" spans="1:8" ht="12.75" customHeight="1">
      <c r="A927" s="415"/>
      <c r="B927" s="415"/>
      <c r="C927" s="415"/>
      <c r="D927" s="417"/>
      <c r="H927" s="90"/>
    </row>
    <row r="928" spans="1:8" ht="12.75" customHeight="1">
      <c r="A928" s="415"/>
      <c r="B928" s="415"/>
      <c r="C928" s="415"/>
      <c r="D928" s="417"/>
      <c r="H928" s="90"/>
    </row>
    <row r="929" spans="1:8" ht="12.75" customHeight="1">
      <c r="A929" s="415"/>
      <c r="B929" s="415"/>
      <c r="C929" s="415"/>
      <c r="D929" s="417"/>
      <c r="H929" s="90"/>
    </row>
    <row r="930" spans="1:8" ht="12.75" customHeight="1">
      <c r="A930" s="415"/>
      <c r="B930" s="415"/>
      <c r="C930" s="415"/>
      <c r="D930" s="417"/>
      <c r="H930" s="90"/>
    </row>
    <row r="931" spans="1:8" ht="12.75" customHeight="1">
      <c r="A931" s="415"/>
      <c r="B931" s="415"/>
      <c r="C931" s="415"/>
      <c r="D931" s="417"/>
      <c r="H931" s="90"/>
    </row>
    <row r="932" spans="1:8" ht="12.75" customHeight="1">
      <c r="A932" s="415"/>
      <c r="B932" s="415"/>
      <c r="C932" s="415"/>
      <c r="D932" s="417"/>
      <c r="H932" s="90"/>
    </row>
    <row r="933" spans="1:8" ht="12.75" customHeight="1">
      <c r="A933" s="415"/>
      <c r="B933" s="415"/>
      <c r="C933" s="415"/>
      <c r="D933" s="417"/>
      <c r="H933" s="90"/>
    </row>
    <row r="934" spans="1:8" ht="12.75" customHeight="1">
      <c r="A934" s="415"/>
      <c r="B934" s="415"/>
      <c r="C934" s="415"/>
      <c r="D934" s="417"/>
      <c r="H934" s="90"/>
    </row>
    <row r="935" spans="1:8" ht="12.75" customHeight="1">
      <c r="A935" s="415"/>
      <c r="B935" s="415"/>
      <c r="C935" s="415"/>
      <c r="D935" s="417"/>
      <c r="H935" s="90"/>
    </row>
    <row r="936" spans="1:8" ht="12.75" customHeight="1">
      <c r="A936" s="415"/>
      <c r="B936" s="415"/>
      <c r="C936" s="415"/>
      <c r="D936" s="417"/>
      <c r="H936" s="90"/>
    </row>
    <row r="937" spans="1:8" ht="12.75" customHeight="1">
      <c r="A937" s="415"/>
      <c r="B937" s="415"/>
      <c r="C937" s="415"/>
      <c r="D937" s="417"/>
      <c r="H937" s="90"/>
    </row>
    <row r="938" spans="1:8" ht="12.75" customHeight="1">
      <c r="A938" s="415"/>
      <c r="B938" s="415"/>
      <c r="C938" s="415"/>
      <c r="D938" s="417"/>
      <c r="H938" s="90"/>
    </row>
    <row r="939" spans="1:8" ht="12.75" customHeight="1">
      <c r="A939" s="415"/>
      <c r="B939" s="415"/>
      <c r="C939" s="415"/>
      <c r="D939" s="417"/>
      <c r="H939" s="90"/>
    </row>
    <row r="940" spans="1:8" ht="12.75" customHeight="1">
      <c r="A940" s="415"/>
      <c r="B940" s="415"/>
      <c r="C940" s="415"/>
      <c r="D940" s="417"/>
      <c r="H940" s="90"/>
    </row>
    <row r="941" spans="1:8" ht="12.75" customHeight="1">
      <c r="A941" s="415"/>
      <c r="B941" s="415"/>
      <c r="C941" s="415"/>
      <c r="D941" s="417"/>
      <c r="H941" s="90"/>
    </row>
    <row r="942" spans="1:8" ht="12.75" customHeight="1">
      <c r="A942" s="415"/>
      <c r="B942" s="415"/>
      <c r="C942" s="415"/>
      <c r="D942" s="417"/>
      <c r="H942" s="90"/>
    </row>
    <row r="943" spans="1:8" ht="12.75" customHeight="1">
      <c r="A943" s="415"/>
      <c r="B943" s="415"/>
      <c r="C943" s="415"/>
      <c r="D943" s="417"/>
      <c r="H943" s="90"/>
    </row>
    <row r="944" spans="1:8" ht="12.75" customHeight="1">
      <c r="A944" s="415"/>
      <c r="B944" s="415"/>
      <c r="C944" s="415"/>
      <c r="D944" s="417"/>
      <c r="H944" s="90"/>
    </row>
    <row r="945" spans="1:8" ht="12.75" customHeight="1">
      <c r="A945" s="415"/>
      <c r="B945" s="415"/>
      <c r="C945" s="415"/>
      <c r="D945" s="417"/>
      <c r="H945" s="90"/>
    </row>
    <row r="946" spans="1:8" ht="12.75" customHeight="1">
      <c r="A946" s="415"/>
      <c r="B946" s="415"/>
      <c r="C946" s="415"/>
      <c r="D946" s="417"/>
      <c r="H946" s="90"/>
    </row>
    <row r="947" spans="1:8" ht="12.75" customHeight="1">
      <c r="A947" s="415"/>
      <c r="B947" s="415"/>
      <c r="C947" s="415"/>
      <c r="D947" s="417"/>
      <c r="H947" s="90"/>
    </row>
    <row r="948" spans="1:8" ht="12.75" customHeight="1">
      <c r="A948" s="415"/>
      <c r="B948" s="415"/>
      <c r="C948" s="415"/>
      <c r="D948" s="417"/>
      <c r="H948" s="90"/>
    </row>
    <row r="949" spans="1:8" ht="12.75" customHeight="1">
      <c r="A949" s="415"/>
      <c r="B949" s="415"/>
      <c r="C949" s="415"/>
      <c r="D949" s="417"/>
      <c r="H949" s="90"/>
    </row>
    <row r="950" spans="1:8" ht="12.75" customHeight="1">
      <c r="A950" s="415"/>
      <c r="B950" s="415"/>
      <c r="C950" s="415"/>
      <c r="D950" s="417"/>
      <c r="H950" s="90"/>
    </row>
    <row r="951" spans="1:8" ht="12.75" customHeight="1">
      <c r="A951" s="415"/>
      <c r="B951" s="415"/>
      <c r="C951" s="415"/>
      <c r="D951" s="417"/>
      <c r="H951" s="90"/>
    </row>
    <row r="952" spans="1:8" ht="12.75" customHeight="1">
      <c r="A952" s="415"/>
      <c r="B952" s="415"/>
      <c r="C952" s="415"/>
      <c r="D952" s="417"/>
      <c r="H952" s="90"/>
    </row>
    <row r="953" spans="1:8" ht="12.75" customHeight="1">
      <c r="A953" s="415"/>
      <c r="B953" s="415"/>
      <c r="C953" s="415"/>
      <c r="D953" s="417"/>
      <c r="H953" s="90"/>
    </row>
    <row r="954" spans="1:8" ht="12.75" customHeight="1">
      <c r="A954" s="415"/>
      <c r="B954" s="415"/>
      <c r="C954" s="415"/>
      <c r="D954" s="417"/>
      <c r="H954" s="90"/>
    </row>
    <row r="955" spans="1:8" ht="12.75" customHeight="1">
      <c r="A955" s="415"/>
      <c r="B955" s="415"/>
      <c r="C955" s="415"/>
      <c r="D955" s="417"/>
      <c r="H955" s="90"/>
    </row>
    <row r="956" spans="1:8" ht="12.75" customHeight="1">
      <c r="A956" s="415"/>
      <c r="B956" s="415"/>
      <c r="C956" s="415"/>
      <c r="D956" s="417"/>
      <c r="H956" s="90"/>
    </row>
    <row r="957" spans="1:8" ht="12.75" customHeight="1">
      <c r="A957" s="415"/>
      <c r="B957" s="415"/>
      <c r="C957" s="415"/>
      <c r="D957" s="417"/>
      <c r="H957" s="90"/>
    </row>
    <row r="958" spans="1:8" ht="12.75" customHeight="1">
      <c r="A958" s="415"/>
      <c r="B958" s="415"/>
      <c r="C958" s="415"/>
      <c r="D958" s="417"/>
      <c r="H958" s="90"/>
    </row>
    <row r="959" spans="1:8" ht="12.75" customHeight="1">
      <c r="A959" s="415"/>
      <c r="B959" s="415"/>
      <c r="C959" s="415"/>
      <c r="D959" s="417"/>
      <c r="H959" s="90"/>
    </row>
    <row r="960" spans="1:8" ht="12.75" customHeight="1">
      <c r="A960" s="415"/>
      <c r="B960" s="415"/>
      <c r="C960" s="415"/>
      <c r="D960" s="417"/>
      <c r="H960" s="90"/>
    </row>
    <row r="961" spans="1:8" ht="12.75" customHeight="1">
      <c r="A961" s="415"/>
      <c r="B961" s="415"/>
      <c r="C961" s="415"/>
      <c r="D961" s="417"/>
      <c r="H961" s="90"/>
    </row>
    <row r="962" spans="1:8" ht="12.75" customHeight="1">
      <c r="A962" s="415"/>
      <c r="B962" s="415"/>
      <c r="C962" s="415"/>
      <c r="D962" s="417"/>
      <c r="H962" s="90"/>
    </row>
    <row r="963" spans="1:8" ht="12.75" customHeight="1">
      <c r="A963" s="415"/>
      <c r="B963" s="415"/>
      <c r="C963" s="415"/>
      <c r="D963" s="417"/>
      <c r="H963" s="90"/>
    </row>
    <row r="964" spans="1:8" ht="12.75" customHeight="1">
      <c r="A964" s="415"/>
      <c r="B964" s="415"/>
      <c r="C964" s="415"/>
      <c r="D964" s="417"/>
      <c r="H964" s="90"/>
    </row>
    <row r="965" spans="1:8" ht="12.75" customHeight="1">
      <c r="A965" s="415"/>
      <c r="B965" s="415"/>
      <c r="C965" s="415"/>
      <c r="D965" s="417"/>
      <c r="H965" s="90"/>
    </row>
    <row r="966" spans="1:8" ht="12.75" customHeight="1">
      <c r="A966" s="415"/>
      <c r="B966" s="415"/>
      <c r="C966" s="415"/>
      <c r="D966" s="417"/>
      <c r="H966" s="90"/>
    </row>
    <row r="967" spans="1:8" ht="12.75" customHeight="1">
      <c r="A967" s="415"/>
      <c r="B967" s="415"/>
      <c r="C967" s="415"/>
      <c r="D967" s="417"/>
      <c r="H967" s="90"/>
    </row>
    <row r="968" spans="1:8" ht="12.75" customHeight="1">
      <c r="A968" s="415"/>
      <c r="B968" s="415"/>
      <c r="C968" s="415"/>
      <c r="D968" s="417"/>
      <c r="H968" s="90"/>
    </row>
    <row r="969" spans="1:8" ht="12.75" customHeight="1">
      <c r="A969" s="415"/>
      <c r="B969" s="415"/>
      <c r="C969" s="415"/>
      <c r="D969" s="417"/>
      <c r="H969" s="90"/>
    </row>
    <row r="970" spans="1:8" ht="12.75" customHeight="1">
      <c r="A970" s="415"/>
      <c r="B970" s="415"/>
      <c r="C970" s="415"/>
      <c r="D970" s="417"/>
      <c r="H970" s="90"/>
    </row>
    <row r="971" spans="1:8" ht="12.75" customHeight="1">
      <c r="A971" s="415"/>
      <c r="B971" s="415"/>
      <c r="C971" s="415"/>
      <c r="D971" s="417"/>
      <c r="H971" s="90"/>
    </row>
    <row r="972" spans="1:8" ht="12.75" customHeight="1">
      <c r="A972" s="415"/>
      <c r="B972" s="415"/>
      <c r="C972" s="415"/>
      <c r="D972" s="417"/>
      <c r="H972" s="90"/>
    </row>
    <row r="973" spans="1:8" ht="12.75" customHeight="1">
      <c r="A973" s="415"/>
      <c r="B973" s="415"/>
      <c r="C973" s="415"/>
      <c r="D973" s="417"/>
      <c r="H973" s="90"/>
    </row>
    <row r="974" spans="1:8" ht="12.75" customHeight="1">
      <c r="A974" s="415"/>
      <c r="B974" s="415"/>
      <c r="C974" s="415"/>
      <c r="D974" s="417"/>
      <c r="H974" s="90"/>
    </row>
    <row r="975" spans="1:8" ht="12.75" customHeight="1">
      <c r="A975" s="415"/>
      <c r="B975" s="415"/>
      <c r="C975" s="415"/>
      <c r="D975" s="417"/>
      <c r="H975" s="90"/>
    </row>
    <row r="976" spans="1:8" ht="12.75" customHeight="1">
      <c r="A976" s="415"/>
      <c r="B976" s="415"/>
      <c r="C976" s="415"/>
      <c r="D976" s="417"/>
      <c r="H976" s="90"/>
    </row>
    <row r="977" spans="1:8" ht="12.75" customHeight="1">
      <c r="A977" s="415"/>
      <c r="B977" s="415"/>
      <c r="C977" s="415"/>
      <c r="D977" s="417"/>
      <c r="H977" s="90"/>
    </row>
    <row r="978" spans="1:8" ht="12.75" customHeight="1">
      <c r="A978" s="415"/>
      <c r="B978" s="415"/>
      <c r="C978" s="415"/>
      <c r="D978" s="417"/>
      <c r="H978" s="90"/>
    </row>
    <row r="979" spans="1:8" ht="12.75" customHeight="1">
      <c r="A979" s="415"/>
      <c r="B979" s="415"/>
      <c r="C979" s="415"/>
      <c r="D979" s="417"/>
      <c r="H979" s="90"/>
    </row>
    <row r="980" spans="1:8" ht="12.75" customHeight="1">
      <c r="A980" s="415"/>
      <c r="B980" s="415"/>
      <c r="C980" s="415"/>
      <c r="D980" s="417"/>
      <c r="H980" s="90"/>
    </row>
    <row r="981" spans="1:8" ht="12.75" customHeight="1">
      <c r="A981" s="415"/>
      <c r="B981" s="415"/>
      <c r="C981" s="415"/>
      <c r="D981" s="417"/>
      <c r="H981" s="90"/>
    </row>
    <row r="982" spans="1:8" ht="12.75" customHeight="1">
      <c r="A982" s="415"/>
      <c r="B982" s="415"/>
      <c r="C982" s="415"/>
      <c r="D982" s="417"/>
      <c r="H982" s="90"/>
    </row>
    <row r="983" spans="1:8" ht="12.75" customHeight="1">
      <c r="A983" s="415"/>
      <c r="B983" s="415"/>
      <c r="C983" s="415"/>
      <c r="D983" s="417"/>
      <c r="H983" s="90"/>
    </row>
    <row r="984" spans="1:8" ht="12.75" customHeight="1">
      <c r="A984" s="415"/>
      <c r="B984" s="415"/>
      <c r="C984" s="415"/>
      <c r="D984" s="417"/>
      <c r="H984" s="90"/>
    </row>
    <row r="985" spans="1:8" ht="12.75" customHeight="1">
      <c r="A985" s="415"/>
      <c r="B985" s="415"/>
      <c r="C985" s="415"/>
      <c r="D985" s="417"/>
      <c r="H985" s="90"/>
    </row>
    <row r="986" spans="1:8" ht="12.75" customHeight="1">
      <c r="A986" s="415"/>
      <c r="B986" s="415"/>
      <c r="C986" s="415"/>
      <c r="D986" s="417"/>
      <c r="H986" s="90"/>
    </row>
    <row r="987" spans="1:8" ht="12.75" customHeight="1">
      <c r="A987" s="415"/>
      <c r="B987" s="415"/>
      <c r="C987" s="415"/>
      <c r="D987" s="417"/>
      <c r="H987" s="90"/>
    </row>
    <row r="988" spans="1:8" ht="12.75" customHeight="1">
      <c r="A988" s="415"/>
      <c r="B988" s="415"/>
      <c r="C988" s="415"/>
      <c r="D988" s="417"/>
      <c r="H988" s="90"/>
    </row>
    <row r="989" spans="1:8" ht="12.75" customHeight="1">
      <c r="A989" s="415"/>
      <c r="B989" s="415"/>
      <c r="C989" s="415"/>
      <c r="D989" s="417"/>
      <c r="H989" s="90"/>
    </row>
    <row r="990" spans="1:8" ht="12.75" customHeight="1">
      <c r="A990" s="415"/>
      <c r="B990" s="415"/>
      <c r="C990" s="415"/>
      <c r="D990" s="417"/>
      <c r="H990" s="90"/>
    </row>
    <row r="991" spans="1:8" ht="12.75" customHeight="1">
      <c r="A991" s="415"/>
      <c r="B991" s="415"/>
      <c r="C991" s="415"/>
      <c r="D991" s="417"/>
      <c r="H991" s="90"/>
    </row>
    <row r="992" spans="1:8" ht="12.75" customHeight="1">
      <c r="A992" s="415"/>
      <c r="B992" s="415"/>
      <c r="C992" s="415"/>
      <c r="D992" s="417"/>
      <c r="H992" s="90"/>
    </row>
    <row r="993" spans="1:8" ht="12.75" customHeight="1">
      <c r="A993" s="415"/>
      <c r="B993" s="415"/>
      <c r="C993" s="415"/>
      <c r="D993" s="417"/>
      <c r="H993" s="90"/>
    </row>
    <row r="994" spans="1:8" ht="12.75" customHeight="1">
      <c r="A994" s="415"/>
      <c r="B994" s="415"/>
      <c r="C994" s="415"/>
      <c r="D994" s="417"/>
      <c r="H994" s="90"/>
    </row>
    <row r="995" spans="1:8" ht="12.75" customHeight="1">
      <c r="A995" s="415"/>
      <c r="B995" s="415"/>
      <c r="C995" s="415"/>
      <c r="D995" s="417"/>
      <c r="H995" s="90"/>
    </row>
    <row r="996" spans="1:8" ht="12.75" customHeight="1">
      <c r="A996" s="415"/>
      <c r="B996" s="415"/>
      <c r="C996" s="415"/>
      <c r="D996" s="417"/>
      <c r="H996" s="90"/>
    </row>
    <row r="997" spans="1:8" ht="12.75" customHeight="1">
      <c r="A997" s="415"/>
      <c r="B997" s="415"/>
      <c r="C997" s="415"/>
      <c r="D997" s="417"/>
      <c r="H997" s="90"/>
    </row>
    <row r="998" spans="1:8" ht="12.75" customHeight="1">
      <c r="A998" s="415"/>
      <c r="B998" s="415"/>
      <c r="C998" s="415"/>
      <c r="D998" s="417"/>
      <c r="H998" s="90"/>
    </row>
    <row r="999" spans="1:8" ht="12.75" customHeight="1">
      <c r="A999" s="415"/>
      <c r="B999" s="415"/>
      <c r="C999" s="415"/>
      <c r="D999" s="417"/>
      <c r="H999" s="90"/>
    </row>
    <row r="1000" spans="1:8" ht="12.75" customHeight="1">
      <c r="A1000" s="415"/>
      <c r="B1000" s="415"/>
      <c r="C1000" s="415"/>
      <c r="D1000" s="417"/>
      <c r="H1000" s="90"/>
    </row>
    <row r="1001" spans="1:8" ht="12.75" customHeight="1">
      <c r="A1001" s="415"/>
      <c r="B1001" s="415"/>
      <c r="C1001" s="415"/>
      <c r="D1001" s="417"/>
      <c r="H1001" s="90"/>
    </row>
    <row r="1002" spans="1:8" ht="12.75" customHeight="1">
      <c r="A1002" s="415"/>
      <c r="B1002" s="415"/>
      <c r="C1002" s="415"/>
      <c r="D1002" s="417"/>
      <c r="H1002" s="90"/>
    </row>
    <row r="1003" spans="1:8" ht="12.75" customHeight="1">
      <c r="A1003" s="415"/>
      <c r="B1003" s="415"/>
      <c r="C1003" s="415"/>
      <c r="D1003" s="417"/>
      <c r="H1003" s="90"/>
    </row>
    <row r="1004" spans="1:8" ht="12.75" customHeight="1">
      <c r="A1004" s="415"/>
      <c r="B1004" s="415"/>
      <c r="C1004" s="415"/>
      <c r="D1004" s="417"/>
      <c r="H1004" s="90"/>
    </row>
    <row r="1005" spans="1:8" ht="12.75" customHeight="1">
      <c r="A1005" s="415"/>
      <c r="B1005" s="415"/>
      <c r="C1005" s="415"/>
      <c r="D1005" s="417"/>
      <c r="H1005" s="90"/>
    </row>
    <row r="1006" spans="1:8" ht="12.75" customHeight="1">
      <c r="A1006" s="415"/>
      <c r="B1006" s="415"/>
      <c r="C1006" s="415"/>
      <c r="D1006" s="417"/>
      <c r="H1006" s="90"/>
    </row>
    <row r="1007" spans="1:8" ht="12.75" customHeight="1">
      <c r="A1007" s="415"/>
      <c r="B1007" s="415"/>
      <c r="C1007" s="415"/>
      <c r="D1007" s="417"/>
      <c r="H1007" s="90"/>
    </row>
    <row r="1008" spans="1:8" ht="12.75" customHeight="1">
      <c r="A1008" s="415"/>
      <c r="B1008" s="415"/>
      <c r="C1008" s="415"/>
      <c r="D1008" s="417"/>
      <c r="H1008" s="90"/>
    </row>
    <row r="1009" spans="1:8" ht="12.75" customHeight="1">
      <c r="A1009" s="415"/>
      <c r="B1009" s="415"/>
      <c r="C1009" s="415"/>
      <c r="D1009" s="417"/>
      <c r="H1009" s="90"/>
    </row>
    <row r="1010" spans="1:8" ht="12.75" customHeight="1">
      <c r="A1010" s="415"/>
      <c r="B1010" s="415"/>
      <c r="C1010" s="415"/>
      <c r="D1010" s="417"/>
      <c r="H1010" s="90"/>
    </row>
    <row r="1011" spans="1:8" ht="12.75" customHeight="1">
      <c r="A1011" s="415"/>
      <c r="B1011" s="415"/>
      <c r="C1011" s="415"/>
      <c r="D1011" s="417"/>
      <c r="H1011" s="90"/>
    </row>
    <row r="1012" spans="1:8" ht="12.75" customHeight="1">
      <c r="A1012" s="415"/>
      <c r="B1012" s="415"/>
      <c r="C1012" s="415"/>
      <c r="D1012" s="417"/>
      <c r="H1012" s="90"/>
    </row>
    <row r="1013" spans="1:8" ht="12.75" customHeight="1">
      <c r="A1013" s="415"/>
      <c r="B1013" s="415"/>
      <c r="C1013" s="415"/>
      <c r="D1013" s="417"/>
      <c r="H1013" s="90"/>
    </row>
    <row r="1014" spans="1:8" ht="12.75" customHeight="1">
      <c r="A1014" s="415"/>
      <c r="B1014" s="415"/>
      <c r="C1014" s="415"/>
      <c r="D1014" s="417"/>
      <c r="H1014" s="90"/>
    </row>
    <row r="1015" spans="1:8" ht="12.75" customHeight="1">
      <c r="A1015" s="415"/>
      <c r="B1015" s="415"/>
      <c r="C1015" s="415"/>
      <c r="D1015" s="417"/>
      <c r="H1015" s="90"/>
    </row>
    <row r="1016" spans="1:8" ht="12.75" customHeight="1">
      <c r="A1016" s="415"/>
      <c r="B1016" s="415"/>
      <c r="C1016" s="415"/>
      <c r="D1016" s="417"/>
      <c r="H1016" s="90"/>
    </row>
    <row r="1017" spans="1:8" ht="12.75" customHeight="1">
      <c r="A1017" s="415"/>
      <c r="B1017" s="415"/>
      <c r="C1017" s="415"/>
      <c r="D1017" s="417"/>
      <c r="H1017" s="90"/>
    </row>
    <row r="1018" spans="1:8" ht="12.75" customHeight="1">
      <c r="A1018" s="415"/>
      <c r="B1018" s="415"/>
      <c r="C1018" s="415"/>
      <c r="D1018" s="417"/>
      <c r="H1018" s="90"/>
    </row>
    <row r="1019" spans="1:8" ht="12.75" customHeight="1">
      <c r="A1019" s="415"/>
      <c r="B1019" s="415"/>
      <c r="C1019" s="415"/>
      <c r="D1019" s="417"/>
      <c r="H1019" s="90"/>
    </row>
    <row r="1020" spans="1:8" ht="12.75" customHeight="1">
      <c r="A1020" s="415"/>
      <c r="B1020" s="415"/>
      <c r="C1020" s="415"/>
      <c r="D1020" s="417"/>
      <c r="H1020" s="90"/>
    </row>
    <row r="1021" spans="1:8" ht="12.75" customHeight="1">
      <c r="A1021" s="415"/>
      <c r="B1021" s="415"/>
      <c r="C1021" s="415"/>
      <c r="D1021" s="417"/>
      <c r="H1021" s="90"/>
    </row>
    <row r="1022" spans="1:8" ht="12.75" customHeight="1">
      <c r="A1022" s="415"/>
      <c r="B1022" s="415"/>
      <c r="C1022" s="415"/>
      <c r="D1022" s="417"/>
      <c r="H1022" s="90"/>
    </row>
    <row r="1023" spans="1:8" ht="12.75" customHeight="1">
      <c r="A1023" s="415"/>
      <c r="B1023" s="415"/>
      <c r="C1023" s="415"/>
      <c r="D1023" s="417"/>
      <c r="H1023" s="90"/>
    </row>
    <row r="1024" spans="1:8" ht="12.75" customHeight="1">
      <c r="A1024" s="415"/>
      <c r="B1024" s="415"/>
      <c r="C1024" s="415"/>
      <c r="D1024" s="417"/>
      <c r="H1024" s="90"/>
    </row>
    <row r="1025" spans="1:8" ht="12.75" customHeight="1">
      <c r="A1025" s="415"/>
      <c r="B1025" s="415"/>
      <c r="C1025" s="415"/>
      <c r="D1025" s="417"/>
      <c r="H1025" s="90"/>
    </row>
    <row r="1026" spans="1:8" ht="12.75" customHeight="1">
      <c r="A1026" s="415"/>
      <c r="B1026" s="415"/>
      <c r="C1026" s="415"/>
      <c r="D1026" s="417"/>
      <c r="H1026" s="90"/>
    </row>
    <row r="1027" spans="1:8" ht="12.75" customHeight="1">
      <c r="A1027" s="415"/>
      <c r="B1027" s="415"/>
      <c r="C1027" s="415"/>
      <c r="D1027" s="417"/>
      <c r="H1027" s="90"/>
    </row>
    <row r="1028" spans="1:8" ht="12.75" customHeight="1">
      <c r="A1028" s="415"/>
      <c r="B1028" s="415"/>
      <c r="C1028" s="415"/>
      <c r="D1028" s="417"/>
      <c r="H1028" s="90"/>
    </row>
    <row r="1029" spans="1:8" ht="12.75" customHeight="1">
      <c r="A1029" s="415"/>
      <c r="B1029" s="415"/>
      <c r="C1029" s="415"/>
      <c r="D1029" s="417"/>
      <c r="H1029" s="90"/>
    </row>
    <row r="1030" spans="1:8" ht="12.75" customHeight="1">
      <c r="A1030" s="415"/>
      <c r="B1030" s="415"/>
      <c r="C1030" s="415"/>
      <c r="D1030" s="417"/>
      <c r="H1030" s="90"/>
    </row>
    <row r="1031" spans="1:8" ht="12.75" customHeight="1">
      <c r="A1031" s="415"/>
      <c r="B1031" s="415"/>
      <c r="C1031" s="415"/>
      <c r="D1031" s="417"/>
      <c r="H1031" s="90"/>
    </row>
    <row r="1032" spans="1:8" ht="12.75" customHeight="1">
      <c r="A1032" s="415"/>
      <c r="B1032" s="415"/>
      <c r="C1032" s="415"/>
      <c r="D1032" s="417"/>
      <c r="H1032" s="90"/>
    </row>
    <row r="1033" spans="1:8" ht="12.75" customHeight="1">
      <c r="A1033" s="415"/>
      <c r="B1033" s="415"/>
      <c r="C1033" s="415"/>
      <c r="D1033" s="417"/>
      <c r="H1033" s="90"/>
    </row>
    <row r="1034" spans="1:8" ht="12.75" customHeight="1">
      <c r="A1034" s="415"/>
      <c r="B1034" s="415"/>
      <c r="C1034" s="415"/>
      <c r="D1034" s="417"/>
      <c r="H1034" s="90"/>
    </row>
    <row r="1035" spans="1:8" ht="12.75" customHeight="1">
      <c r="A1035" s="415"/>
      <c r="B1035" s="415"/>
      <c r="C1035" s="415"/>
      <c r="D1035" s="417"/>
      <c r="H1035" s="90"/>
    </row>
    <row r="1036" spans="1:8" ht="12.75" customHeight="1">
      <c r="A1036" s="415"/>
      <c r="B1036" s="415"/>
      <c r="C1036" s="415"/>
      <c r="D1036" s="417"/>
      <c r="H1036" s="90"/>
    </row>
    <row r="1037" spans="1:8" ht="12.75" customHeight="1">
      <c r="A1037" s="415"/>
      <c r="B1037" s="415"/>
      <c r="C1037" s="415"/>
      <c r="D1037" s="417"/>
      <c r="H1037" s="90"/>
    </row>
    <row r="1038" spans="1:8" ht="12.75" customHeight="1">
      <c r="A1038" s="415"/>
      <c r="B1038" s="415"/>
      <c r="C1038" s="415"/>
      <c r="D1038" s="417"/>
      <c r="H1038" s="90"/>
    </row>
    <row r="1039" spans="1:8" ht="12.75" customHeight="1">
      <c r="A1039" s="415"/>
      <c r="B1039" s="415"/>
      <c r="C1039" s="415"/>
      <c r="D1039" s="417"/>
      <c r="H1039" s="90"/>
    </row>
    <row r="1040" spans="1:8" ht="12.75" customHeight="1">
      <c r="A1040" s="415"/>
      <c r="B1040" s="415"/>
      <c r="C1040" s="415"/>
      <c r="D1040" s="417"/>
      <c r="H1040" s="90"/>
    </row>
    <row r="1041" spans="1:8" ht="12.75" customHeight="1">
      <c r="A1041" s="415"/>
      <c r="B1041" s="415"/>
      <c r="C1041" s="415"/>
      <c r="D1041" s="417"/>
      <c r="H1041" s="90"/>
    </row>
    <row r="1042" spans="1:8" ht="12.75" customHeight="1">
      <c r="A1042" s="415"/>
      <c r="B1042" s="415"/>
      <c r="C1042" s="415"/>
      <c r="D1042" s="417"/>
      <c r="H1042" s="90"/>
    </row>
    <row r="1043" spans="1:8" ht="12.75" customHeight="1">
      <c r="A1043" s="415"/>
      <c r="B1043" s="415"/>
      <c r="C1043" s="415"/>
      <c r="D1043" s="417"/>
      <c r="H1043" s="90"/>
    </row>
    <row r="1044" spans="1:8" ht="12.75" customHeight="1">
      <c r="A1044" s="415"/>
      <c r="B1044" s="415"/>
      <c r="C1044" s="415"/>
      <c r="D1044" s="417"/>
      <c r="H1044" s="90"/>
    </row>
    <row r="1045" spans="1:8" ht="12.75" customHeight="1">
      <c r="A1045" s="415"/>
      <c r="B1045" s="415"/>
      <c r="C1045" s="415"/>
      <c r="D1045" s="417"/>
      <c r="H1045" s="90"/>
    </row>
    <row r="1046" spans="1:8" ht="12.75" customHeight="1">
      <c r="A1046" s="415"/>
      <c r="B1046" s="415"/>
      <c r="C1046" s="415"/>
      <c r="D1046" s="417"/>
      <c r="H1046" s="90"/>
    </row>
    <row r="1047" spans="1:8" ht="12.75" customHeight="1">
      <c r="A1047" s="415"/>
      <c r="B1047" s="415"/>
      <c r="C1047" s="415"/>
      <c r="D1047" s="417"/>
      <c r="H1047" s="90"/>
    </row>
    <row r="1048" spans="1:8" ht="12.75" customHeight="1">
      <c r="A1048" s="415"/>
      <c r="B1048" s="415"/>
      <c r="C1048" s="415"/>
      <c r="D1048" s="417"/>
      <c r="H1048" s="90"/>
    </row>
    <row r="1049" spans="1:8" ht="12.75" customHeight="1">
      <c r="A1049" s="415"/>
      <c r="B1049" s="415"/>
      <c r="C1049" s="415"/>
      <c r="D1049" s="417"/>
      <c r="H1049" s="90"/>
    </row>
    <row r="1050" spans="1:8" ht="12.75" customHeight="1">
      <c r="A1050" s="415"/>
      <c r="B1050" s="415"/>
      <c r="C1050" s="415"/>
      <c r="D1050" s="417"/>
      <c r="H1050" s="90"/>
    </row>
    <row r="1051" spans="1:8" ht="12.75" customHeight="1">
      <c r="A1051" s="415"/>
      <c r="B1051" s="415"/>
      <c r="C1051" s="415"/>
      <c r="D1051" s="417"/>
      <c r="H1051" s="90"/>
    </row>
    <row r="1052" spans="1:8" ht="12.75" customHeight="1">
      <c r="A1052" s="415"/>
      <c r="B1052" s="415"/>
      <c r="C1052" s="415"/>
      <c r="D1052" s="417"/>
      <c r="H1052" s="90"/>
    </row>
    <row r="1053" spans="1:8" ht="12.75" customHeight="1">
      <c r="A1053" s="415"/>
      <c r="B1053" s="415"/>
      <c r="C1053" s="415"/>
      <c r="D1053" s="417"/>
      <c r="H1053" s="90"/>
    </row>
    <row r="1054" spans="1:8" ht="12.75" customHeight="1">
      <c r="A1054" s="415"/>
      <c r="B1054" s="415"/>
      <c r="C1054" s="415"/>
      <c r="D1054" s="417"/>
      <c r="H1054" s="90"/>
    </row>
    <row r="1055" spans="1:8" ht="12.75" customHeight="1">
      <c r="A1055" s="415"/>
      <c r="B1055" s="415"/>
      <c r="C1055" s="415"/>
      <c r="D1055" s="417"/>
      <c r="H1055" s="90"/>
    </row>
    <row r="1056" spans="1:8" ht="12.75" customHeight="1">
      <c r="A1056" s="415"/>
      <c r="B1056" s="415"/>
      <c r="C1056" s="415"/>
      <c r="D1056" s="417"/>
      <c r="H1056" s="90"/>
    </row>
    <row r="1057" spans="1:8" ht="12.75" customHeight="1">
      <c r="A1057" s="415"/>
      <c r="B1057" s="415"/>
      <c r="C1057" s="415"/>
      <c r="D1057" s="417"/>
      <c r="H1057" s="90"/>
    </row>
    <row r="1058" spans="1:8" ht="12.75" customHeight="1">
      <c r="A1058" s="415"/>
      <c r="B1058" s="415"/>
      <c r="C1058" s="415"/>
      <c r="D1058" s="417"/>
      <c r="H1058" s="90"/>
    </row>
    <row r="1059" spans="1:8" ht="12.75" customHeight="1">
      <c r="A1059" s="415"/>
      <c r="B1059" s="415"/>
      <c r="C1059" s="415"/>
      <c r="D1059" s="417"/>
      <c r="H1059" s="90"/>
    </row>
    <row r="1060" spans="1:8" ht="12.75" customHeight="1">
      <c r="A1060" s="415"/>
      <c r="B1060" s="415"/>
      <c r="C1060" s="415"/>
      <c r="D1060" s="417"/>
      <c r="H1060" s="90"/>
    </row>
    <row r="1061" spans="1:8" ht="12.75" customHeight="1">
      <c r="A1061" s="415"/>
      <c r="B1061" s="415"/>
      <c r="C1061" s="415"/>
      <c r="D1061" s="417"/>
      <c r="H1061" s="90"/>
    </row>
    <row r="1062" spans="1:8" ht="12.75" customHeight="1">
      <c r="A1062" s="415"/>
      <c r="B1062" s="415"/>
      <c r="C1062" s="415"/>
      <c r="D1062" s="417"/>
      <c r="H1062" s="90"/>
    </row>
    <row r="1063" spans="1:8" ht="12.75" customHeight="1">
      <c r="A1063" s="415"/>
      <c r="B1063" s="415"/>
      <c r="C1063" s="415"/>
      <c r="D1063" s="417"/>
      <c r="H1063" s="90"/>
    </row>
    <row r="1064" spans="1:8" ht="12.75" customHeight="1">
      <c r="A1064" s="415"/>
      <c r="B1064" s="415"/>
      <c r="C1064" s="415"/>
      <c r="D1064" s="417"/>
      <c r="H1064" s="90"/>
    </row>
    <row r="1065" spans="1:8" ht="12.75" customHeight="1">
      <c r="A1065" s="415"/>
      <c r="B1065" s="415"/>
      <c r="C1065" s="415"/>
      <c r="D1065" s="417"/>
      <c r="H1065" s="90"/>
    </row>
    <row r="1066" spans="1:8" ht="12.75" customHeight="1">
      <c r="A1066" s="415"/>
      <c r="B1066" s="415"/>
      <c r="C1066" s="415"/>
      <c r="D1066" s="417"/>
      <c r="H1066" s="90"/>
    </row>
    <row r="1067" spans="1:8" ht="12.75" customHeight="1">
      <c r="A1067" s="415"/>
      <c r="B1067" s="415"/>
      <c r="C1067" s="415"/>
      <c r="D1067" s="417"/>
      <c r="H1067" s="90"/>
    </row>
    <row r="1068" spans="1:8" ht="12.75" customHeight="1">
      <c r="A1068" s="415"/>
      <c r="B1068" s="415"/>
      <c r="C1068" s="415"/>
      <c r="D1068" s="417"/>
      <c r="H1068" s="90"/>
    </row>
    <row r="1069" spans="1:8" ht="12.75" customHeight="1">
      <c r="A1069" s="415"/>
      <c r="B1069" s="415"/>
      <c r="C1069" s="415"/>
      <c r="D1069" s="417"/>
      <c r="H1069" s="90"/>
    </row>
    <row r="1070" spans="1:8" ht="12.75" customHeight="1">
      <c r="A1070" s="415"/>
      <c r="B1070" s="415"/>
      <c r="C1070" s="415"/>
      <c r="D1070" s="417"/>
      <c r="H1070" s="90"/>
    </row>
    <row r="1071" spans="1:8" ht="12.75" customHeight="1">
      <c r="A1071" s="415"/>
      <c r="B1071" s="415"/>
      <c r="C1071" s="415"/>
      <c r="D1071" s="417"/>
      <c r="H1071" s="90"/>
    </row>
    <row r="1072" spans="1:8" ht="12.75" customHeight="1">
      <c r="A1072" s="415"/>
      <c r="B1072" s="415"/>
      <c r="C1072" s="415"/>
      <c r="D1072" s="417"/>
      <c r="H1072" s="90"/>
    </row>
    <row r="1073" spans="1:8" ht="12.75" customHeight="1">
      <c r="A1073" s="415"/>
      <c r="B1073" s="415"/>
      <c r="C1073" s="415"/>
      <c r="D1073" s="417"/>
      <c r="H1073" s="90"/>
    </row>
    <row r="1074" spans="1:8" ht="12.75" customHeight="1">
      <c r="A1074" s="415"/>
      <c r="B1074" s="415"/>
      <c r="C1074" s="415"/>
      <c r="D1074" s="417"/>
      <c r="H1074" s="90"/>
    </row>
    <row r="1075" spans="1:8" ht="12.75" customHeight="1">
      <c r="A1075" s="415"/>
      <c r="B1075" s="415"/>
      <c r="C1075" s="415"/>
      <c r="D1075" s="417"/>
      <c r="H1075" s="90"/>
    </row>
    <row r="1076" spans="1:8" ht="12.75" customHeight="1">
      <c r="A1076" s="415"/>
      <c r="B1076" s="415"/>
      <c r="C1076" s="415"/>
      <c r="D1076" s="417"/>
      <c r="H1076" s="90"/>
    </row>
    <row r="1077" spans="1:8" ht="12.75" customHeight="1">
      <c r="A1077" s="415"/>
      <c r="B1077" s="415"/>
      <c r="C1077" s="415"/>
      <c r="D1077" s="417"/>
      <c r="H1077" s="90"/>
    </row>
    <row r="1078" spans="1:8" ht="12.75" customHeight="1">
      <c r="A1078" s="415"/>
      <c r="B1078" s="415"/>
      <c r="C1078" s="415"/>
      <c r="D1078" s="417"/>
      <c r="H1078" s="90"/>
    </row>
    <row r="1079" spans="1:8" ht="12.75" customHeight="1">
      <c r="A1079" s="415"/>
      <c r="B1079" s="415"/>
      <c r="C1079" s="415"/>
      <c r="D1079" s="417"/>
      <c r="H1079" s="90"/>
    </row>
    <row r="1080" spans="1:8" ht="12.75" customHeight="1">
      <c r="A1080" s="415"/>
      <c r="B1080" s="415"/>
      <c r="C1080" s="415"/>
      <c r="D1080" s="417"/>
      <c r="H1080" s="90"/>
    </row>
    <row r="1081" spans="1:8" ht="12.75" customHeight="1">
      <c r="A1081" s="415"/>
      <c r="B1081" s="415"/>
      <c r="C1081" s="415"/>
      <c r="D1081" s="417"/>
      <c r="H1081" s="90"/>
    </row>
    <row r="1082" spans="1:8" ht="12.75" customHeight="1">
      <c r="A1082" s="415"/>
      <c r="B1082" s="415"/>
      <c r="C1082" s="415"/>
      <c r="D1082" s="417"/>
      <c r="H1082" s="90"/>
    </row>
    <row r="1083" spans="1:8" ht="12.75" customHeight="1">
      <c r="A1083" s="415"/>
      <c r="B1083" s="415"/>
      <c r="C1083" s="415"/>
      <c r="D1083" s="417"/>
      <c r="H1083" s="90"/>
    </row>
    <row r="1084" spans="1:8" ht="12.75" customHeight="1">
      <c r="A1084" s="415"/>
      <c r="B1084" s="415"/>
      <c r="C1084" s="415"/>
      <c r="D1084" s="417"/>
      <c r="H1084" s="90"/>
    </row>
    <row r="1085" spans="1:8" ht="12.75" customHeight="1">
      <c r="A1085" s="415"/>
      <c r="B1085" s="415"/>
      <c r="C1085" s="415"/>
      <c r="D1085" s="417"/>
      <c r="H1085" s="90"/>
    </row>
    <row r="1086" spans="1:8" ht="12.75" customHeight="1">
      <c r="A1086" s="415"/>
      <c r="B1086" s="415"/>
      <c r="C1086" s="415"/>
      <c r="D1086" s="417"/>
      <c r="H1086" s="90"/>
    </row>
    <row r="1087" spans="1:8" ht="12.75" customHeight="1">
      <c r="A1087" s="415"/>
      <c r="B1087" s="415"/>
      <c r="C1087" s="415"/>
      <c r="D1087" s="417"/>
      <c r="H1087" s="90"/>
    </row>
    <row r="1088" spans="1:8" ht="12.75" customHeight="1">
      <c r="A1088" s="415"/>
      <c r="B1088" s="415"/>
      <c r="C1088" s="415"/>
      <c r="D1088" s="417"/>
      <c r="H1088" s="90"/>
    </row>
    <row r="1089" spans="1:8" ht="12.75" customHeight="1">
      <c r="A1089" s="415"/>
      <c r="B1089" s="415"/>
      <c r="C1089" s="415"/>
      <c r="D1089" s="417"/>
      <c r="H1089" s="90"/>
    </row>
    <row r="1090" spans="1:8" ht="12.75" customHeight="1">
      <c r="A1090" s="415"/>
      <c r="B1090" s="415"/>
      <c r="C1090" s="415"/>
      <c r="D1090" s="417"/>
      <c r="H1090" s="90"/>
    </row>
    <row r="1091" spans="1:8" ht="12.75" customHeight="1">
      <c r="A1091" s="415"/>
      <c r="B1091" s="415"/>
      <c r="C1091" s="415"/>
      <c r="D1091" s="417"/>
      <c r="H1091" s="90"/>
    </row>
    <row r="1092" spans="1:8" ht="12.75" customHeight="1">
      <c r="A1092" s="415"/>
      <c r="B1092" s="415"/>
      <c r="C1092" s="415"/>
      <c r="D1092" s="417"/>
      <c r="H1092" s="90"/>
    </row>
    <row r="1093" spans="1:8" ht="12.75" customHeight="1">
      <c r="A1093" s="415"/>
      <c r="B1093" s="415"/>
      <c r="C1093" s="415"/>
      <c r="D1093" s="417"/>
      <c r="H1093" s="90"/>
    </row>
    <row r="1094" spans="1:8" ht="12.75" customHeight="1">
      <c r="A1094" s="415"/>
      <c r="B1094" s="415"/>
      <c r="C1094" s="415"/>
      <c r="D1094" s="417"/>
      <c r="H1094" s="90"/>
    </row>
    <row r="1095" spans="1:8" ht="12.75" customHeight="1">
      <c r="A1095" s="415"/>
      <c r="B1095" s="415"/>
      <c r="C1095" s="415"/>
      <c r="D1095" s="417"/>
      <c r="H1095" s="90"/>
    </row>
    <row r="1096" spans="1:8" ht="12.75" customHeight="1">
      <c r="A1096" s="415"/>
      <c r="B1096" s="415"/>
      <c r="C1096" s="415"/>
      <c r="D1096" s="417"/>
      <c r="H1096" s="90"/>
    </row>
    <row r="1097" spans="1:8" ht="12.75" customHeight="1">
      <c r="A1097" s="415"/>
      <c r="B1097" s="415"/>
      <c r="C1097" s="415"/>
      <c r="D1097" s="417"/>
      <c r="H1097" s="90"/>
    </row>
    <row r="1098" spans="1:8" ht="12.75" customHeight="1">
      <c r="A1098" s="415"/>
      <c r="B1098" s="415"/>
      <c r="C1098" s="415"/>
      <c r="D1098" s="417"/>
      <c r="H1098" s="90"/>
    </row>
    <row r="1099" spans="1:8" ht="12.75" customHeight="1">
      <c r="A1099" s="415"/>
      <c r="B1099" s="415"/>
      <c r="C1099" s="415"/>
      <c r="D1099" s="417"/>
      <c r="H1099" s="90"/>
    </row>
    <row r="1100" spans="1:8" ht="12.75" customHeight="1">
      <c r="A1100" s="415"/>
      <c r="B1100" s="415"/>
      <c r="C1100" s="415"/>
      <c r="D1100" s="417"/>
      <c r="H1100" s="90"/>
    </row>
    <row r="1101" spans="1:8" ht="12.75" customHeight="1">
      <c r="A1101" s="415"/>
      <c r="B1101" s="415"/>
      <c r="C1101" s="415"/>
      <c r="D1101" s="417"/>
      <c r="H1101" s="90"/>
    </row>
    <row r="1102" spans="1:8" ht="12.75" customHeight="1">
      <c r="A1102" s="415"/>
      <c r="B1102" s="415"/>
      <c r="C1102" s="415"/>
      <c r="D1102" s="417"/>
      <c r="H1102" s="90"/>
    </row>
    <row r="1103" spans="1:8" ht="12.75" customHeight="1">
      <c r="A1103" s="415"/>
      <c r="B1103" s="415"/>
      <c r="C1103" s="415"/>
      <c r="D1103" s="417"/>
      <c r="H1103" s="90"/>
    </row>
    <row r="1104" spans="1:8" ht="12.75" customHeight="1">
      <c r="A1104" s="415"/>
      <c r="B1104" s="415"/>
      <c r="C1104" s="415"/>
      <c r="D1104" s="417"/>
      <c r="H1104" s="90"/>
    </row>
    <row r="1105" spans="1:8" ht="12.75" customHeight="1">
      <c r="A1105" s="415"/>
      <c r="B1105" s="415"/>
      <c r="C1105" s="415"/>
      <c r="D1105" s="417"/>
      <c r="H1105" s="90"/>
    </row>
    <row r="1106" spans="1:8" ht="12.75" customHeight="1">
      <c r="A1106" s="415"/>
      <c r="B1106" s="415"/>
      <c r="C1106" s="415"/>
      <c r="D1106" s="417"/>
      <c r="H1106" s="90"/>
    </row>
    <row r="1107" spans="1:8" ht="12.75" customHeight="1">
      <c r="A1107" s="415"/>
      <c r="B1107" s="415"/>
      <c r="C1107" s="415"/>
      <c r="D1107" s="417"/>
      <c r="H1107" s="90"/>
    </row>
    <row r="1108" spans="1:8" ht="12.75" customHeight="1">
      <c r="A1108" s="415"/>
      <c r="B1108" s="415"/>
      <c r="C1108" s="415"/>
      <c r="D1108" s="417"/>
      <c r="H1108" s="90"/>
    </row>
    <row r="1109" spans="1:8" ht="12.75" customHeight="1">
      <c r="A1109" s="415"/>
      <c r="B1109" s="415"/>
      <c r="C1109" s="415"/>
      <c r="D1109" s="417"/>
      <c r="H1109" s="90"/>
    </row>
    <row r="1110" spans="1:8" ht="12.75" customHeight="1">
      <c r="A1110" s="415"/>
      <c r="B1110" s="415"/>
      <c r="C1110" s="415"/>
      <c r="D1110" s="417"/>
      <c r="H1110" s="90"/>
    </row>
    <row r="1111" spans="1:8" ht="12.75" customHeight="1">
      <c r="A1111" s="415"/>
      <c r="B1111" s="415"/>
      <c r="C1111" s="415"/>
      <c r="D1111" s="417"/>
      <c r="H1111" s="90"/>
    </row>
    <row r="1112" spans="1:8" ht="12.75" customHeight="1">
      <c r="A1112" s="415"/>
      <c r="B1112" s="415"/>
      <c r="C1112" s="415"/>
      <c r="D1112" s="417"/>
      <c r="H1112" s="90"/>
    </row>
    <row r="1113" spans="1:8" ht="12.75" customHeight="1">
      <c r="A1113" s="415"/>
      <c r="B1113" s="415"/>
      <c r="C1113" s="415"/>
      <c r="D1113" s="417"/>
      <c r="H1113" s="90"/>
    </row>
    <row r="1114" spans="1:8" ht="12.75" customHeight="1">
      <c r="A1114" s="415"/>
      <c r="B1114" s="415"/>
      <c r="C1114" s="415"/>
      <c r="D1114" s="417"/>
      <c r="H1114" s="90"/>
    </row>
    <row r="1115" spans="1:8" ht="12.75" customHeight="1">
      <c r="A1115" s="415"/>
      <c r="B1115" s="415"/>
      <c r="C1115" s="415"/>
      <c r="D1115" s="417"/>
      <c r="H1115" s="90"/>
    </row>
    <row r="1116" spans="1:8" ht="12.75" customHeight="1">
      <c r="A1116" s="415"/>
      <c r="B1116" s="415"/>
      <c r="C1116" s="415"/>
      <c r="D1116" s="417"/>
      <c r="H1116" s="90"/>
    </row>
    <row r="1117" spans="1:8" ht="12.75" customHeight="1">
      <c r="A1117" s="415"/>
      <c r="B1117" s="415"/>
      <c r="C1117" s="415"/>
      <c r="D1117" s="417"/>
      <c r="H1117" s="90"/>
    </row>
    <row r="1118" spans="1:8" ht="12.75" customHeight="1">
      <c r="A1118" s="415"/>
      <c r="B1118" s="415"/>
      <c r="C1118" s="415"/>
      <c r="D1118" s="417"/>
      <c r="H1118" s="90"/>
    </row>
    <row r="1119" spans="1:8" ht="12.75" customHeight="1">
      <c r="A1119" s="415"/>
      <c r="B1119" s="415"/>
      <c r="C1119" s="415"/>
      <c r="D1119" s="417"/>
      <c r="H1119" s="90"/>
    </row>
    <row r="1120" spans="1:8" ht="12.75" customHeight="1">
      <c r="A1120" s="415"/>
      <c r="B1120" s="415"/>
      <c r="C1120" s="415"/>
      <c r="D1120" s="417"/>
      <c r="H1120" s="90"/>
    </row>
    <row r="1121" spans="1:8" ht="12.75" customHeight="1">
      <c r="A1121" s="415"/>
      <c r="B1121" s="415"/>
      <c r="C1121" s="415"/>
      <c r="D1121" s="417"/>
      <c r="H1121" s="90"/>
    </row>
    <row r="1122" spans="1:8" ht="12.75" customHeight="1">
      <c r="A1122" s="415"/>
      <c r="B1122" s="415"/>
      <c r="C1122" s="415"/>
      <c r="D1122" s="417"/>
      <c r="H1122" s="90"/>
    </row>
    <row r="1123" spans="1:8" ht="12.75" customHeight="1">
      <c r="A1123" s="415"/>
      <c r="B1123" s="415"/>
      <c r="C1123" s="415"/>
      <c r="D1123" s="417"/>
      <c r="H1123" s="90"/>
    </row>
    <row r="1124" spans="1:8" ht="12.75" customHeight="1">
      <c r="A1124" s="415"/>
      <c r="B1124" s="415"/>
      <c r="C1124" s="415"/>
      <c r="D1124" s="417"/>
      <c r="H1124" s="90"/>
    </row>
    <row r="1125" spans="1:8" ht="12.75" customHeight="1">
      <c r="A1125" s="415"/>
      <c r="B1125" s="415"/>
      <c r="C1125" s="415"/>
      <c r="D1125" s="417"/>
      <c r="H1125" s="90"/>
    </row>
    <row r="1126" spans="1:8" ht="12.75" customHeight="1">
      <c r="A1126" s="415"/>
      <c r="B1126" s="415"/>
      <c r="C1126" s="415"/>
      <c r="D1126" s="417"/>
      <c r="H1126" s="90"/>
    </row>
    <row r="1127" spans="1:8" ht="12.75" customHeight="1">
      <c r="A1127" s="415"/>
      <c r="B1127" s="415"/>
      <c r="C1127" s="415"/>
      <c r="D1127" s="417"/>
      <c r="H1127" s="90"/>
    </row>
    <row r="1128" spans="1:8" ht="12.75" customHeight="1">
      <c r="A1128" s="415"/>
      <c r="B1128" s="415"/>
      <c r="C1128" s="415"/>
      <c r="D1128" s="417"/>
      <c r="H1128" s="90"/>
    </row>
    <row r="1129" spans="1:8" ht="12.75" customHeight="1">
      <c r="A1129" s="415"/>
      <c r="B1129" s="415"/>
      <c r="C1129" s="415"/>
      <c r="D1129" s="417"/>
      <c r="H1129" s="90"/>
    </row>
    <row r="1130" spans="1:8" ht="12.75" customHeight="1">
      <c r="A1130" s="415"/>
      <c r="B1130" s="415"/>
      <c r="C1130" s="415"/>
      <c r="D1130" s="417"/>
      <c r="H1130" s="90"/>
    </row>
    <row r="1131" spans="1:8" ht="12.75" customHeight="1">
      <c r="A1131" s="415"/>
      <c r="B1131" s="415"/>
      <c r="C1131" s="415"/>
      <c r="D1131" s="417"/>
      <c r="H1131" s="90"/>
    </row>
    <row r="1132" spans="1:8" ht="12.75" customHeight="1">
      <c r="A1132" s="415"/>
      <c r="B1132" s="415"/>
      <c r="C1132" s="415"/>
      <c r="D1132" s="417"/>
      <c r="H1132" s="90"/>
    </row>
    <row r="1133" spans="1:8" ht="12.75" customHeight="1">
      <c r="A1133" s="415"/>
      <c r="B1133" s="415"/>
      <c r="C1133" s="415"/>
      <c r="D1133" s="417"/>
      <c r="H1133" s="90"/>
    </row>
    <row r="1134" spans="1:8" ht="12.75" customHeight="1">
      <c r="A1134" s="415"/>
      <c r="B1134" s="415"/>
      <c r="C1134" s="415"/>
      <c r="D1134" s="417"/>
      <c r="H1134" s="90"/>
    </row>
    <row r="1135" spans="1:8" ht="12.75" customHeight="1">
      <c r="A1135" s="415"/>
      <c r="B1135" s="415"/>
      <c r="C1135" s="415"/>
      <c r="D1135" s="417"/>
      <c r="H1135" s="90"/>
    </row>
    <row r="1136" spans="1:8" ht="12.75" customHeight="1">
      <c r="A1136" s="415"/>
      <c r="B1136" s="415"/>
      <c r="C1136" s="415"/>
      <c r="D1136" s="417"/>
      <c r="H1136" s="90"/>
    </row>
    <row r="1137" spans="1:8" ht="12.75" customHeight="1">
      <c r="A1137" s="415"/>
      <c r="B1137" s="415"/>
      <c r="C1137" s="415"/>
      <c r="D1137" s="417"/>
      <c r="H1137" s="90"/>
    </row>
    <row r="1138" spans="1:8" ht="12.75" customHeight="1">
      <c r="A1138" s="415"/>
      <c r="B1138" s="415"/>
      <c r="C1138" s="415"/>
      <c r="D1138" s="417"/>
      <c r="H1138" s="90"/>
    </row>
    <row r="1139" spans="1:8" ht="12.75" customHeight="1">
      <c r="A1139" s="415"/>
      <c r="B1139" s="415"/>
      <c r="C1139" s="415"/>
      <c r="D1139" s="417"/>
      <c r="H1139" s="90"/>
    </row>
    <row r="1140" spans="1:8" ht="12.75" customHeight="1">
      <c r="A1140" s="415"/>
      <c r="B1140" s="415"/>
      <c r="C1140" s="415"/>
      <c r="D1140" s="417"/>
      <c r="H1140" s="90"/>
    </row>
    <row r="1141" spans="1:8" ht="12.75" customHeight="1">
      <c r="A1141" s="415"/>
      <c r="B1141" s="415"/>
      <c r="C1141" s="415"/>
      <c r="D1141" s="417"/>
      <c r="H1141" s="90"/>
    </row>
    <row r="1142" spans="1:8" ht="12.75" customHeight="1">
      <c r="A1142" s="415"/>
      <c r="B1142" s="415"/>
      <c r="C1142" s="415"/>
      <c r="D1142" s="417"/>
      <c r="H1142" s="90"/>
    </row>
    <row r="1143" spans="1:8" ht="12.75" customHeight="1">
      <c r="A1143" s="415"/>
      <c r="B1143" s="415"/>
      <c r="C1143" s="415"/>
      <c r="D1143" s="417"/>
      <c r="H1143" s="90"/>
    </row>
    <row r="1144" spans="1:8" ht="12.75" customHeight="1">
      <c r="A1144" s="415"/>
      <c r="B1144" s="415"/>
      <c r="C1144" s="415"/>
      <c r="D1144" s="417"/>
      <c r="H1144" s="90"/>
    </row>
    <row r="1145" spans="1:8" ht="12.75" customHeight="1">
      <c r="A1145" s="415"/>
      <c r="B1145" s="415"/>
      <c r="C1145" s="415"/>
      <c r="D1145" s="417"/>
      <c r="H1145" s="90"/>
    </row>
    <row r="1146" spans="1:8" ht="12.75" customHeight="1">
      <c r="A1146" s="415"/>
      <c r="B1146" s="415"/>
      <c r="C1146" s="415"/>
      <c r="D1146" s="417"/>
      <c r="H1146" s="90"/>
    </row>
    <row r="1147" spans="1:8" ht="12.75" customHeight="1">
      <c r="A1147" s="415"/>
      <c r="B1147" s="415"/>
      <c r="C1147" s="415"/>
      <c r="D1147" s="417"/>
      <c r="H1147" s="90"/>
    </row>
    <row r="1148" spans="1:8" ht="12.75" customHeight="1">
      <c r="A1148" s="415"/>
      <c r="B1148" s="415"/>
      <c r="C1148" s="415"/>
      <c r="D1148" s="417"/>
      <c r="H1148" s="90"/>
    </row>
    <row r="1149" spans="1:8" ht="12.75" customHeight="1">
      <c r="A1149" s="415"/>
      <c r="B1149" s="415"/>
      <c r="C1149" s="415"/>
      <c r="D1149" s="417"/>
      <c r="H1149" s="90"/>
    </row>
    <row r="1150" spans="1:8" ht="12.75" customHeight="1">
      <c r="A1150" s="415"/>
      <c r="B1150" s="415"/>
      <c r="C1150" s="415"/>
      <c r="D1150" s="417"/>
      <c r="H1150" s="90"/>
    </row>
    <row r="1151" spans="1:8" ht="12.75" customHeight="1">
      <c r="A1151" s="415"/>
      <c r="B1151" s="415"/>
      <c r="C1151" s="415"/>
      <c r="D1151" s="417"/>
      <c r="H1151" s="90"/>
    </row>
    <row r="1152" spans="1:8" ht="12.75" customHeight="1">
      <c r="A1152" s="415"/>
      <c r="B1152" s="415"/>
      <c r="C1152" s="415"/>
      <c r="D1152" s="417"/>
      <c r="H1152" s="90"/>
    </row>
    <row r="1153" spans="1:8" ht="12.75" customHeight="1">
      <c r="A1153" s="415"/>
      <c r="B1153" s="415"/>
      <c r="C1153" s="415"/>
      <c r="D1153" s="417"/>
      <c r="H1153" s="90"/>
    </row>
    <row r="1154" spans="1:8" ht="12.75" customHeight="1">
      <c r="A1154" s="415"/>
      <c r="B1154" s="415"/>
      <c r="C1154" s="415"/>
      <c r="D1154" s="417"/>
      <c r="H1154" s="90"/>
    </row>
    <row r="1155" spans="1:8" ht="12.75" customHeight="1">
      <c r="A1155" s="415"/>
      <c r="B1155" s="415"/>
      <c r="C1155" s="415"/>
      <c r="D1155" s="417"/>
      <c r="H1155" s="90"/>
    </row>
    <row r="1156" spans="1:8" ht="12.75" customHeight="1">
      <c r="A1156" s="415"/>
      <c r="B1156" s="415"/>
      <c r="C1156" s="415"/>
      <c r="D1156" s="417"/>
      <c r="H1156" s="90"/>
    </row>
    <row r="1157" spans="1:8" ht="12.75" customHeight="1">
      <c r="A1157" s="415"/>
      <c r="B1157" s="415"/>
      <c r="C1157" s="415"/>
      <c r="D1157" s="417"/>
      <c r="H1157" s="90"/>
    </row>
    <row r="1158" spans="1:8" ht="12.75" customHeight="1">
      <c r="A1158" s="415"/>
      <c r="B1158" s="415"/>
      <c r="C1158" s="415"/>
      <c r="D1158" s="417"/>
      <c r="H1158" s="90"/>
    </row>
    <row r="1159" spans="1:8" ht="12.75" customHeight="1">
      <c r="A1159" s="415"/>
      <c r="B1159" s="415"/>
      <c r="C1159" s="415"/>
      <c r="D1159" s="417"/>
      <c r="H1159" s="90"/>
    </row>
    <row r="1160" spans="1:8" ht="12.75" customHeight="1">
      <c r="A1160" s="415"/>
      <c r="B1160" s="415"/>
      <c r="C1160" s="415"/>
      <c r="D1160" s="417"/>
      <c r="H1160" s="90"/>
    </row>
    <row r="1161" spans="1:8" ht="12.75" customHeight="1">
      <c r="A1161" s="415"/>
      <c r="B1161" s="415"/>
      <c r="C1161" s="415"/>
      <c r="D1161" s="417"/>
      <c r="H1161" s="90"/>
    </row>
    <row r="1162" spans="1:8" ht="12.75" customHeight="1">
      <c r="A1162" s="415"/>
      <c r="B1162" s="415"/>
      <c r="C1162" s="415"/>
      <c r="D1162" s="417"/>
      <c r="H1162" s="90"/>
    </row>
    <row r="1163" spans="1:8" ht="12.75" customHeight="1">
      <c r="A1163" s="415"/>
      <c r="B1163" s="415"/>
      <c r="C1163" s="415"/>
      <c r="D1163" s="417"/>
      <c r="H1163" s="90"/>
    </row>
    <row r="1164" spans="1:8" ht="12.75" customHeight="1">
      <c r="A1164" s="415"/>
      <c r="B1164" s="415"/>
      <c r="C1164" s="415"/>
      <c r="D1164" s="417"/>
      <c r="H1164" s="90"/>
    </row>
    <row r="1165" spans="1:8" ht="12.75" customHeight="1">
      <c r="A1165" s="415"/>
      <c r="B1165" s="415"/>
      <c r="C1165" s="415"/>
      <c r="D1165" s="417"/>
      <c r="H1165" s="90"/>
    </row>
    <row r="1166" spans="1:8" ht="12.75" customHeight="1">
      <c r="A1166" s="415"/>
      <c r="B1166" s="415"/>
      <c r="C1166" s="415"/>
      <c r="D1166" s="417"/>
      <c r="H1166" s="90"/>
    </row>
    <row r="1167" spans="1:8" ht="12.75" customHeight="1">
      <c r="A1167" s="415"/>
      <c r="B1167" s="415"/>
      <c r="C1167" s="415"/>
      <c r="D1167" s="417"/>
      <c r="H1167" s="90"/>
    </row>
    <row r="1168" spans="1:8" ht="12.75" customHeight="1">
      <c r="A1168" s="415"/>
      <c r="B1168" s="415"/>
      <c r="C1168" s="415"/>
      <c r="D1168" s="417"/>
      <c r="H1168" s="90"/>
    </row>
    <row r="1169" spans="1:8" ht="12.75" customHeight="1">
      <c r="A1169" s="415"/>
      <c r="B1169" s="415"/>
      <c r="C1169" s="415"/>
      <c r="D1169" s="417"/>
      <c r="H1169" s="90"/>
    </row>
    <row r="1170" spans="1:8" ht="12.75" customHeight="1">
      <c r="A1170" s="415"/>
      <c r="B1170" s="415"/>
      <c r="C1170" s="415"/>
      <c r="D1170" s="417"/>
      <c r="H1170" s="90"/>
    </row>
    <row r="1171" spans="1:8" ht="12.75" customHeight="1">
      <c r="A1171" s="415"/>
      <c r="B1171" s="415"/>
      <c r="C1171" s="415"/>
      <c r="D1171" s="417"/>
      <c r="H1171" s="90"/>
    </row>
    <row r="1172" spans="1:8" ht="12.75" customHeight="1">
      <c r="A1172" s="415"/>
      <c r="B1172" s="415"/>
      <c r="C1172" s="415"/>
      <c r="D1172" s="417"/>
      <c r="H1172" s="90"/>
    </row>
    <row r="1173" spans="1:8" ht="12.75" customHeight="1">
      <c r="A1173" s="415"/>
      <c r="B1173" s="415"/>
      <c r="C1173" s="415"/>
      <c r="D1173" s="417"/>
      <c r="H1173" s="90"/>
    </row>
    <row r="1174" spans="1:8" ht="12.75" customHeight="1">
      <c r="A1174" s="415"/>
      <c r="B1174" s="415"/>
      <c r="C1174" s="415"/>
      <c r="D1174" s="417"/>
      <c r="H1174" s="90"/>
    </row>
    <row r="1175" spans="1:8" ht="12.75" customHeight="1">
      <c r="A1175" s="415"/>
      <c r="B1175" s="415"/>
      <c r="C1175" s="415"/>
      <c r="D1175" s="417"/>
      <c r="H1175" s="90"/>
    </row>
    <row r="1176" spans="1:8" ht="12.75" customHeight="1">
      <c r="A1176" s="415"/>
      <c r="B1176" s="415"/>
      <c r="C1176" s="415"/>
      <c r="D1176" s="417"/>
      <c r="H1176" s="90"/>
    </row>
    <row r="1177" spans="1:8" ht="12.75" customHeight="1">
      <c r="A1177" s="415"/>
      <c r="B1177" s="415"/>
      <c r="C1177" s="415"/>
      <c r="D1177" s="417"/>
      <c r="H1177" s="90"/>
    </row>
    <row r="1178" spans="1:8" ht="12.75" customHeight="1">
      <c r="A1178" s="415"/>
      <c r="B1178" s="415"/>
      <c r="C1178" s="415"/>
      <c r="D1178" s="417"/>
      <c r="H1178" s="90"/>
    </row>
    <row r="1179" spans="1:8" ht="12.75" customHeight="1">
      <c r="A1179" s="415"/>
      <c r="B1179" s="415"/>
      <c r="C1179" s="415"/>
      <c r="D1179" s="417"/>
      <c r="H1179" s="90"/>
    </row>
    <row r="1180" spans="1:8" ht="12.75" customHeight="1">
      <c r="A1180" s="415"/>
      <c r="B1180" s="415"/>
      <c r="C1180" s="415"/>
      <c r="D1180" s="417"/>
      <c r="H1180" s="90"/>
    </row>
    <row r="1181" spans="1:8" ht="12.75" customHeight="1">
      <c r="A1181" s="415"/>
      <c r="B1181" s="415"/>
      <c r="C1181" s="415"/>
      <c r="D1181" s="417"/>
      <c r="H1181" s="90"/>
    </row>
    <row r="1182" spans="1:8" ht="12.75" customHeight="1">
      <c r="A1182" s="415"/>
      <c r="B1182" s="415"/>
      <c r="C1182" s="415"/>
      <c r="D1182" s="417"/>
      <c r="H1182" s="90"/>
    </row>
    <row r="1183" spans="1:8" ht="12.75" customHeight="1">
      <c r="A1183" s="415"/>
      <c r="B1183" s="415"/>
      <c r="C1183" s="415"/>
      <c r="D1183" s="417"/>
      <c r="H1183" s="90"/>
    </row>
    <row r="1184" spans="1:8" ht="12.75" customHeight="1">
      <c r="A1184" s="415"/>
      <c r="B1184" s="415"/>
      <c r="C1184" s="415"/>
      <c r="D1184" s="417"/>
      <c r="H1184" s="90"/>
    </row>
    <row r="1185" spans="1:8" ht="12.75" customHeight="1">
      <c r="A1185" s="415"/>
      <c r="B1185" s="415"/>
      <c r="C1185" s="415"/>
      <c r="D1185" s="417"/>
      <c r="H1185" s="90"/>
    </row>
    <row r="1186" spans="1:8" ht="12.75" customHeight="1">
      <c r="A1186" s="415"/>
      <c r="B1186" s="415"/>
      <c r="C1186" s="415"/>
      <c r="D1186" s="417"/>
      <c r="H1186" s="90"/>
    </row>
    <row r="1187" spans="1:8" ht="12.75" customHeight="1">
      <c r="A1187" s="415"/>
      <c r="B1187" s="415"/>
      <c r="C1187" s="415"/>
      <c r="D1187" s="417"/>
      <c r="H1187" s="90"/>
    </row>
    <row r="1188" spans="1:8" ht="12.75" customHeight="1">
      <c r="A1188" s="415"/>
      <c r="B1188" s="415"/>
      <c r="C1188" s="415"/>
      <c r="D1188" s="417"/>
      <c r="H1188" s="90"/>
    </row>
    <row r="1189" spans="1:8" ht="12.75" customHeight="1">
      <c r="A1189" s="415"/>
      <c r="B1189" s="415"/>
      <c r="C1189" s="415"/>
      <c r="D1189" s="417"/>
      <c r="H1189" s="90"/>
    </row>
    <row r="1190" spans="1:8" ht="12.75" customHeight="1">
      <c r="A1190" s="415"/>
      <c r="B1190" s="415"/>
      <c r="C1190" s="415"/>
      <c r="D1190" s="417"/>
      <c r="H1190" s="90"/>
    </row>
    <row r="1191" spans="1:8" ht="12.75" customHeight="1">
      <c r="A1191" s="415"/>
      <c r="B1191" s="415"/>
      <c r="C1191" s="415"/>
      <c r="D1191" s="417"/>
      <c r="H1191" s="90"/>
    </row>
    <row r="1192" spans="1:8" ht="12.75" customHeight="1">
      <c r="A1192" s="415"/>
      <c r="B1192" s="415"/>
      <c r="C1192" s="415"/>
      <c r="D1192" s="417"/>
      <c r="H1192" s="90"/>
    </row>
    <row r="1193" spans="1:8" ht="12.75" customHeight="1">
      <c r="A1193" s="415"/>
      <c r="B1193" s="415"/>
      <c r="C1193" s="415"/>
      <c r="D1193" s="417"/>
      <c r="H1193" s="90"/>
    </row>
    <row r="1194" spans="1:8" ht="12.75" customHeight="1">
      <c r="A1194" s="415"/>
      <c r="B1194" s="415"/>
      <c r="C1194" s="415"/>
      <c r="D1194" s="417"/>
      <c r="H1194" s="90"/>
    </row>
    <row r="1195" spans="1:8" ht="12.75" customHeight="1">
      <c r="A1195" s="415"/>
      <c r="B1195" s="415"/>
      <c r="C1195" s="415"/>
      <c r="D1195" s="417"/>
      <c r="H1195" s="90"/>
    </row>
    <row r="1196" spans="1:8" ht="12.75" customHeight="1">
      <c r="A1196" s="415"/>
      <c r="B1196" s="415"/>
      <c r="C1196" s="415"/>
      <c r="D1196" s="417"/>
      <c r="H1196" s="90"/>
    </row>
    <row r="1197" spans="1:8" ht="12.75" customHeight="1">
      <c r="A1197" s="415"/>
      <c r="B1197" s="415"/>
      <c r="C1197" s="415"/>
      <c r="D1197" s="417"/>
      <c r="H1197" s="90"/>
    </row>
    <row r="1198" spans="1:8" ht="12.75" customHeight="1">
      <c r="A1198" s="415"/>
      <c r="B1198" s="415"/>
      <c r="C1198" s="415"/>
      <c r="D1198" s="417"/>
      <c r="H1198" s="90"/>
    </row>
    <row r="1199" spans="1:8" ht="12.75" customHeight="1">
      <c r="A1199" s="415"/>
      <c r="B1199" s="415"/>
      <c r="C1199" s="415"/>
      <c r="D1199" s="417"/>
      <c r="H1199" s="90"/>
    </row>
    <row r="1200" spans="1:8" ht="12.75" customHeight="1">
      <c r="A1200" s="415"/>
      <c r="B1200" s="415"/>
      <c r="C1200" s="415"/>
      <c r="D1200" s="417"/>
      <c r="H1200" s="90"/>
    </row>
    <row r="1201" spans="1:8" ht="12.75" customHeight="1">
      <c r="A1201" s="415"/>
      <c r="B1201" s="415"/>
      <c r="C1201" s="415"/>
      <c r="D1201" s="417"/>
      <c r="H1201" s="90"/>
    </row>
    <row r="1202" spans="1:8" ht="12.75" customHeight="1">
      <c r="A1202" s="415"/>
      <c r="B1202" s="415"/>
      <c r="C1202" s="415"/>
      <c r="D1202" s="417"/>
      <c r="H1202" s="90"/>
    </row>
    <row r="1203" spans="1:8" ht="12.75" customHeight="1">
      <c r="A1203" s="415"/>
      <c r="B1203" s="415"/>
      <c r="C1203" s="415"/>
      <c r="D1203" s="417"/>
      <c r="H1203" s="90"/>
    </row>
    <row r="1204" spans="1:8" ht="12.75" customHeight="1">
      <c r="A1204" s="415"/>
      <c r="B1204" s="415"/>
      <c r="C1204" s="415"/>
      <c r="D1204" s="417"/>
      <c r="H1204" s="90"/>
    </row>
    <row r="1205" spans="1:8" ht="12.75" customHeight="1">
      <c r="A1205" s="415"/>
      <c r="B1205" s="415"/>
      <c r="C1205" s="415"/>
      <c r="D1205" s="417"/>
      <c r="H1205" s="90"/>
    </row>
    <row r="1206" spans="1:8" ht="12.75" customHeight="1">
      <c r="A1206" s="415"/>
      <c r="B1206" s="415"/>
      <c r="C1206" s="415"/>
      <c r="D1206" s="417"/>
      <c r="H1206" s="90"/>
    </row>
    <row r="1207" spans="1:8" ht="12.75" customHeight="1">
      <c r="A1207" s="415"/>
      <c r="B1207" s="415"/>
      <c r="C1207" s="415"/>
      <c r="D1207" s="417"/>
      <c r="H1207" s="90"/>
    </row>
    <row r="1208" spans="1:8" ht="12.75" customHeight="1">
      <c r="A1208" s="415"/>
      <c r="B1208" s="415"/>
      <c r="C1208" s="415"/>
      <c r="D1208" s="417"/>
      <c r="H1208" s="90"/>
    </row>
    <row r="1209" spans="1:8" ht="12.75" customHeight="1">
      <c r="A1209" s="415"/>
      <c r="B1209" s="415"/>
      <c r="C1209" s="415"/>
      <c r="D1209" s="417"/>
      <c r="H1209" s="90"/>
    </row>
    <row r="1210" spans="1:8" ht="12.75" customHeight="1">
      <c r="A1210" s="415"/>
      <c r="B1210" s="415"/>
      <c r="C1210" s="415"/>
      <c r="D1210" s="417"/>
      <c r="H1210" s="90"/>
    </row>
    <row r="1211" spans="1:8" ht="12.75" customHeight="1">
      <c r="A1211" s="415"/>
      <c r="B1211" s="415"/>
      <c r="C1211" s="415"/>
      <c r="D1211" s="417"/>
      <c r="H1211" s="90"/>
    </row>
    <row r="1212" spans="1:8" ht="12.75" customHeight="1">
      <c r="A1212" s="415"/>
      <c r="B1212" s="415"/>
      <c r="C1212" s="415"/>
      <c r="D1212" s="417"/>
      <c r="H1212" s="90"/>
    </row>
    <row r="1213" spans="1:8" ht="12.75" customHeight="1">
      <c r="A1213" s="415"/>
      <c r="B1213" s="415"/>
      <c r="C1213" s="415"/>
      <c r="D1213" s="417"/>
      <c r="H1213" s="90"/>
    </row>
    <row r="1214" spans="1:8" ht="12.75" customHeight="1">
      <c r="A1214" s="415"/>
      <c r="B1214" s="415"/>
      <c r="C1214" s="415"/>
      <c r="D1214" s="417"/>
      <c r="H1214" s="90"/>
    </row>
    <row r="1215" spans="1:8" ht="12.75" customHeight="1">
      <c r="A1215" s="415"/>
      <c r="B1215" s="415"/>
      <c r="C1215" s="415"/>
      <c r="D1215" s="417"/>
      <c r="H1215" s="90"/>
    </row>
    <row r="1216" spans="1:8" ht="12.75" customHeight="1">
      <c r="A1216" s="415"/>
      <c r="B1216" s="415"/>
      <c r="C1216" s="415"/>
      <c r="D1216" s="417"/>
      <c r="H1216" s="90"/>
    </row>
    <row r="1217" spans="1:8" ht="12.75" customHeight="1">
      <c r="A1217" s="415"/>
      <c r="B1217" s="415"/>
      <c r="C1217" s="415"/>
      <c r="D1217" s="417"/>
      <c r="H1217" s="90"/>
    </row>
    <row r="1218" spans="1:8" ht="12.75" customHeight="1">
      <c r="A1218" s="415"/>
      <c r="B1218" s="415"/>
      <c r="C1218" s="415"/>
      <c r="D1218" s="417"/>
      <c r="H1218" s="90"/>
    </row>
    <row r="1219" spans="1:8" ht="12.75" customHeight="1">
      <c r="A1219" s="415"/>
      <c r="B1219" s="415"/>
      <c r="C1219" s="415"/>
      <c r="D1219" s="417"/>
      <c r="H1219" s="90"/>
    </row>
    <row r="1220" spans="1:8" ht="12.75" customHeight="1">
      <c r="A1220" s="415"/>
      <c r="B1220" s="415"/>
      <c r="C1220" s="415"/>
      <c r="D1220" s="417"/>
      <c r="H1220" s="90"/>
    </row>
    <row r="1221" spans="1:8" ht="12.75" customHeight="1">
      <c r="A1221" s="415"/>
      <c r="B1221" s="415"/>
      <c r="C1221" s="415"/>
      <c r="D1221" s="417"/>
      <c r="H1221" s="90"/>
    </row>
    <row r="1222" spans="1:8" ht="12.75" customHeight="1">
      <c r="A1222" s="415"/>
      <c r="B1222" s="415"/>
      <c r="C1222" s="415"/>
      <c r="D1222" s="417"/>
      <c r="H1222" s="90"/>
    </row>
    <row r="1223" spans="1:8" ht="12.75" customHeight="1">
      <c r="A1223" s="415"/>
      <c r="B1223" s="415"/>
      <c r="C1223" s="415"/>
      <c r="D1223" s="417"/>
      <c r="H1223" s="90"/>
    </row>
    <row r="1224" spans="1:8" ht="12.75" customHeight="1">
      <c r="A1224" s="415"/>
      <c r="B1224" s="415"/>
      <c r="C1224" s="415"/>
      <c r="D1224" s="417"/>
      <c r="H1224" s="90"/>
    </row>
    <row r="1225" spans="1:8" ht="12.75" customHeight="1">
      <c r="A1225" s="415"/>
      <c r="B1225" s="415"/>
      <c r="C1225" s="415"/>
      <c r="D1225" s="417"/>
      <c r="H1225" s="90"/>
    </row>
    <row r="1226" spans="1:8" ht="12.75" customHeight="1">
      <c r="A1226" s="415"/>
      <c r="B1226" s="415"/>
      <c r="C1226" s="415"/>
      <c r="D1226" s="417"/>
      <c r="H1226" s="90"/>
    </row>
    <row r="1227" spans="1:8" ht="12.75" customHeight="1">
      <c r="A1227" s="415"/>
      <c r="B1227" s="415"/>
      <c r="C1227" s="415"/>
      <c r="D1227" s="417"/>
      <c r="H1227" s="90"/>
    </row>
    <row r="1228" spans="1:8" ht="12.75" customHeight="1">
      <c r="A1228" s="415"/>
      <c r="B1228" s="415"/>
      <c r="C1228" s="415"/>
      <c r="D1228" s="417"/>
      <c r="H1228" s="90"/>
    </row>
    <row r="1229" spans="1:8" ht="12.75" customHeight="1">
      <c r="A1229" s="415"/>
      <c r="B1229" s="415"/>
      <c r="C1229" s="415"/>
      <c r="D1229" s="417"/>
      <c r="H1229" s="90"/>
    </row>
    <row r="1230" spans="1:8" ht="12.75" customHeight="1">
      <c r="A1230" s="415"/>
      <c r="B1230" s="415"/>
      <c r="C1230" s="415"/>
      <c r="D1230" s="417"/>
      <c r="H1230" s="90"/>
    </row>
    <row r="1231" spans="1:8" ht="12.75" customHeight="1">
      <c r="A1231" s="415"/>
      <c r="B1231" s="415"/>
      <c r="C1231" s="415"/>
      <c r="D1231" s="417"/>
      <c r="H1231" s="90"/>
    </row>
    <row r="1232" spans="1:8" ht="12.75" customHeight="1">
      <c r="A1232" s="415"/>
      <c r="B1232" s="415"/>
      <c r="C1232" s="415"/>
      <c r="D1232" s="417"/>
      <c r="H1232" s="90"/>
    </row>
    <row r="1233" spans="1:8" ht="12.75" customHeight="1">
      <c r="A1233" s="415"/>
      <c r="B1233" s="415"/>
      <c r="C1233" s="415"/>
      <c r="D1233" s="417"/>
      <c r="H1233" s="90"/>
    </row>
    <row r="1234" spans="1:8" ht="12.75" customHeight="1">
      <c r="A1234" s="415"/>
      <c r="B1234" s="415"/>
      <c r="C1234" s="415"/>
      <c r="D1234" s="417"/>
      <c r="H1234" s="90"/>
    </row>
    <row r="1235" spans="1:8" ht="12.75" customHeight="1">
      <c r="A1235" s="415"/>
      <c r="B1235" s="415"/>
      <c r="C1235" s="415"/>
      <c r="D1235" s="417"/>
      <c r="H1235" s="90"/>
    </row>
    <row r="1236" spans="1:8" ht="12.75" customHeight="1">
      <c r="A1236" s="415"/>
      <c r="B1236" s="415"/>
      <c r="C1236" s="415"/>
      <c r="D1236" s="417"/>
      <c r="H1236" s="90"/>
    </row>
    <row r="1237" spans="1:8" ht="12.75" customHeight="1">
      <c r="A1237" s="415"/>
      <c r="B1237" s="415"/>
      <c r="C1237" s="415"/>
      <c r="D1237" s="417"/>
      <c r="H1237" s="90"/>
    </row>
    <row r="1238" spans="1:8" ht="12.75" customHeight="1">
      <c r="A1238" s="415"/>
      <c r="B1238" s="415"/>
      <c r="C1238" s="415"/>
      <c r="D1238" s="417"/>
      <c r="H1238" s="90"/>
    </row>
    <row r="1239" spans="1:8" ht="12.75" customHeight="1">
      <c r="A1239" s="415"/>
      <c r="B1239" s="415"/>
      <c r="C1239" s="415"/>
      <c r="D1239" s="417"/>
      <c r="H1239" s="90"/>
    </row>
    <row r="1240" spans="1:8" ht="12.75" customHeight="1">
      <c r="A1240" s="415"/>
      <c r="B1240" s="415"/>
      <c r="C1240" s="418"/>
      <c r="D1240" s="417"/>
      <c r="H1240" s="90"/>
    </row>
    <row r="1241" spans="1:8" ht="12.75" customHeight="1">
      <c r="A1241" s="415"/>
      <c r="B1241" s="415"/>
      <c r="C1241" s="418"/>
      <c r="D1241" s="417"/>
      <c r="H1241" s="90"/>
    </row>
    <row r="1242" spans="1:8" ht="12.75" customHeight="1">
      <c r="A1242" s="415"/>
      <c r="B1242" s="415"/>
      <c r="C1242" s="418"/>
      <c r="D1242" s="417"/>
      <c r="H1242" s="90"/>
    </row>
    <row r="1243" spans="1:8" ht="12.75" customHeight="1">
      <c r="A1243" s="415"/>
      <c r="B1243" s="415"/>
      <c r="C1243" s="418"/>
      <c r="D1243" s="417"/>
      <c r="H1243" s="90"/>
    </row>
    <row r="1244" spans="1:8" ht="12.75" customHeight="1">
      <c r="A1244" s="415"/>
      <c r="B1244" s="415"/>
      <c r="C1244" s="418"/>
      <c r="D1244" s="417"/>
      <c r="H1244" s="90"/>
    </row>
    <row r="1245" spans="1:8" ht="12.75" customHeight="1">
      <c r="A1245" s="415"/>
      <c r="B1245" s="415"/>
      <c r="C1245" s="418"/>
      <c r="D1245" s="417"/>
      <c r="H1245" s="90"/>
    </row>
    <row r="1246" spans="1:8" ht="12.75" customHeight="1">
      <c r="A1246" s="415"/>
      <c r="B1246" s="415"/>
      <c r="C1246" s="418"/>
      <c r="D1246" s="417"/>
      <c r="H1246" s="90"/>
    </row>
    <row r="1247" spans="1:8" ht="12.75" customHeight="1">
      <c r="A1247" s="415"/>
      <c r="B1247" s="415"/>
      <c r="C1247" s="418"/>
      <c r="D1247" s="417"/>
      <c r="H1247" s="90"/>
    </row>
    <row r="1248" spans="1:8" ht="12.75" customHeight="1">
      <c r="A1248" s="415"/>
      <c r="B1248" s="415"/>
      <c r="C1248" s="418"/>
      <c r="D1248" s="417"/>
      <c r="H1248" s="90"/>
    </row>
    <row r="1249" spans="1:8" ht="12.75" customHeight="1">
      <c r="A1249" s="415"/>
      <c r="B1249" s="415"/>
      <c r="C1249" s="418"/>
      <c r="D1249" s="417"/>
      <c r="H1249" s="90"/>
    </row>
    <row r="1250" spans="1:8" ht="12.75" customHeight="1">
      <c r="A1250" s="415"/>
      <c r="B1250" s="415"/>
      <c r="C1250" s="418"/>
      <c r="D1250" s="417"/>
      <c r="H1250" s="90"/>
    </row>
    <row r="1251" spans="1:8" ht="12.75" customHeight="1">
      <c r="A1251" s="415"/>
      <c r="B1251" s="415"/>
      <c r="C1251" s="418"/>
      <c r="D1251" s="417"/>
      <c r="H1251" s="90"/>
    </row>
    <row r="1252" spans="1:8" ht="12.75" customHeight="1">
      <c r="A1252" s="415"/>
      <c r="B1252" s="415"/>
      <c r="C1252" s="418"/>
      <c r="D1252" s="417"/>
      <c r="H1252" s="90"/>
    </row>
    <row r="1253" spans="1:8" ht="12.75" customHeight="1">
      <c r="A1253" s="415"/>
      <c r="B1253" s="415"/>
      <c r="C1253" s="418"/>
      <c r="D1253" s="417"/>
      <c r="H1253" s="90"/>
    </row>
    <row r="1254" spans="1:8" ht="12.75" customHeight="1">
      <c r="A1254" s="415"/>
      <c r="B1254" s="415"/>
      <c r="C1254" s="418"/>
      <c r="D1254" s="417"/>
      <c r="H1254" s="90"/>
    </row>
    <row r="1255" spans="1:8" ht="12.75" customHeight="1">
      <c r="A1255" s="415"/>
      <c r="B1255" s="415"/>
      <c r="C1255" s="418"/>
      <c r="D1255" s="417"/>
      <c r="H1255" s="90"/>
    </row>
    <row r="1256" spans="1:8" ht="12.75" customHeight="1">
      <c r="A1256" s="415"/>
      <c r="B1256" s="415"/>
      <c r="C1256" s="418"/>
      <c r="D1256" s="417"/>
      <c r="H1256" s="90"/>
    </row>
    <row r="1257" spans="1:8" ht="12.75" customHeight="1">
      <c r="A1257" s="415"/>
      <c r="B1257" s="415"/>
      <c r="C1257" s="418"/>
      <c r="D1257" s="417"/>
      <c r="H1257" s="90"/>
    </row>
    <row r="1258" spans="1:8" ht="12.75" customHeight="1">
      <c r="A1258" s="415"/>
      <c r="B1258" s="415"/>
      <c r="C1258" s="418"/>
      <c r="D1258" s="417"/>
      <c r="H1258" s="90"/>
    </row>
    <row r="1259" spans="1:8" ht="12.75" customHeight="1">
      <c r="A1259" s="415"/>
      <c r="B1259" s="415"/>
      <c r="C1259" s="418"/>
      <c r="D1259" s="417"/>
      <c r="H1259" s="90"/>
    </row>
    <row r="1260" spans="1:8" ht="12.75" customHeight="1">
      <c r="A1260" s="415"/>
      <c r="B1260" s="415"/>
      <c r="C1260" s="418"/>
      <c r="D1260" s="417"/>
      <c r="H1260" s="90"/>
    </row>
    <row r="1261" spans="1:8" ht="12.75" customHeight="1">
      <c r="A1261" s="415"/>
      <c r="B1261" s="415"/>
      <c r="C1261" s="418"/>
      <c r="D1261" s="417"/>
      <c r="H1261" s="90"/>
    </row>
    <row r="1262" spans="1:8" ht="12.75" customHeight="1">
      <c r="A1262" s="415"/>
      <c r="B1262" s="415"/>
      <c r="C1262" s="418"/>
      <c r="D1262" s="417"/>
      <c r="H1262" s="90"/>
    </row>
    <row r="1263" spans="1:8" ht="12.75" customHeight="1">
      <c r="A1263" s="415"/>
      <c r="B1263" s="415"/>
      <c r="C1263" s="418"/>
      <c r="D1263" s="417"/>
      <c r="H1263" s="90"/>
    </row>
    <row r="1264" spans="1:8" ht="12.75" customHeight="1">
      <c r="A1264" s="415"/>
      <c r="B1264" s="415"/>
      <c r="C1264" s="418"/>
      <c r="D1264" s="417"/>
      <c r="H1264" s="90"/>
    </row>
    <row r="1265" spans="1:8" ht="12.75" customHeight="1">
      <c r="A1265" s="415"/>
      <c r="B1265" s="415"/>
      <c r="C1265" s="418"/>
      <c r="D1265" s="417"/>
      <c r="H1265" s="90"/>
    </row>
    <row r="1266" spans="1:8" ht="12.75" customHeight="1">
      <c r="A1266" s="415"/>
      <c r="B1266" s="415"/>
      <c r="C1266" s="418"/>
      <c r="D1266" s="417"/>
      <c r="H1266" s="90"/>
    </row>
    <row r="1267" spans="1:8" ht="12.75" customHeight="1">
      <c r="A1267" s="415"/>
      <c r="B1267" s="415"/>
      <c r="C1267" s="418"/>
      <c r="D1267" s="417"/>
      <c r="H1267" s="90"/>
    </row>
    <row r="1268" spans="1:8" ht="12.75" customHeight="1">
      <c r="A1268" s="415"/>
      <c r="B1268" s="415"/>
      <c r="C1268" s="418"/>
      <c r="D1268" s="417"/>
      <c r="H1268" s="90"/>
    </row>
    <row r="1269" spans="1:8" ht="12.75" customHeight="1">
      <c r="A1269" s="415"/>
      <c r="B1269" s="415"/>
      <c r="C1269" s="418"/>
      <c r="D1269" s="417"/>
      <c r="H1269" s="90"/>
    </row>
    <row r="1270" spans="1:8" ht="12.75" customHeight="1">
      <c r="A1270" s="415"/>
      <c r="B1270" s="415"/>
      <c r="C1270" s="418"/>
      <c r="D1270" s="417"/>
      <c r="H1270" s="90"/>
    </row>
    <row r="1271" spans="1:8" ht="12.75" customHeight="1">
      <c r="A1271" s="415"/>
      <c r="B1271" s="415"/>
      <c r="C1271" s="418"/>
      <c r="D1271" s="417"/>
      <c r="H1271" s="90"/>
    </row>
    <row r="1272" spans="1:8" ht="12.75" customHeight="1">
      <c r="A1272" s="415"/>
      <c r="B1272" s="415"/>
      <c r="C1272" s="418"/>
      <c r="D1272" s="417"/>
      <c r="H1272" s="90"/>
    </row>
    <row r="1273" spans="1:8" ht="12.75" customHeight="1">
      <c r="A1273" s="415"/>
      <c r="B1273" s="415"/>
      <c r="C1273" s="418"/>
      <c r="D1273" s="417"/>
      <c r="H1273" s="90"/>
    </row>
    <row r="1274" spans="1:8" ht="12.75" customHeight="1">
      <c r="A1274" s="415"/>
      <c r="B1274" s="415"/>
      <c r="C1274" s="418"/>
      <c r="D1274" s="417"/>
      <c r="H1274" s="90"/>
    </row>
    <row r="1275" spans="1:8" ht="12.75" customHeight="1">
      <c r="A1275" s="415"/>
      <c r="B1275" s="415"/>
      <c r="C1275" s="418"/>
      <c r="D1275" s="417"/>
      <c r="H1275" s="90"/>
    </row>
    <row r="1276" spans="1:8" ht="12.75" customHeight="1">
      <c r="A1276" s="415"/>
      <c r="B1276" s="415"/>
      <c r="C1276" s="418"/>
      <c r="D1276" s="417"/>
      <c r="H1276" s="90"/>
    </row>
    <row r="1277" spans="1:8" ht="12.75" customHeight="1">
      <c r="A1277" s="415"/>
      <c r="B1277" s="415"/>
      <c r="C1277" s="418"/>
      <c r="D1277" s="417"/>
      <c r="H1277" s="90"/>
    </row>
    <row r="1278" spans="1:8" ht="12.75" customHeight="1">
      <c r="A1278" s="415"/>
      <c r="B1278" s="415"/>
      <c r="C1278" s="418"/>
      <c r="D1278" s="417"/>
      <c r="H1278" s="90"/>
    </row>
    <row r="1279" spans="1:8" ht="12.75" customHeight="1">
      <c r="A1279" s="415"/>
      <c r="B1279" s="415"/>
      <c r="C1279" s="418"/>
      <c r="D1279" s="417"/>
      <c r="H1279" s="90"/>
    </row>
    <row r="1280" spans="1:8" ht="12.75" customHeight="1">
      <c r="A1280" s="415"/>
      <c r="B1280" s="415"/>
      <c r="C1280" s="418"/>
      <c r="D1280" s="417"/>
      <c r="H1280" s="90"/>
    </row>
    <row r="1281" spans="1:8" ht="12.75" customHeight="1">
      <c r="A1281" s="415"/>
      <c r="B1281" s="415"/>
      <c r="C1281" s="418"/>
      <c r="D1281" s="417"/>
      <c r="H1281" s="90"/>
    </row>
    <row r="1282" spans="1:8" ht="12.75" customHeight="1">
      <c r="A1282" s="415"/>
      <c r="B1282" s="415"/>
      <c r="C1282" s="418"/>
      <c r="D1282" s="417"/>
      <c r="H1282" s="90"/>
    </row>
    <row r="1283" spans="1:8" ht="12.75" customHeight="1">
      <c r="A1283" s="415"/>
      <c r="B1283" s="415"/>
      <c r="C1283" s="418"/>
      <c r="D1283" s="417"/>
      <c r="H1283" s="90"/>
    </row>
    <row r="1284" spans="1:8" ht="12.75" customHeight="1">
      <c r="A1284" s="415"/>
      <c r="B1284" s="415"/>
      <c r="C1284" s="418"/>
      <c r="D1284" s="417"/>
      <c r="H1284" s="90"/>
    </row>
    <row r="1285" spans="1:8" ht="12.75" customHeight="1">
      <c r="A1285" s="415"/>
      <c r="B1285" s="415"/>
      <c r="C1285" s="418"/>
      <c r="D1285" s="417"/>
      <c r="H1285" s="90"/>
    </row>
    <row r="1286" spans="1:8" ht="12.75" customHeight="1">
      <c r="A1286" s="415"/>
      <c r="B1286" s="415"/>
      <c r="C1286" s="418"/>
      <c r="D1286" s="417"/>
      <c r="H1286" s="90"/>
    </row>
    <row r="1287" spans="1:8" ht="12.75" customHeight="1">
      <c r="A1287" s="415"/>
      <c r="B1287" s="415"/>
      <c r="C1287" s="418"/>
      <c r="D1287" s="417"/>
      <c r="H1287" s="90"/>
    </row>
    <row r="1288" spans="1:8" ht="12.75" customHeight="1">
      <c r="A1288" s="415"/>
      <c r="B1288" s="415"/>
      <c r="C1288" s="418"/>
      <c r="D1288" s="417"/>
      <c r="H1288" s="90"/>
    </row>
    <row r="1289" spans="1:8" ht="12.75" customHeight="1">
      <c r="A1289" s="415"/>
      <c r="B1289" s="415"/>
      <c r="C1289" s="418"/>
      <c r="D1289" s="417"/>
      <c r="H1289" s="90"/>
    </row>
    <row r="1290" spans="1:8" ht="12.75" customHeight="1">
      <c r="A1290" s="415"/>
      <c r="B1290" s="415"/>
      <c r="C1290" s="418"/>
      <c r="D1290" s="417"/>
      <c r="H1290" s="90"/>
    </row>
    <row r="1291" spans="1:8" ht="12.75" customHeight="1">
      <c r="A1291" s="415"/>
      <c r="B1291" s="415"/>
      <c r="C1291" s="418"/>
      <c r="D1291" s="417"/>
      <c r="H1291" s="90"/>
    </row>
    <row r="1292" spans="1:8" ht="12.75" customHeight="1">
      <c r="A1292" s="415"/>
      <c r="B1292" s="415"/>
      <c r="C1292" s="418"/>
      <c r="D1292" s="417"/>
      <c r="H1292" s="90"/>
    </row>
    <row r="1293" spans="1:8" ht="12.75" customHeight="1">
      <c r="A1293" s="415"/>
      <c r="B1293" s="415"/>
      <c r="C1293" s="418"/>
      <c r="D1293" s="417"/>
      <c r="H1293" s="90"/>
    </row>
    <row r="1294" spans="1:8" ht="12.75" customHeight="1">
      <c r="A1294" s="415"/>
      <c r="B1294" s="415"/>
      <c r="C1294" s="418"/>
      <c r="D1294" s="417"/>
      <c r="H1294" s="90"/>
    </row>
    <row r="1295" spans="1:8" ht="12.75" customHeight="1">
      <c r="A1295" s="415"/>
      <c r="B1295" s="415"/>
      <c r="C1295" s="418"/>
      <c r="D1295" s="417"/>
      <c r="H1295" s="90"/>
    </row>
    <row r="1296" spans="1:8" ht="12.75" customHeight="1">
      <c r="A1296" s="415"/>
      <c r="B1296" s="415"/>
      <c r="C1296" s="418"/>
      <c r="D1296" s="417"/>
      <c r="H1296" s="90"/>
    </row>
    <row r="1297" spans="1:8" ht="12.75" customHeight="1">
      <c r="A1297" s="415"/>
      <c r="B1297" s="415"/>
      <c r="C1297" s="418"/>
      <c r="D1297" s="417"/>
      <c r="H1297" s="90"/>
    </row>
    <row r="1298" spans="1:8" ht="12.75" customHeight="1">
      <c r="A1298" s="415"/>
      <c r="B1298" s="415"/>
      <c r="C1298" s="418"/>
      <c r="D1298" s="417"/>
      <c r="H1298" s="90"/>
    </row>
    <row r="1299" spans="1:8" ht="12.75" customHeight="1">
      <c r="A1299" s="415"/>
      <c r="B1299" s="415"/>
      <c r="C1299" s="418"/>
      <c r="D1299" s="417"/>
      <c r="H1299" s="90"/>
    </row>
    <row r="1300" spans="1:8" ht="12.75" customHeight="1">
      <c r="A1300" s="415"/>
      <c r="B1300" s="415"/>
      <c r="C1300" s="418"/>
      <c r="D1300" s="417"/>
      <c r="H1300" s="90"/>
    </row>
    <row r="1301" spans="1:8" ht="12.75" customHeight="1">
      <c r="A1301" s="415"/>
      <c r="B1301" s="415"/>
      <c r="C1301" s="418"/>
      <c r="D1301" s="417"/>
      <c r="H1301" s="90"/>
    </row>
    <row r="1302" spans="1:8" ht="12.75" customHeight="1">
      <c r="A1302" s="415"/>
      <c r="B1302" s="415"/>
      <c r="C1302" s="418"/>
      <c r="D1302" s="417"/>
      <c r="H1302" s="90"/>
    </row>
    <row r="1303" spans="1:8" ht="12.75" customHeight="1">
      <c r="A1303" s="415"/>
      <c r="B1303" s="415"/>
      <c r="C1303" s="418"/>
      <c r="D1303" s="417"/>
      <c r="H1303" s="90"/>
    </row>
    <row r="1304" spans="1:8" ht="12.75" customHeight="1">
      <c r="A1304" s="415"/>
      <c r="B1304" s="415"/>
      <c r="C1304" s="418"/>
      <c r="D1304" s="417"/>
      <c r="H1304" s="90"/>
    </row>
    <row r="1305" spans="1:8" ht="12.75" customHeight="1">
      <c r="A1305" s="415"/>
      <c r="B1305" s="415"/>
      <c r="C1305" s="418"/>
      <c r="D1305" s="417"/>
      <c r="H1305" s="90"/>
    </row>
    <row r="1306" spans="1:8" ht="12.75" customHeight="1">
      <c r="A1306" s="415"/>
      <c r="B1306" s="415"/>
      <c r="C1306" s="418"/>
      <c r="D1306" s="417"/>
      <c r="H1306" s="90"/>
    </row>
    <row r="1307" spans="1:8" ht="12.75" customHeight="1">
      <c r="A1307" s="415"/>
      <c r="B1307" s="415"/>
      <c r="C1307" s="418"/>
      <c r="D1307" s="417"/>
      <c r="H1307" s="90"/>
    </row>
    <row r="1308" spans="1:8" ht="12.75" customHeight="1">
      <c r="A1308" s="415"/>
      <c r="B1308" s="415"/>
      <c r="C1308" s="418"/>
      <c r="D1308" s="417"/>
      <c r="H1308" s="90"/>
    </row>
    <row r="1309" spans="1:8" ht="12.75" customHeight="1">
      <c r="A1309" s="415"/>
      <c r="B1309" s="415"/>
      <c r="C1309" s="418"/>
      <c r="D1309" s="417"/>
      <c r="H1309" s="90"/>
    </row>
    <row r="1310" spans="1:8" ht="12.75" customHeight="1">
      <c r="A1310" s="415"/>
      <c r="B1310" s="415"/>
      <c r="C1310" s="418"/>
      <c r="D1310" s="417"/>
      <c r="H1310" s="90"/>
    </row>
    <row r="1311" spans="1:8" ht="12.75" customHeight="1">
      <c r="A1311" s="415"/>
      <c r="B1311" s="415"/>
      <c r="C1311" s="418"/>
      <c r="D1311" s="417"/>
      <c r="H1311" s="90"/>
    </row>
    <row r="1312" spans="1:8" ht="12.75" customHeight="1">
      <c r="A1312" s="415"/>
      <c r="B1312" s="415"/>
      <c r="C1312" s="418"/>
      <c r="D1312" s="417"/>
      <c r="H1312" s="90"/>
    </row>
    <row r="1313" spans="1:8" ht="12.75" customHeight="1">
      <c r="A1313" s="415"/>
      <c r="B1313" s="415"/>
      <c r="C1313" s="418"/>
      <c r="D1313" s="417"/>
      <c r="H1313" s="90"/>
    </row>
    <row r="1314" spans="1:8" ht="12.75" customHeight="1">
      <c r="A1314" s="415"/>
      <c r="B1314" s="415"/>
      <c r="C1314" s="418"/>
      <c r="D1314" s="417"/>
      <c r="H1314" s="90"/>
    </row>
    <row r="1315" spans="1:8" ht="12.75" customHeight="1">
      <c r="A1315" s="415"/>
      <c r="B1315" s="415"/>
      <c r="C1315" s="418"/>
      <c r="D1315" s="417"/>
      <c r="H1315" s="90"/>
    </row>
    <row r="1316" spans="1:8" ht="12.75" customHeight="1">
      <c r="A1316" s="415"/>
      <c r="B1316" s="415"/>
      <c r="C1316" s="418"/>
      <c r="D1316" s="417"/>
      <c r="H1316" s="90"/>
    </row>
    <row r="1317" spans="1:8" ht="12.75" customHeight="1">
      <c r="A1317" s="415"/>
      <c r="B1317" s="415"/>
      <c r="C1317" s="418"/>
      <c r="D1317" s="417"/>
      <c r="H1317" s="90"/>
    </row>
    <row r="1318" spans="1:8" ht="12.75" customHeight="1">
      <c r="A1318" s="415"/>
      <c r="B1318" s="415"/>
      <c r="C1318" s="418"/>
      <c r="D1318" s="417"/>
      <c r="H1318" s="90"/>
    </row>
    <row r="1319" spans="1:8" ht="12.75" customHeight="1">
      <c r="A1319" s="415"/>
      <c r="B1319" s="415"/>
      <c r="C1319" s="418"/>
      <c r="D1319" s="417"/>
      <c r="H1319" s="90"/>
    </row>
    <row r="1320" spans="1:8" ht="12.75" customHeight="1">
      <c r="A1320" s="415"/>
      <c r="B1320" s="415"/>
      <c r="C1320" s="418"/>
      <c r="D1320" s="417"/>
      <c r="H1320" s="90"/>
    </row>
    <row r="1321" spans="1:8" ht="12.75" customHeight="1">
      <c r="A1321" s="415"/>
      <c r="B1321" s="415"/>
      <c r="C1321" s="418"/>
      <c r="D1321" s="417"/>
      <c r="H1321" s="90"/>
    </row>
    <row r="1322" spans="1:8" ht="12.75" customHeight="1">
      <c r="A1322" s="415"/>
      <c r="B1322" s="415"/>
      <c r="C1322" s="418"/>
      <c r="D1322" s="417"/>
      <c r="H1322" s="90"/>
    </row>
    <row r="1323" spans="1:8" ht="12.75" customHeight="1">
      <c r="A1323" s="415"/>
      <c r="B1323" s="415"/>
      <c r="C1323" s="418"/>
      <c r="D1323" s="417"/>
      <c r="H1323" s="90"/>
    </row>
    <row r="1324" spans="1:8" ht="12.75" customHeight="1">
      <c r="A1324" s="415"/>
      <c r="B1324" s="415"/>
      <c r="C1324" s="418"/>
      <c r="D1324" s="417"/>
      <c r="H1324" s="90"/>
    </row>
    <row r="1325" spans="1:8" ht="12.75" customHeight="1">
      <c r="A1325" s="415"/>
      <c r="B1325" s="415"/>
      <c r="C1325" s="418"/>
      <c r="D1325" s="417"/>
      <c r="H1325" s="90"/>
    </row>
    <row r="1326" spans="1:8" ht="12.75" customHeight="1">
      <c r="A1326" s="415"/>
      <c r="B1326" s="415"/>
      <c r="C1326" s="418"/>
      <c r="D1326" s="417"/>
      <c r="H1326" s="90"/>
    </row>
    <row r="1327" spans="1:8" ht="12.75" customHeight="1">
      <c r="A1327" s="415"/>
      <c r="B1327" s="415"/>
      <c r="C1327" s="418"/>
      <c r="D1327" s="417"/>
      <c r="H1327" s="90"/>
    </row>
    <row r="1328" spans="1:8" ht="12.75" customHeight="1">
      <c r="A1328" s="415"/>
      <c r="B1328" s="415"/>
      <c r="C1328" s="418"/>
      <c r="D1328" s="417"/>
      <c r="H1328" s="90"/>
    </row>
    <row r="1329" spans="1:8" ht="12.75" customHeight="1">
      <c r="A1329" s="415"/>
      <c r="B1329" s="415"/>
      <c r="C1329" s="418"/>
      <c r="D1329" s="417"/>
      <c r="H1329" s="90"/>
    </row>
    <row r="1330" spans="1:8" ht="12.75" customHeight="1">
      <c r="A1330" s="415"/>
      <c r="B1330" s="415"/>
      <c r="C1330" s="418"/>
      <c r="D1330" s="417"/>
      <c r="H1330" s="90"/>
    </row>
    <row r="1331" spans="1:8" ht="12.75" customHeight="1">
      <c r="A1331" s="415"/>
      <c r="B1331" s="415"/>
      <c r="C1331" s="418"/>
      <c r="D1331" s="417"/>
      <c r="H1331" s="90"/>
    </row>
    <row r="1332" spans="1:8" ht="12.75" customHeight="1">
      <c r="A1332" s="415"/>
      <c r="B1332" s="415"/>
      <c r="C1332" s="418"/>
      <c r="D1332" s="417"/>
      <c r="H1332" s="90"/>
    </row>
    <row r="1333" spans="1:8" ht="12.75" customHeight="1">
      <c r="A1333" s="415"/>
      <c r="B1333" s="415"/>
      <c r="C1333" s="418"/>
      <c r="D1333" s="417"/>
      <c r="H1333" s="90"/>
    </row>
    <row r="1334" spans="1:8" ht="12.75" customHeight="1">
      <c r="A1334" s="415"/>
      <c r="B1334" s="415"/>
      <c r="C1334" s="418"/>
      <c r="D1334" s="417"/>
      <c r="H1334" s="90"/>
    </row>
    <row r="1335" spans="1:8" ht="12.75" customHeight="1">
      <c r="A1335" s="415"/>
      <c r="B1335" s="415"/>
      <c r="C1335" s="418"/>
      <c r="D1335" s="417"/>
      <c r="H1335" s="90"/>
    </row>
    <row r="1336" spans="1:8" ht="12.75" customHeight="1">
      <c r="A1336" s="415"/>
      <c r="B1336" s="415"/>
      <c r="C1336" s="418"/>
      <c r="D1336" s="417"/>
      <c r="H1336" s="90"/>
    </row>
    <row r="1337" spans="1:8" ht="12.75" customHeight="1">
      <c r="A1337" s="415"/>
      <c r="B1337" s="415"/>
      <c r="C1337" s="418"/>
      <c r="D1337" s="417"/>
      <c r="H1337" s="90"/>
    </row>
    <row r="1338" spans="1:8" ht="12.75" customHeight="1">
      <c r="A1338" s="415"/>
      <c r="B1338" s="415"/>
      <c r="C1338" s="418"/>
      <c r="D1338" s="417"/>
      <c r="H1338" s="90"/>
    </row>
    <row r="1339" spans="1:8" ht="12.75" customHeight="1">
      <c r="A1339" s="415"/>
      <c r="B1339" s="415"/>
      <c r="C1339" s="418"/>
      <c r="D1339" s="417"/>
      <c r="H1339" s="90"/>
    </row>
    <row r="1340" spans="1:8" ht="12.75" customHeight="1">
      <c r="A1340" s="415"/>
      <c r="B1340" s="415"/>
      <c r="C1340" s="418"/>
      <c r="D1340" s="417"/>
      <c r="H1340" s="90"/>
    </row>
    <row r="1341" spans="1:8" ht="12.75" customHeight="1">
      <c r="A1341" s="415"/>
      <c r="B1341" s="415"/>
      <c r="C1341" s="418"/>
      <c r="D1341" s="417"/>
      <c r="H1341" s="90"/>
    </row>
    <row r="1342" spans="1:8" ht="12.75" customHeight="1">
      <c r="A1342" s="415"/>
      <c r="B1342" s="415"/>
      <c r="C1342" s="418"/>
      <c r="D1342" s="417"/>
      <c r="H1342" s="90"/>
    </row>
    <row r="1343" spans="1:8" ht="12.75" customHeight="1">
      <c r="A1343" s="415"/>
      <c r="B1343" s="415"/>
      <c r="C1343" s="418"/>
      <c r="D1343" s="417"/>
      <c r="H1343" s="90"/>
    </row>
    <row r="1344" spans="1:8" ht="12.75" customHeight="1">
      <c r="A1344" s="415"/>
      <c r="B1344" s="415"/>
      <c r="C1344" s="418"/>
      <c r="D1344" s="417"/>
      <c r="H1344" s="90"/>
    </row>
    <row r="1345" spans="1:8" ht="12.75" customHeight="1">
      <c r="A1345" s="415"/>
      <c r="B1345" s="415"/>
      <c r="C1345" s="418"/>
      <c r="D1345" s="417"/>
      <c r="H1345" s="90"/>
    </row>
    <row r="1346" spans="1:8" ht="12.75" customHeight="1">
      <c r="A1346" s="415"/>
      <c r="B1346" s="415"/>
      <c r="C1346" s="418"/>
      <c r="D1346" s="417"/>
      <c r="H1346" s="90"/>
    </row>
    <row r="1347" spans="1:8" ht="12.75" customHeight="1">
      <c r="A1347" s="415"/>
      <c r="B1347" s="415"/>
      <c r="C1347" s="418"/>
      <c r="D1347" s="417"/>
      <c r="H1347" s="90"/>
    </row>
    <row r="1348" spans="1:8" ht="12.75" customHeight="1">
      <c r="A1348" s="415"/>
      <c r="B1348" s="415"/>
      <c r="C1348" s="418"/>
      <c r="D1348" s="417"/>
      <c r="H1348" s="90"/>
    </row>
    <row r="1349" spans="1:8" ht="12.75" customHeight="1">
      <c r="A1349" s="415"/>
      <c r="B1349" s="415"/>
      <c r="C1349" s="418"/>
      <c r="D1349" s="417"/>
      <c r="H1349" s="90"/>
    </row>
    <row r="1350" spans="1:8" ht="12.75" customHeight="1">
      <c r="A1350" s="415"/>
      <c r="B1350" s="415"/>
      <c r="C1350" s="418"/>
      <c r="D1350" s="417"/>
      <c r="H1350" s="90"/>
    </row>
    <row r="1351" spans="1:8" ht="12.75" customHeight="1">
      <c r="A1351" s="415"/>
      <c r="B1351" s="415"/>
      <c r="C1351" s="418"/>
      <c r="D1351" s="417"/>
      <c r="H1351" s="90"/>
    </row>
    <row r="1352" spans="1:8" ht="12.75" customHeight="1">
      <c r="A1352" s="415"/>
      <c r="B1352" s="415"/>
      <c r="C1352" s="418"/>
      <c r="D1352" s="417"/>
      <c r="H1352" s="90"/>
    </row>
    <row r="1353" spans="1:8" ht="12.75" customHeight="1">
      <c r="A1353" s="415"/>
      <c r="B1353" s="415"/>
      <c r="C1353" s="418"/>
      <c r="D1353" s="417"/>
      <c r="H1353" s="90"/>
    </row>
    <row r="1354" spans="1:8" ht="12.75" customHeight="1">
      <c r="A1354" s="415"/>
      <c r="B1354" s="415"/>
      <c r="C1354" s="418"/>
      <c r="D1354" s="417"/>
      <c r="H1354" s="90"/>
    </row>
    <row r="1355" spans="1:8" ht="12.75" customHeight="1">
      <c r="A1355" s="415"/>
      <c r="B1355" s="415"/>
      <c r="C1355" s="418"/>
      <c r="D1355" s="417"/>
      <c r="H1355" s="90"/>
    </row>
    <row r="1356" spans="1:8" ht="12.75" customHeight="1">
      <c r="A1356" s="415"/>
      <c r="B1356" s="415"/>
      <c r="C1356" s="418"/>
      <c r="D1356" s="417"/>
      <c r="H1356" s="90"/>
    </row>
    <row r="1357" spans="1:8" ht="12.75" customHeight="1">
      <c r="A1357" s="415"/>
      <c r="B1357" s="415"/>
      <c r="C1357" s="418"/>
      <c r="D1357" s="417"/>
      <c r="H1357" s="90"/>
    </row>
    <row r="1358" spans="1:8" ht="12.75" customHeight="1">
      <c r="A1358" s="415"/>
      <c r="B1358" s="415"/>
      <c r="C1358" s="418"/>
      <c r="D1358" s="417"/>
      <c r="H1358" s="90"/>
    </row>
    <row r="1359" spans="1:8" ht="12.75" customHeight="1">
      <c r="A1359" s="415"/>
      <c r="B1359" s="415"/>
      <c r="C1359" s="418"/>
      <c r="D1359" s="417"/>
      <c r="H1359" s="90"/>
    </row>
    <row r="1360" spans="1:8" ht="12.75" customHeight="1">
      <c r="A1360" s="415"/>
      <c r="B1360" s="415"/>
      <c r="C1360" s="418"/>
      <c r="D1360" s="417"/>
      <c r="H1360" s="90"/>
    </row>
    <row r="1361" spans="1:8" ht="12.75" customHeight="1">
      <c r="A1361" s="415"/>
      <c r="B1361" s="415"/>
      <c r="C1361" s="418"/>
      <c r="D1361" s="417"/>
      <c r="H1361" s="90"/>
    </row>
    <row r="1362" spans="1:8" ht="12.75" customHeight="1">
      <c r="A1362" s="415"/>
      <c r="B1362" s="415"/>
      <c r="C1362" s="418"/>
      <c r="D1362" s="417"/>
      <c r="H1362" s="90"/>
    </row>
    <row r="1363" spans="1:8" ht="12.75" customHeight="1">
      <c r="A1363" s="415"/>
      <c r="B1363" s="415"/>
      <c r="C1363" s="418"/>
      <c r="D1363" s="417"/>
      <c r="H1363" s="90"/>
    </row>
    <row r="1364" spans="1:8" ht="12.75" customHeight="1">
      <c r="A1364" s="415"/>
      <c r="B1364" s="415"/>
      <c r="C1364" s="418"/>
      <c r="D1364" s="417"/>
      <c r="H1364" s="90"/>
    </row>
    <row r="1365" spans="1:8" ht="12.75" customHeight="1">
      <c r="A1365" s="415"/>
      <c r="B1365" s="415"/>
      <c r="C1365" s="418"/>
      <c r="D1365" s="417"/>
      <c r="H1365" s="90"/>
    </row>
    <row r="1366" spans="1:8" ht="12.75" customHeight="1">
      <c r="A1366" s="415"/>
      <c r="B1366" s="415"/>
      <c r="C1366" s="418"/>
      <c r="D1366" s="417"/>
      <c r="H1366" s="90"/>
    </row>
    <row r="1367" spans="1:8" ht="12.75" customHeight="1">
      <c r="A1367" s="415"/>
      <c r="B1367" s="415"/>
      <c r="C1367" s="418"/>
      <c r="D1367" s="417"/>
      <c r="H1367" s="90"/>
    </row>
    <row r="1368" spans="1:8" ht="12.75" customHeight="1">
      <c r="A1368" s="415"/>
      <c r="B1368" s="415"/>
      <c r="C1368" s="418"/>
      <c r="D1368" s="417"/>
      <c r="H1368" s="90"/>
    </row>
    <row r="1369" spans="1:8" ht="12.75" customHeight="1">
      <c r="A1369" s="415"/>
      <c r="B1369" s="415"/>
      <c r="C1369" s="418"/>
      <c r="D1369" s="417"/>
      <c r="H1369" s="90"/>
    </row>
    <row r="1370" spans="1:8" ht="12.75" customHeight="1">
      <c r="A1370" s="415"/>
      <c r="B1370" s="415"/>
      <c r="C1370" s="418"/>
      <c r="D1370" s="417"/>
      <c r="H1370" s="90"/>
    </row>
    <row r="1371" spans="1:8" ht="12.75" customHeight="1">
      <c r="A1371" s="415"/>
      <c r="B1371" s="415"/>
      <c r="C1371" s="418"/>
      <c r="D1371" s="417"/>
      <c r="H1371" s="90"/>
    </row>
    <row r="1372" spans="1:8" ht="12.75" customHeight="1">
      <c r="A1372" s="415"/>
      <c r="B1372" s="415"/>
      <c r="C1372" s="418"/>
      <c r="D1372" s="417"/>
      <c r="H1372" s="90"/>
    </row>
    <row r="1373" spans="1:8" ht="12.75" customHeight="1">
      <c r="A1373" s="415"/>
      <c r="B1373" s="415"/>
      <c r="C1373" s="418"/>
      <c r="D1373" s="417"/>
      <c r="H1373" s="90"/>
    </row>
    <row r="1374" spans="1:8" ht="12.75" customHeight="1">
      <c r="A1374" s="415"/>
      <c r="B1374" s="415"/>
      <c r="C1374" s="418"/>
      <c r="D1374" s="417"/>
      <c r="H1374" s="90"/>
    </row>
    <row r="1375" spans="1:8" ht="12.75" customHeight="1">
      <c r="A1375" s="415"/>
      <c r="B1375" s="415"/>
      <c r="C1375" s="418"/>
      <c r="D1375" s="417"/>
      <c r="H1375" s="90"/>
    </row>
    <row r="1376" spans="1:8" ht="12.75" customHeight="1">
      <c r="A1376" s="415"/>
      <c r="B1376" s="415"/>
      <c r="C1376" s="418"/>
      <c r="D1376" s="417"/>
      <c r="H1376" s="90"/>
    </row>
    <row r="1377" spans="1:8" ht="12.75" customHeight="1">
      <c r="A1377" s="415"/>
      <c r="B1377" s="415"/>
      <c r="C1377" s="418"/>
      <c r="D1377" s="417"/>
      <c r="H1377" s="90"/>
    </row>
    <row r="1378" spans="1:8" ht="12.75" customHeight="1">
      <c r="A1378" s="415"/>
      <c r="B1378" s="415"/>
      <c r="C1378" s="418"/>
      <c r="D1378" s="417"/>
      <c r="H1378" s="90"/>
    </row>
    <row r="1379" spans="1:8" ht="12.75" customHeight="1">
      <c r="A1379" s="415"/>
      <c r="B1379" s="415"/>
      <c r="C1379" s="418"/>
      <c r="D1379" s="417"/>
      <c r="H1379" s="90"/>
    </row>
    <row r="1380" spans="1:8" ht="12.75" customHeight="1">
      <c r="A1380" s="415"/>
      <c r="B1380" s="415"/>
      <c r="C1380" s="418"/>
      <c r="D1380" s="417"/>
      <c r="H1380" s="90"/>
    </row>
    <row r="1381" spans="1:8" ht="12.75" customHeight="1">
      <c r="A1381" s="415"/>
      <c r="B1381" s="415"/>
      <c r="C1381" s="418"/>
      <c r="D1381" s="417"/>
      <c r="H1381" s="90"/>
    </row>
    <row r="1382" spans="1:8" ht="12.75" customHeight="1">
      <c r="A1382" s="415"/>
      <c r="B1382" s="415"/>
      <c r="C1382" s="418"/>
      <c r="D1382" s="417"/>
      <c r="H1382" s="90"/>
    </row>
    <row r="1383" spans="1:8" ht="12.75" customHeight="1">
      <c r="A1383" s="415"/>
      <c r="B1383" s="415"/>
      <c r="C1383" s="418"/>
      <c r="D1383" s="417"/>
      <c r="H1383" s="90"/>
    </row>
    <row r="1384" spans="1:8" ht="12.75" customHeight="1">
      <c r="A1384" s="415"/>
      <c r="B1384" s="415"/>
      <c r="C1384" s="418"/>
      <c r="D1384" s="417"/>
      <c r="H1384" s="90"/>
    </row>
    <row r="1385" spans="1:8" ht="12.75" customHeight="1">
      <c r="A1385" s="415"/>
      <c r="B1385" s="415"/>
      <c r="C1385" s="418"/>
      <c r="D1385" s="417"/>
      <c r="H1385" s="90"/>
    </row>
    <row r="1386" spans="1:8" ht="12.75" customHeight="1">
      <c r="A1386" s="415"/>
      <c r="B1386" s="415"/>
      <c r="C1386" s="418"/>
      <c r="D1386" s="417"/>
      <c r="H1386" s="90"/>
    </row>
    <row r="1387" spans="1:8" ht="12.75" customHeight="1">
      <c r="A1387" s="415"/>
      <c r="B1387" s="415"/>
      <c r="C1387" s="418"/>
      <c r="D1387" s="417"/>
      <c r="H1387" s="90"/>
    </row>
    <row r="1388" spans="1:8" ht="12.75" customHeight="1">
      <c r="A1388" s="415"/>
      <c r="B1388" s="415"/>
      <c r="C1388" s="418"/>
      <c r="D1388" s="417"/>
      <c r="H1388" s="90"/>
    </row>
    <row r="1389" spans="1:8" ht="12.75" customHeight="1">
      <c r="A1389" s="415"/>
      <c r="B1389" s="415"/>
      <c r="C1389" s="418"/>
      <c r="D1389" s="417"/>
      <c r="H1389" s="90"/>
    </row>
    <row r="1390" spans="1:8" ht="12.75" customHeight="1">
      <c r="A1390" s="415"/>
      <c r="B1390" s="415"/>
      <c r="C1390" s="418"/>
      <c r="D1390" s="417"/>
      <c r="H1390" s="90"/>
    </row>
    <row r="1391" spans="1:8" ht="12.75" customHeight="1">
      <c r="A1391" s="415"/>
      <c r="B1391" s="415"/>
      <c r="C1391" s="418"/>
      <c r="D1391" s="417"/>
      <c r="H1391" s="90"/>
    </row>
    <row r="1392" spans="1:8" ht="12.75" customHeight="1">
      <c r="A1392" s="415"/>
      <c r="B1392" s="415"/>
      <c r="C1392" s="418"/>
      <c r="D1392" s="417"/>
      <c r="H1392" s="90"/>
    </row>
    <row r="1393" spans="1:8" ht="12.75" customHeight="1">
      <c r="A1393" s="415"/>
      <c r="B1393" s="415"/>
      <c r="C1393" s="418"/>
      <c r="D1393" s="417"/>
      <c r="H1393" s="90"/>
    </row>
    <row r="1394" spans="1:8" ht="12.75" customHeight="1">
      <c r="A1394" s="415"/>
      <c r="B1394" s="415"/>
      <c r="C1394" s="418"/>
      <c r="D1394" s="417"/>
      <c r="H1394" s="90"/>
    </row>
    <row r="1395" spans="1:8" ht="12.75" customHeight="1">
      <c r="A1395" s="415"/>
      <c r="B1395" s="415"/>
      <c r="C1395" s="418"/>
      <c r="D1395" s="417"/>
      <c r="H1395" s="90"/>
    </row>
    <row r="1396" spans="1:8" ht="12.75" customHeight="1">
      <c r="A1396" s="415"/>
      <c r="B1396" s="415"/>
      <c r="C1396" s="415"/>
      <c r="D1396" s="417"/>
      <c r="H1396" s="90"/>
    </row>
    <row r="1397" spans="1:8" ht="12.75" customHeight="1">
      <c r="A1397" s="415"/>
      <c r="B1397" s="415"/>
      <c r="C1397" s="415"/>
      <c r="D1397" s="417"/>
      <c r="H1397" s="90"/>
    </row>
    <row r="1398" spans="1:8" ht="12.75" customHeight="1">
      <c r="A1398" s="415"/>
      <c r="B1398" s="415"/>
      <c r="C1398" s="415"/>
      <c r="D1398" s="417"/>
      <c r="H1398" s="90"/>
    </row>
    <row r="1399" spans="1:8" ht="12.75" customHeight="1">
      <c r="A1399" s="415"/>
      <c r="B1399" s="415"/>
      <c r="C1399" s="415"/>
      <c r="D1399" s="417"/>
      <c r="H1399" s="90"/>
    </row>
    <row r="1400" spans="1:8" ht="12.75" customHeight="1">
      <c r="A1400" s="415"/>
      <c r="B1400" s="415"/>
      <c r="C1400" s="415"/>
      <c r="D1400" s="417"/>
      <c r="H1400" s="90"/>
    </row>
    <row r="1401" spans="1:8" ht="12.75" customHeight="1">
      <c r="A1401" s="415"/>
      <c r="B1401" s="415"/>
      <c r="C1401" s="415"/>
      <c r="D1401" s="417"/>
      <c r="H1401" s="90"/>
    </row>
    <row r="1402" spans="1:8" ht="12.75" customHeight="1">
      <c r="A1402" s="415"/>
      <c r="B1402" s="415"/>
      <c r="C1402" s="415"/>
      <c r="D1402" s="417"/>
      <c r="H1402" s="90"/>
    </row>
    <row r="1403" spans="1:8" ht="12.75" customHeight="1">
      <c r="A1403" s="415"/>
      <c r="B1403" s="415"/>
      <c r="C1403" s="415"/>
      <c r="D1403" s="417"/>
      <c r="H1403" s="90"/>
    </row>
    <row r="1404" spans="1:8" ht="12.75" customHeight="1">
      <c r="A1404" s="415"/>
      <c r="B1404" s="415"/>
      <c r="C1404" s="415"/>
      <c r="D1404" s="417"/>
      <c r="H1404" s="90"/>
    </row>
    <row r="1405" spans="1:8" ht="12.75" customHeight="1">
      <c r="A1405" s="415"/>
      <c r="B1405" s="415"/>
      <c r="C1405" s="415"/>
      <c r="D1405" s="417"/>
      <c r="H1405" s="90"/>
    </row>
    <row r="1406" spans="1:8" ht="12.75" customHeight="1">
      <c r="A1406" s="415"/>
      <c r="B1406" s="415"/>
      <c r="C1406" s="415"/>
      <c r="D1406" s="417"/>
      <c r="H1406" s="90"/>
    </row>
    <row r="1407" spans="1:8" ht="12.75" customHeight="1">
      <c r="A1407" s="415"/>
      <c r="B1407" s="415"/>
      <c r="C1407" s="415"/>
      <c r="D1407" s="417"/>
      <c r="H1407" s="90"/>
    </row>
    <row r="1408" spans="1:8" ht="12.75" customHeight="1">
      <c r="A1408" s="415"/>
      <c r="B1408" s="415"/>
      <c r="C1408" s="415"/>
      <c r="D1408" s="417"/>
      <c r="H1408" s="90"/>
    </row>
    <row r="1409" spans="1:8" ht="12.75" customHeight="1">
      <c r="A1409" s="415"/>
      <c r="B1409" s="415"/>
      <c r="C1409" s="415"/>
      <c r="D1409" s="417"/>
      <c r="H1409" s="90"/>
    </row>
    <row r="1410" spans="1:8" ht="12.75" customHeight="1">
      <c r="A1410" s="415"/>
      <c r="B1410" s="415"/>
      <c r="C1410" s="415"/>
      <c r="D1410" s="417"/>
      <c r="H1410" s="90"/>
    </row>
    <row r="1411" spans="1:8" ht="12.75" customHeight="1">
      <c r="A1411" s="415"/>
      <c r="B1411" s="415"/>
      <c r="C1411" s="415"/>
      <c r="D1411" s="417"/>
      <c r="H1411" s="90"/>
    </row>
    <row r="1412" spans="1:8" ht="12.75" customHeight="1">
      <c r="A1412" s="415"/>
      <c r="B1412" s="415"/>
      <c r="C1412" s="415"/>
      <c r="D1412" s="417"/>
      <c r="H1412" s="90"/>
    </row>
    <row r="1413" spans="1:8" ht="12.75" customHeight="1">
      <c r="A1413" s="415"/>
      <c r="B1413" s="415"/>
      <c r="C1413" s="415"/>
      <c r="D1413" s="417"/>
      <c r="H1413" s="90"/>
    </row>
    <row r="1414" spans="1:8" ht="12.75" customHeight="1">
      <c r="A1414" s="415"/>
      <c r="B1414" s="415"/>
      <c r="C1414" s="415"/>
      <c r="D1414" s="417"/>
      <c r="H1414" s="90"/>
    </row>
    <row r="1415" spans="1:8" ht="12.75" customHeight="1">
      <c r="A1415" s="415"/>
      <c r="B1415" s="415"/>
      <c r="C1415" s="415"/>
      <c r="D1415" s="417"/>
      <c r="H1415" s="90"/>
    </row>
    <row r="1416" spans="1:8" ht="12.75" customHeight="1">
      <c r="A1416" s="415"/>
      <c r="B1416" s="415"/>
      <c r="C1416" s="415"/>
      <c r="D1416" s="417"/>
      <c r="H1416" s="90"/>
    </row>
    <row r="1417" spans="1:8" ht="12.75" customHeight="1">
      <c r="A1417" s="415"/>
      <c r="B1417" s="415"/>
      <c r="C1417" s="415"/>
      <c r="D1417" s="417"/>
      <c r="H1417" s="90"/>
    </row>
    <row r="1418" spans="1:8" ht="12.75" customHeight="1">
      <c r="A1418" s="415"/>
      <c r="B1418" s="415"/>
      <c r="C1418" s="415"/>
      <c r="D1418" s="417"/>
      <c r="H1418" s="90"/>
    </row>
    <row r="1419" spans="1:8" ht="12.75" customHeight="1">
      <c r="A1419" s="415"/>
      <c r="B1419" s="415"/>
      <c r="C1419" s="415"/>
      <c r="D1419" s="417"/>
      <c r="H1419" s="90"/>
    </row>
    <row r="1420" spans="1:8" ht="12.75" customHeight="1">
      <c r="A1420" s="415"/>
      <c r="B1420" s="415"/>
      <c r="C1420" s="415"/>
      <c r="D1420" s="417"/>
      <c r="H1420" s="90"/>
    </row>
    <row r="1421" spans="1:8" ht="12.75" customHeight="1">
      <c r="A1421" s="415"/>
      <c r="B1421" s="415"/>
      <c r="C1421" s="415"/>
      <c r="D1421" s="417"/>
      <c r="H1421" s="90"/>
    </row>
    <row r="1422" spans="1:8" ht="12.75" customHeight="1">
      <c r="A1422" s="415"/>
      <c r="B1422" s="415"/>
      <c r="C1422" s="415"/>
      <c r="D1422" s="417"/>
      <c r="H1422" s="90"/>
    </row>
    <row r="1423" spans="1:8" ht="12.75" customHeight="1">
      <c r="A1423" s="415"/>
      <c r="B1423" s="415"/>
      <c r="C1423" s="415"/>
      <c r="D1423" s="417"/>
      <c r="H1423" s="90"/>
    </row>
    <row r="1424" spans="1:8" ht="12.75" customHeight="1">
      <c r="A1424" s="415"/>
      <c r="B1424" s="415"/>
      <c r="C1424" s="415"/>
      <c r="D1424" s="417"/>
      <c r="H1424" s="90"/>
    </row>
    <row r="1425" spans="1:8" ht="12.75" customHeight="1">
      <c r="A1425" s="415"/>
      <c r="B1425" s="415"/>
      <c r="C1425" s="415"/>
      <c r="D1425" s="417"/>
      <c r="H1425" s="90"/>
    </row>
    <row r="1426" spans="1:8" ht="12.75" customHeight="1">
      <c r="A1426" s="415"/>
      <c r="B1426" s="415"/>
      <c r="C1426" s="415"/>
      <c r="D1426" s="417"/>
      <c r="H1426" s="90"/>
    </row>
    <row r="1427" spans="1:8" ht="12.75" customHeight="1">
      <c r="A1427" s="415"/>
      <c r="B1427" s="415"/>
      <c r="C1427" s="415"/>
      <c r="D1427" s="417"/>
      <c r="H1427" s="90"/>
    </row>
    <row r="1428" spans="1:8" ht="12.75" customHeight="1">
      <c r="A1428" s="415"/>
      <c r="B1428" s="415"/>
      <c r="C1428" s="415"/>
      <c r="D1428" s="417"/>
      <c r="H1428" s="90"/>
    </row>
    <row r="1429" spans="1:8" ht="12.75" customHeight="1">
      <c r="A1429" s="415"/>
      <c r="B1429" s="415"/>
      <c r="C1429" s="415"/>
      <c r="D1429" s="417"/>
      <c r="H1429" s="90"/>
    </row>
    <row r="1430" spans="1:8" ht="12.75" customHeight="1">
      <c r="A1430" s="415"/>
      <c r="B1430" s="415"/>
      <c r="C1430" s="415"/>
      <c r="D1430" s="417"/>
      <c r="H1430" s="90"/>
    </row>
    <row r="1431" spans="1:8" ht="12.75" customHeight="1">
      <c r="A1431" s="415"/>
      <c r="B1431" s="415"/>
      <c r="C1431" s="415"/>
      <c r="D1431" s="417"/>
      <c r="H1431" s="90"/>
    </row>
    <row r="1432" spans="1:8" ht="12.75" customHeight="1">
      <c r="A1432" s="415"/>
      <c r="B1432" s="415"/>
      <c r="C1432" s="415"/>
      <c r="D1432" s="417"/>
      <c r="H1432" s="90"/>
    </row>
    <row r="1433" spans="1:8" ht="12.75" customHeight="1">
      <c r="A1433" s="415"/>
      <c r="B1433" s="415"/>
      <c r="C1433" s="415"/>
      <c r="D1433" s="417"/>
      <c r="H1433" s="90"/>
    </row>
    <row r="1434" spans="1:8" ht="12.75" customHeight="1">
      <c r="A1434" s="415"/>
      <c r="B1434" s="415"/>
      <c r="C1434" s="415"/>
      <c r="D1434" s="417"/>
      <c r="H1434" s="90"/>
    </row>
    <row r="1435" spans="1:8" ht="12.75" customHeight="1">
      <c r="A1435" s="415"/>
      <c r="B1435" s="415"/>
      <c r="C1435" s="415"/>
      <c r="D1435" s="417"/>
      <c r="H1435" s="90"/>
    </row>
    <row r="1436" spans="1:8" ht="12" customHeight="1">
      <c r="A1436" s="415"/>
      <c r="B1436" s="415"/>
      <c r="C1436" s="415"/>
      <c r="D1436" s="417"/>
      <c r="H1436" s="90"/>
    </row>
    <row r="1437" spans="1:8" ht="12" customHeight="1">
      <c r="A1437" s="415"/>
      <c r="B1437" s="415"/>
      <c r="C1437" s="415"/>
      <c r="D1437" s="417"/>
    </row>
    <row r="1438" spans="1:8" ht="12" customHeight="1">
      <c r="A1438" s="415"/>
      <c r="B1438" s="415"/>
      <c r="C1438" s="415"/>
      <c r="D1438" s="417"/>
    </row>
    <row r="1439" spans="1:8" ht="12" customHeight="1">
      <c r="A1439" s="415"/>
      <c r="B1439" s="415"/>
      <c r="C1439" s="415"/>
      <c r="D1439" s="417"/>
    </row>
    <row r="1440" spans="1:8" ht="12" customHeight="1">
      <c r="A1440" s="415"/>
      <c r="B1440" s="415"/>
      <c r="C1440" s="415"/>
      <c r="D1440" s="417"/>
    </row>
    <row r="1441" spans="1:4" ht="12" customHeight="1">
      <c r="A1441" s="415"/>
      <c r="B1441" s="415"/>
      <c r="C1441" s="415"/>
      <c r="D1441" s="417"/>
    </row>
    <row r="1442" spans="1:4" ht="12" customHeight="1">
      <c r="A1442" s="415"/>
      <c r="B1442" s="415"/>
      <c r="C1442" s="415"/>
      <c r="D1442" s="417"/>
    </row>
    <row r="1443" spans="1:4" ht="12" customHeight="1">
      <c r="A1443" s="415"/>
      <c r="B1443" s="415"/>
      <c r="C1443" s="415"/>
      <c r="D1443" s="417"/>
    </row>
    <row r="1444" spans="1:4" ht="12" customHeight="1">
      <c r="A1444" s="415"/>
      <c r="B1444" s="415"/>
      <c r="C1444" s="415"/>
      <c r="D1444" s="417"/>
    </row>
    <row r="1445" spans="1:4" ht="12" customHeight="1">
      <c r="A1445" s="415"/>
      <c r="B1445" s="415"/>
      <c r="C1445" s="415"/>
      <c r="D1445" s="417"/>
    </row>
    <row r="1446" spans="1:4" ht="12" customHeight="1">
      <c r="A1446" s="415"/>
      <c r="B1446" s="415"/>
      <c r="C1446" s="415"/>
      <c r="D1446" s="417"/>
    </row>
    <row r="1447" spans="1:4" ht="12" customHeight="1">
      <c r="A1447" s="415"/>
      <c r="B1447" s="415"/>
      <c r="C1447" s="415"/>
      <c r="D1447" s="417"/>
    </row>
    <row r="1448" spans="1:4" ht="12" customHeight="1">
      <c r="A1448" s="415"/>
      <c r="B1448" s="415"/>
      <c r="C1448" s="418"/>
      <c r="D1448" s="417"/>
    </row>
    <row r="1449" spans="1:4" ht="12" customHeight="1">
      <c r="A1449" s="415"/>
      <c r="B1449" s="415"/>
      <c r="C1449" s="418"/>
      <c r="D1449" s="417"/>
    </row>
    <row r="1450" spans="1:4" ht="12" customHeight="1">
      <c r="A1450" s="415"/>
      <c r="B1450" s="415"/>
      <c r="C1450" s="418"/>
      <c r="D1450" s="417"/>
    </row>
    <row r="1451" spans="1:4" ht="12" customHeight="1">
      <c r="A1451" s="415"/>
      <c r="B1451" s="415"/>
      <c r="C1451" s="418"/>
      <c r="D1451" s="417"/>
    </row>
    <row r="1452" spans="1:4" ht="12" customHeight="1">
      <c r="A1452" s="415"/>
      <c r="B1452" s="415"/>
      <c r="C1452" s="418"/>
      <c r="D1452" s="417"/>
    </row>
    <row r="1453" spans="1:4" ht="12" customHeight="1">
      <c r="A1453" s="415"/>
      <c r="B1453" s="415"/>
      <c r="C1453" s="418"/>
      <c r="D1453" s="417"/>
    </row>
    <row r="1454" spans="1:4" ht="12" customHeight="1">
      <c r="A1454" s="415"/>
      <c r="B1454" s="415"/>
      <c r="C1454" s="418"/>
      <c r="D1454" s="417"/>
    </row>
    <row r="1455" spans="1:4" ht="12" customHeight="1">
      <c r="A1455" s="415"/>
      <c r="B1455" s="418"/>
      <c r="C1455" s="418"/>
      <c r="D1455" s="417"/>
    </row>
    <row r="1456" spans="1:4" ht="12" customHeight="1">
      <c r="A1456" s="415"/>
      <c r="B1456" s="418"/>
      <c r="C1456" s="418"/>
      <c r="D1456" s="417"/>
    </row>
    <row r="1457" spans="1:4" ht="12" customHeight="1">
      <c r="A1457" s="415"/>
      <c r="B1457" s="418"/>
      <c r="C1457" s="418"/>
      <c r="D1457" s="417"/>
    </row>
    <row r="1458" spans="1:4" ht="12" customHeight="1">
      <c r="A1458" s="415"/>
      <c r="B1458" s="418"/>
      <c r="C1458" s="418"/>
      <c r="D1458" s="417"/>
    </row>
    <row r="1459" spans="1:4" ht="12" customHeight="1">
      <c r="A1459" s="415"/>
      <c r="B1459" s="418"/>
      <c r="C1459" s="418"/>
      <c r="D1459" s="417"/>
    </row>
    <row r="1460" spans="1:4" ht="12" customHeight="1">
      <c r="A1460" s="415"/>
      <c r="B1460" s="418"/>
      <c r="C1460" s="418"/>
      <c r="D1460" s="417"/>
    </row>
    <row r="1461" spans="1:4" ht="12" customHeight="1">
      <c r="A1461" s="415"/>
      <c r="B1461" s="418"/>
      <c r="C1461" s="418"/>
      <c r="D1461" s="417"/>
    </row>
    <row r="1462" spans="1:4" ht="12" customHeight="1">
      <c r="A1462" s="415"/>
      <c r="B1462" s="418"/>
      <c r="C1462" s="418"/>
      <c r="D1462" s="417"/>
    </row>
    <row r="1463" spans="1:4" ht="12" customHeight="1">
      <c r="A1463" s="415"/>
      <c r="B1463" s="418"/>
      <c r="C1463" s="418"/>
      <c r="D1463" s="417"/>
    </row>
    <row r="1464" spans="1:4" ht="12" customHeight="1">
      <c r="A1464" s="415"/>
      <c r="B1464" s="418"/>
      <c r="C1464" s="418"/>
      <c r="D1464" s="417"/>
    </row>
    <row r="1465" spans="1:4" ht="12" customHeight="1">
      <c r="A1465" s="415"/>
      <c r="B1465" s="418"/>
      <c r="C1465" s="418"/>
      <c r="D1465" s="417"/>
    </row>
    <row r="1466" spans="1:4" ht="12" customHeight="1">
      <c r="A1466" s="415"/>
      <c r="B1466" s="418"/>
      <c r="C1466" s="418"/>
      <c r="D1466" s="417"/>
    </row>
    <row r="1467" spans="1:4" ht="12" customHeight="1">
      <c r="A1467" s="415"/>
      <c r="B1467" s="418"/>
      <c r="C1467" s="418"/>
      <c r="D1467" s="417"/>
    </row>
    <row r="1468" spans="1:4" ht="12" customHeight="1">
      <c r="A1468" s="415"/>
      <c r="B1468" s="415"/>
      <c r="C1468" s="418"/>
      <c r="D1468" s="417"/>
    </row>
    <row r="1469" spans="1:4" ht="12" customHeight="1">
      <c r="A1469" s="415"/>
      <c r="B1469" s="415"/>
      <c r="C1469" s="418"/>
      <c r="D1469" s="417"/>
    </row>
    <row r="1470" spans="1:4" ht="12" customHeight="1">
      <c r="A1470" s="415"/>
      <c r="B1470" s="415"/>
      <c r="C1470" s="418"/>
      <c r="D1470" s="417"/>
    </row>
    <row r="1471" spans="1:4" ht="12" customHeight="1">
      <c r="A1471" s="415"/>
      <c r="B1471" s="415"/>
      <c r="C1471" s="418"/>
      <c r="D1471" s="417"/>
    </row>
    <row r="1472" spans="1:4" ht="12" customHeight="1">
      <c r="A1472" s="415"/>
      <c r="B1472" s="415"/>
      <c r="C1472" s="418"/>
      <c r="D1472" s="417"/>
    </row>
    <row r="1473" spans="1:4" ht="12" customHeight="1">
      <c r="A1473" s="415"/>
      <c r="B1473" s="415"/>
      <c r="C1473" s="418"/>
      <c r="D1473" s="417"/>
    </row>
    <row r="1474" spans="1:4" ht="12" customHeight="1">
      <c r="A1474" s="415"/>
      <c r="B1474" s="415"/>
      <c r="C1474" s="418"/>
      <c r="D1474" s="417"/>
    </row>
    <row r="1475" spans="1:4" ht="12" customHeight="1">
      <c r="A1475" s="415"/>
      <c r="B1475" s="415"/>
      <c r="C1475" s="418"/>
      <c r="D1475" s="417"/>
    </row>
    <row r="1476" spans="1:4" ht="12" customHeight="1">
      <c r="A1476" s="415"/>
      <c r="B1476" s="415"/>
      <c r="C1476" s="418"/>
      <c r="D1476" s="417"/>
    </row>
    <row r="1477" spans="1:4" ht="12" customHeight="1">
      <c r="A1477" s="415"/>
      <c r="B1477" s="415"/>
      <c r="C1477" s="418"/>
      <c r="D1477" s="417"/>
    </row>
    <row r="1478" spans="1:4" ht="12" customHeight="1">
      <c r="A1478" s="415"/>
      <c r="B1478" s="415"/>
      <c r="C1478" s="418"/>
      <c r="D1478" s="417"/>
    </row>
    <row r="1479" spans="1:4" ht="12" customHeight="1">
      <c r="A1479" s="415"/>
      <c r="B1479" s="415"/>
      <c r="C1479" s="418"/>
      <c r="D1479" s="417"/>
    </row>
    <row r="1480" spans="1:4" ht="12" customHeight="1">
      <c r="A1480" s="415"/>
      <c r="B1480" s="415"/>
      <c r="C1480" s="418"/>
      <c r="D1480" s="417"/>
    </row>
    <row r="1481" spans="1:4" ht="12" customHeight="1">
      <c r="A1481" s="415"/>
      <c r="B1481" s="415"/>
      <c r="C1481" s="418"/>
      <c r="D1481" s="417"/>
    </row>
    <row r="1482" spans="1:4" ht="12" customHeight="1">
      <c r="A1482" s="415"/>
      <c r="B1482" s="415"/>
      <c r="C1482" s="418"/>
      <c r="D1482" s="417"/>
    </row>
    <row r="1483" spans="1:4" ht="12" customHeight="1">
      <c r="A1483" s="415"/>
      <c r="B1483" s="415"/>
      <c r="C1483" s="418"/>
      <c r="D1483" s="417"/>
    </row>
    <row r="1484" spans="1:4" ht="12" customHeight="1">
      <c r="A1484" s="415"/>
      <c r="B1484" s="415"/>
      <c r="C1484" s="418"/>
      <c r="D1484" s="417"/>
    </row>
    <row r="1485" spans="1:4" ht="12" customHeight="1">
      <c r="A1485" s="415"/>
      <c r="B1485" s="415"/>
      <c r="C1485" s="418"/>
      <c r="D1485" s="417"/>
    </row>
    <row r="1486" spans="1:4" ht="12" customHeight="1">
      <c r="A1486" s="415"/>
      <c r="B1486" s="415"/>
      <c r="C1486" s="418"/>
      <c r="D1486" s="417"/>
    </row>
    <row r="1487" spans="1:4" ht="12" customHeight="1">
      <c r="A1487" s="415"/>
      <c r="B1487" s="415"/>
      <c r="C1487" s="418"/>
      <c r="D1487" s="417"/>
    </row>
    <row r="1488" spans="1:4" ht="12" customHeight="1">
      <c r="A1488" s="415"/>
      <c r="B1488" s="415"/>
      <c r="C1488" s="418"/>
      <c r="D1488" s="417"/>
    </row>
    <row r="1489" spans="1:4" ht="12" customHeight="1">
      <c r="A1489" s="415"/>
      <c r="B1489" s="415"/>
      <c r="C1489" s="418"/>
      <c r="D1489" s="417"/>
    </row>
    <row r="1490" spans="1:4" ht="12" customHeight="1">
      <c r="A1490" s="415"/>
      <c r="B1490" s="415"/>
      <c r="C1490" s="418"/>
      <c r="D1490" s="417"/>
    </row>
    <row r="1491" spans="1:4" ht="12" customHeight="1">
      <c r="A1491" s="415"/>
      <c r="B1491" s="415"/>
      <c r="C1491" s="418"/>
      <c r="D1491" s="417"/>
    </row>
    <row r="1492" spans="1:4" ht="12" customHeight="1">
      <c r="A1492" s="415"/>
      <c r="B1492" s="415"/>
      <c r="C1492" s="418"/>
      <c r="D1492" s="417"/>
    </row>
    <row r="1493" spans="1:4" ht="12" customHeight="1">
      <c r="A1493" s="415"/>
      <c r="B1493" s="415"/>
      <c r="C1493" s="418"/>
      <c r="D1493" s="417"/>
    </row>
    <row r="1494" spans="1:4" ht="12" customHeight="1">
      <c r="A1494" s="415"/>
      <c r="B1494" s="415"/>
      <c r="C1494" s="418"/>
      <c r="D1494" s="417"/>
    </row>
    <row r="1495" spans="1:4" ht="12" customHeight="1">
      <c r="A1495" s="415"/>
      <c r="B1495" s="415"/>
      <c r="C1495" s="418"/>
      <c r="D1495" s="417"/>
    </row>
    <row r="1496" spans="1:4" ht="12" customHeight="1">
      <c r="A1496" s="415"/>
      <c r="B1496" s="415"/>
      <c r="C1496" s="418"/>
      <c r="D1496" s="417"/>
    </row>
    <row r="1497" spans="1:4" ht="12" customHeight="1">
      <c r="A1497" s="415"/>
      <c r="B1497" s="415"/>
      <c r="C1497" s="418"/>
      <c r="D1497" s="417"/>
    </row>
    <row r="1498" spans="1:4" ht="12" customHeight="1">
      <c r="A1498" s="415"/>
      <c r="B1498" s="415"/>
      <c r="C1498" s="418"/>
      <c r="D1498" s="417"/>
    </row>
    <row r="1499" spans="1:4" ht="12" customHeight="1">
      <c r="A1499" s="415"/>
      <c r="B1499" s="415"/>
      <c r="C1499" s="418"/>
      <c r="D1499" s="417"/>
    </row>
    <row r="1500" spans="1:4" ht="12" customHeight="1">
      <c r="A1500" s="415"/>
      <c r="B1500" s="415"/>
      <c r="C1500" s="418"/>
      <c r="D1500" s="417"/>
    </row>
    <row r="1501" spans="1:4" ht="12" customHeight="1">
      <c r="A1501" s="415"/>
      <c r="B1501" s="415"/>
      <c r="C1501" s="418"/>
      <c r="D1501" s="417"/>
    </row>
    <row r="1502" spans="1:4" ht="12" customHeight="1">
      <c r="A1502" s="415"/>
      <c r="B1502" s="415"/>
      <c r="C1502" s="418"/>
      <c r="D1502" s="417"/>
    </row>
    <row r="1503" spans="1:4" ht="12" customHeight="1">
      <c r="A1503" s="415"/>
      <c r="B1503" s="415"/>
      <c r="C1503" s="418"/>
      <c r="D1503" s="417"/>
    </row>
    <row r="1504" spans="1:4" ht="12" customHeight="1">
      <c r="A1504" s="415"/>
      <c r="B1504" s="415"/>
      <c r="C1504" s="418"/>
      <c r="D1504" s="417"/>
    </row>
    <row r="1505" spans="1:4" ht="12" customHeight="1">
      <c r="A1505" s="415"/>
      <c r="B1505" s="415"/>
      <c r="C1505" s="418"/>
      <c r="D1505" s="417"/>
    </row>
    <row r="1506" spans="1:4" ht="12" customHeight="1">
      <c r="A1506" s="415"/>
      <c r="B1506" s="418"/>
      <c r="C1506" s="418"/>
      <c r="D1506" s="417"/>
    </row>
    <row r="1507" spans="1:4" ht="12" customHeight="1">
      <c r="A1507" s="415"/>
      <c r="B1507" s="418"/>
      <c r="C1507" s="418"/>
      <c r="D1507" s="417"/>
    </row>
    <row r="1508" spans="1:4" ht="12" customHeight="1">
      <c r="A1508" s="415"/>
      <c r="B1508" s="418"/>
      <c r="C1508" s="418"/>
      <c r="D1508" s="417"/>
    </row>
    <row r="1509" spans="1:4" ht="12" customHeight="1">
      <c r="A1509" s="415"/>
      <c r="B1509" s="418"/>
      <c r="C1509" s="418"/>
      <c r="D1509" s="417"/>
    </row>
    <row r="1510" spans="1:4" ht="12" customHeight="1">
      <c r="A1510" s="415"/>
      <c r="B1510" s="418"/>
      <c r="C1510" s="418"/>
      <c r="D1510" s="417"/>
    </row>
    <row r="1511" spans="1:4" ht="12" customHeight="1">
      <c r="A1511" s="415"/>
      <c r="B1511" s="418"/>
      <c r="C1511" s="418"/>
      <c r="D1511" s="417"/>
    </row>
    <row r="1512" spans="1:4" ht="12" customHeight="1">
      <c r="A1512" s="415"/>
      <c r="B1512" s="418"/>
      <c r="C1512" s="418"/>
      <c r="D1512" s="417"/>
    </row>
    <row r="1513" spans="1:4" ht="12" customHeight="1">
      <c r="A1513" s="415"/>
      <c r="B1513" s="418"/>
      <c r="C1513" s="418"/>
      <c r="D1513" s="417"/>
    </row>
    <row r="1514" spans="1:4" ht="12" customHeight="1">
      <c r="A1514" s="415"/>
      <c r="B1514" s="418"/>
      <c r="C1514" s="418"/>
      <c r="D1514" s="417"/>
    </row>
    <row r="1515" spans="1:4" ht="12" customHeight="1">
      <c r="A1515" s="415"/>
      <c r="B1515" s="418"/>
      <c r="C1515" s="418"/>
      <c r="D1515" s="417"/>
    </row>
    <row r="1516" spans="1:4" ht="12" customHeight="1">
      <c r="A1516" s="415"/>
      <c r="B1516" s="418"/>
      <c r="C1516" s="418"/>
      <c r="D1516" s="417"/>
    </row>
    <row r="1517" spans="1:4" ht="12" customHeight="1">
      <c r="A1517" s="415"/>
      <c r="B1517" s="415"/>
      <c r="C1517" s="418"/>
      <c r="D1517" s="417"/>
    </row>
    <row r="1518" spans="1:4" ht="12" customHeight="1">
      <c r="A1518" s="415"/>
      <c r="B1518" s="415"/>
      <c r="C1518" s="418"/>
      <c r="D1518" s="417"/>
    </row>
    <row r="1519" spans="1:4" ht="12" customHeight="1">
      <c r="A1519" s="415"/>
      <c r="B1519" s="415"/>
      <c r="C1519" s="418"/>
      <c r="D1519" s="417"/>
    </row>
    <row r="1520" spans="1:4" ht="12" customHeight="1">
      <c r="A1520" s="415"/>
      <c r="B1520" s="415"/>
      <c r="C1520" s="418"/>
      <c r="D1520" s="417"/>
    </row>
    <row r="1521" spans="1:4" ht="12" customHeight="1">
      <c r="A1521" s="415"/>
      <c r="B1521" s="415"/>
      <c r="C1521" s="418"/>
      <c r="D1521" s="417"/>
    </row>
    <row r="1522" spans="1:4" ht="12" customHeight="1">
      <c r="A1522" s="415"/>
      <c r="B1522" s="415"/>
      <c r="C1522" s="418"/>
      <c r="D1522" s="417"/>
    </row>
    <row r="1523" spans="1:4" ht="12" customHeight="1">
      <c r="A1523" s="415"/>
      <c r="B1523" s="415"/>
      <c r="C1523" s="418"/>
      <c r="D1523" s="417"/>
    </row>
    <row r="1524" spans="1:4" ht="12" customHeight="1">
      <c r="A1524" s="415"/>
      <c r="B1524" s="415"/>
      <c r="C1524" s="418"/>
      <c r="D1524" s="417"/>
    </row>
    <row r="1525" spans="1:4" ht="12" customHeight="1">
      <c r="A1525" s="415"/>
      <c r="B1525" s="415"/>
      <c r="C1525" s="418"/>
      <c r="D1525" s="417"/>
    </row>
    <row r="1526" spans="1:4" ht="12" customHeight="1">
      <c r="A1526" s="415"/>
      <c r="B1526" s="415"/>
      <c r="C1526" s="418"/>
      <c r="D1526" s="417"/>
    </row>
    <row r="1527" spans="1:4" ht="12" customHeight="1">
      <c r="A1527" s="415"/>
      <c r="B1527" s="415"/>
      <c r="C1527" s="418"/>
      <c r="D1527" s="417"/>
    </row>
    <row r="1528" spans="1:4" ht="12" customHeight="1">
      <c r="A1528" s="415"/>
      <c r="B1528" s="415"/>
      <c r="C1528" s="418"/>
      <c r="D1528" s="417"/>
    </row>
    <row r="1529" spans="1:4" ht="12" customHeight="1">
      <c r="A1529" s="415"/>
      <c r="B1529" s="415"/>
      <c r="C1529" s="418"/>
      <c r="D1529" s="417"/>
    </row>
    <row r="1530" spans="1:4" ht="12" customHeight="1">
      <c r="A1530" s="415"/>
      <c r="B1530" s="415"/>
      <c r="C1530" s="418"/>
      <c r="D1530" s="417"/>
    </row>
    <row r="1531" spans="1:4" ht="12" customHeight="1">
      <c r="A1531" s="415"/>
      <c r="B1531" s="415"/>
      <c r="C1531" s="418"/>
      <c r="D1531" s="417"/>
    </row>
    <row r="1532" spans="1:4" ht="12" customHeight="1">
      <c r="A1532" s="415"/>
      <c r="B1532" s="415"/>
      <c r="C1532" s="418"/>
      <c r="D1532" s="417"/>
    </row>
    <row r="1533" spans="1:4" ht="12" customHeight="1">
      <c r="A1533" s="415"/>
      <c r="B1533" s="415"/>
      <c r="C1533" s="418"/>
      <c r="D1533" s="417"/>
    </row>
    <row r="1534" spans="1:4" ht="12" customHeight="1">
      <c r="A1534" s="415"/>
      <c r="B1534" s="415"/>
      <c r="C1534" s="418"/>
      <c r="D1534" s="417"/>
    </row>
    <row r="1535" spans="1:4" ht="12" customHeight="1">
      <c r="A1535" s="415"/>
      <c r="B1535" s="415"/>
      <c r="C1535" s="418"/>
      <c r="D1535" s="417"/>
    </row>
    <row r="1536" spans="1:4" ht="12" customHeight="1">
      <c r="A1536" s="415"/>
      <c r="B1536" s="415"/>
      <c r="C1536" s="418"/>
      <c r="D1536" s="417"/>
    </row>
    <row r="1537" spans="1:4" ht="12" customHeight="1">
      <c r="A1537" s="415"/>
      <c r="B1537" s="415"/>
      <c r="C1537" s="418"/>
      <c r="D1537" s="417"/>
    </row>
    <row r="1538" spans="1:4" ht="12" customHeight="1">
      <c r="A1538" s="415"/>
      <c r="B1538" s="415"/>
      <c r="C1538" s="418"/>
      <c r="D1538" s="417"/>
    </row>
    <row r="1539" spans="1:4" ht="12" customHeight="1">
      <c r="A1539" s="415"/>
      <c r="B1539" s="415"/>
      <c r="C1539" s="418"/>
      <c r="D1539" s="417"/>
    </row>
    <row r="1540" spans="1:4" ht="12" customHeight="1">
      <c r="A1540" s="415"/>
      <c r="B1540" s="415"/>
      <c r="C1540" s="418"/>
      <c r="D1540" s="417"/>
    </row>
    <row r="1541" spans="1:4" ht="12" customHeight="1">
      <c r="A1541" s="415"/>
      <c r="B1541" s="415"/>
      <c r="C1541" s="418"/>
      <c r="D1541" s="417"/>
    </row>
    <row r="1542" spans="1:4" ht="12" customHeight="1">
      <c r="A1542" s="415"/>
      <c r="B1542" s="415"/>
      <c r="C1542" s="418"/>
      <c r="D1542" s="417"/>
    </row>
    <row r="1543" spans="1:4" ht="12" customHeight="1">
      <c r="A1543" s="415"/>
      <c r="B1543" s="415"/>
      <c r="C1543" s="418"/>
      <c r="D1543" s="417"/>
    </row>
    <row r="1544" spans="1:4" ht="12" customHeight="1">
      <c r="A1544" s="415"/>
      <c r="B1544" s="415"/>
      <c r="C1544" s="418"/>
      <c r="D1544" s="417"/>
    </row>
    <row r="1545" spans="1:4" ht="12" customHeight="1">
      <c r="A1545" s="415"/>
      <c r="B1545" s="415"/>
      <c r="C1545" s="418"/>
      <c r="D1545" s="417"/>
    </row>
    <row r="1546" spans="1:4" ht="12" customHeight="1">
      <c r="A1546" s="415"/>
      <c r="B1546" s="415"/>
      <c r="C1546" s="418"/>
      <c r="D1546" s="417"/>
    </row>
    <row r="1547" spans="1:4" ht="12" customHeight="1">
      <c r="A1547" s="415"/>
      <c r="B1547" s="415"/>
      <c r="C1547" s="418"/>
      <c r="D1547" s="417"/>
    </row>
    <row r="1548" spans="1:4" ht="12" customHeight="1">
      <c r="A1548" s="415"/>
      <c r="B1548" s="415"/>
      <c r="C1548" s="418"/>
      <c r="D1548" s="417"/>
    </row>
    <row r="1549" spans="1:4" ht="12" customHeight="1">
      <c r="A1549" s="415"/>
      <c r="B1549" s="415"/>
      <c r="C1549" s="418"/>
      <c r="D1549" s="417"/>
    </row>
    <row r="1550" spans="1:4" ht="12" customHeight="1">
      <c r="A1550" s="415"/>
      <c r="B1550" s="415"/>
      <c r="C1550" s="418"/>
      <c r="D1550" s="417"/>
    </row>
    <row r="1551" spans="1:4" ht="12" customHeight="1">
      <c r="A1551" s="415"/>
      <c r="B1551" s="415"/>
      <c r="C1551" s="418"/>
      <c r="D1551" s="417"/>
    </row>
    <row r="1552" spans="1:4" ht="12" customHeight="1">
      <c r="A1552" s="415"/>
      <c r="B1552" s="415"/>
      <c r="C1552" s="418"/>
      <c r="D1552" s="417"/>
    </row>
    <row r="1553" spans="1:4" ht="12" customHeight="1">
      <c r="A1553" s="415"/>
      <c r="B1553" s="415"/>
      <c r="C1553" s="418"/>
      <c r="D1553" s="417"/>
    </row>
    <row r="1554" spans="1:4" ht="12" customHeight="1">
      <c r="A1554" s="415"/>
      <c r="B1554" s="415"/>
      <c r="C1554" s="418"/>
      <c r="D1554" s="417"/>
    </row>
    <row r="1555" spans="1:4" ht="12" customHeight="1">
      <c r="A1555" s="415"/>
      <c r="B1555" s="415"/>
      <c r="C1555" s="418"/>
      <c r="D1555" s="417"/>
    </row>
    <row r="1556" spans="1:4" ht="12" customHeight="1">
      <c r="A1556" s="415"/>
      <c r="B1556" s="415"/>
      <c r="C1556" s="418"/>
      <c r="D1556" s="417"/>
    </row>
    <row r="1557" spans="1:4" ht="12" customHeight="1">
      <c r="A1557" s="415"/>
      <c r="B1557" s="415"/>
      <c r="C1557" s="418"/>
      <c r="D1557" s="417"/>
    </row>
    <row r="1558" spans="1:4" ht="12" customHeight="1">
      <c r="A1558" s="415"/>
      <c r="B1558" s="415"/>
      <c r="C1558" s="418"/>
      <c r="D1558" s="417"/>
    </row>
    <row r="1559" spans="1:4" ht="12" customHeight="1">
      <c r="A1559" s="415"/>
      <c r="B1559" s="415"/>
      <c r="C1559" s="418"/>
      <c r="D1559" s="417"/>
    </row>
    <row r="1560" spans="1:4" ht="12" customHeight="1">
      <c r="A1560" s="415"/>
      <c r="B1560" s="415"/>
      <c r="C1560" s="418"/>
      <c r="D1560" s="417"/>
    </row>
    <row r="1561" spans="1:4" ht="12" customHeight="1">
      <c r="A1561" s="415"/>
      <c r="B1561" s="415"/>
      <c r="C1561" s="418"/>
      <c r="D1561" s="417"/>
    </row>
    <row r="1562" spans="1:4" ht="12" customHeight="1">
      <c r="A1562" s="415"/>
      <c r="B1562" s="415"/>
      <c r="C1562" s="418"/>
      <c r="D1562" s="417"/>
    </row>
    <row r="1563" spans="1:4" ht="12" customHeight="1">
      <c r="A1563" s="415"/>
      <c r="B1563" s="415"/>
      <c r="C1563" s="418"/>
      <c r="D1563" s="417"/>
    </row>
    <row r="1564" spans="1:4" ht="12" customHeight="1">
      <c r="A1564" s="415"/>
      <c r="B1564" s="415"/>
      <c r="C1564" s="418"/>
      <c r="D1564" s="417"/>
    </row>
    <row r="1565" spans="1:4" ht="12" customHeight="1">
      <c r="A1565" s="415"/>
      <c r="B1565" s="415"/>
      <c r="C1565" s="418"/>
      <c r="D1565" s="417"/>
    </row>
    <row r="1566" spans="1:4" ht="12" customHeight="1">
      <c r="A1566" s="415"/>
      <c r="B1566" s="415"/>
      <c r="C1566" s="418"/>
      <c r="D1566" s="417"/>
    </row>
    <row r="1567" spans="1:4" ht="12" customHeight="1">
      <c r="A1567" s="415"/>
      <c r="B1567" s="415"/>
      <c r="C1567" s="418"/>
      <c r="D1567" s="417"/>
    </row>
    <row r="1568" spans="1:4" ht="12" customHeight="1">
      <c r="A1568" s="415"/>
      <c r="B1568" s="415"/>
      <c r="C1568" s="418"/>
      <c r="D1568" s="417"/>
    </row>
    <row r="1569" spans="1:4" ht="12" customHeight="1">
      <c r="A1569" s="415"/>
      <c r="B1569" s="415"/>
      <c r="C1569" s="418"/>
      <c r="D1569" s="417"/>
    </row>
    <row r="1570" spans="1:4" ht="12" customHeight="1">
      <c r="A1570" s="415"/>
      <c r="B1570" s="415"/>
      <c r="C1570" s="418"/>
      <c r="D1570" s="417"/>
    </row>
    <row r="1571" spans="1:4" ht="12" customHeight="1">
      <c r="A1571" s="415"/>
      <c r="B1571" s="415"/>
      <c r="C1571" s="418"/>
      <c r="D1571" s="417"/>
    </row>
    <row r="1572" spans="1:4" ht="12" customHeight="1">
      <c r="A1572" s="415"/>
      <c r="B1572" s="415"/>
      <c r="C1572" s="418"/>
      <c r="D1572" s="417"/>
    </row>
    <row r="1573" spans="1:4" ht="12" customHeight="1">
      <c r="A1573" s="415"/>
      <c r="B1573" s="415"/>
      <c r="C1573" s="418"/>
      <c r="D1573" s="417"/>
    </row>
    <row r="1574" spans="1:4" ht="12" customHeight="1">
      <c r="A1574" s="415"/>
      <c r="B1574" s="415"/>
      <c r="C1574" s="418"/>
      <c r="D1574" s="417"/>
    </row>
    <row r="1575" spans="1:4" ht="12" customHeight="1">
      <c r="A1575" s="415"/>
      <c r="B1575" s="415"/>
      <c r="C1575" s="418"/>
      <c r="D1575" s="417"/>
    </row>
    <row r="1576" spans="1:4" ht="12" customHeight="1">
      <c r="A1576" s="415"/>
      <c r="B1576" s="415"/>
      <c r="C1576" s="418"/>
      <c r="D1576" s="417"/>
    </row>
    <row r="1577" spans="1:4" ht="12" customHeight="1">
      <c r="A1577" s="415"/>
      <c r="B1577" s="415"/>
      <c r="C1577" s="418"/>
      <c r="D1577" s="417"/>
    </row>
    <row r="1578" spans="1:4" ht="12" customHeight="1">
      <c r="A1578" s="415"/>
      <c r="B1578" s="415"/>
      <c r="C1578" s="418"/>
      <c r="D1578" s="417"/>
    </row>
    <row r="1579" spans="1:4" ht="12" customHeight="1">
      <c r="A1579" s="415"/>
      <c r="B1579" s="415"/>
      <c r="C1579" s="418"/>
      <c r="D1579" s="417"/>
    </row>
    <row r="1580" spans="1:4" ht="12" customHeight="1">
      <c r="A1580" s="415"/>
      <c r="B1580" s="415"/>
      <c r="C1580" s="418"/>
      <c r="D1580" s="417"/>
    </row>
    <row r="1581" spans="1:4" ht="12" customHeight="1">
      <c r="A1581" s="415"/>
      <c r="B1581" s="415"/>
      <c r="C1581" s="418"/>
      <c r="D1581" s="417"/>
    </row>
    <row r="1582" spans="1:4" ht="12" customHeight="1">
      <c r="A1582" s="415"/>
      <c r="B1582" s="415"/>
      <c r="C1582" s="418"/>
      <c r="D1582" s="417"/>
    </row>
    <row r="1583" spans="1:4" ht="12" customHeight="1">
      <c r="A1583" s="415"/>
      <c r="B1583" s="415"/>
      <c r="C1583" s="418"/>
      <c r="D1583" s="417"/>
    </row>
    <row r="1584" spans="1:4" ht="12" customHeight="1">
      <c r="A1584" s="415"/>
      <c r="B1584" s="415"/>
      <c r="C1584" s="418"/>
      <c r="D1584" s="417"/>
    </row>
    <row r="1585" spans="1:4" ht="12" customHeight="1">
      <c r="A1585" s="415"/>
      <c r="B1585" s="415"/>
      <c r="C1585" s="418"/>
      <c r="D1585" s="417"/>
    </row>
    <row r="1586" spans="1:4" ht="12" customHeight="1">
      <c r="A1586" s="415"/>
      <c r="B1586" s="415"/>
      <c r="C1586" s="418"/>
      <c r="D1586" s="417"/>
    </row>
    <row r="1587" spans="1:4" ht="12" customHeight="1">
      <c r="A1587" s="415"/>
      <c r="B1587" s="415"/>
      <c r="C1587" s="418"/>
      <c r="D1587" s="417"/>
    </row>
    <row r="1588" spans="1:4" ht="12" customHeight="1">
      <c r="A1588" s="415"/>
      <c r="B1588" s="415"/>
      <c r="C1588" s="418"/>
      <c r="D1588" s="417"/>
    </row>
    <row r="1589" spans="1:4" ht="12" customHeight="1">
      <c r="A1589" s="415"/>
      <c r="B1589" s="415"/>
      <c r="C1589" s="418"/>
      <c r="D1589" s="417"/>
    </row>
    <row r="1590" spans="1:4" ht="12" customHeight="1">
      <c r="A1590" s="415"/>
      <c r="B1590" s="415"/>
      <c r="C1590" s="418"/>
      <c r="D1590" s="417"/>
    </row>
    <row r="1591" spans="1:4" ht="12" customHeight="1">
      <c r="A1591" s="415"/>
      <c r="B1591" s="415"/>
      <c r="C1591" s="418"/>
      <c r="D1591" s="417"/>
    </row>
    <row r="1592" spans="1:4" ht="12" customHeight="1">
      <c r="A1592" s="415"/>
      <c r="B1592" s="415"/>
      <c r="C1592" s="418"/>
      <c r="D1592" s="417"/>
    </row>
    <row r="1593" spans="1:4" ht="12" customHeight="1">
      <c r="A1593" s="415"/>
      <c r="B1593" s="415"/>
      <c r="C1593" s="418"/>
      <c r="D1593" s="417"/>
    </row>
    <row r="1594" spans="1:4" ht="12" customHeight="1">
      <c r="A1594" s="415"/>
      <c r="B1594" s="415"/>
      <c r="C1594" s="418"/>
      <c r="D1594" s="417"/>
    </row>
    <row r="1595" spans="1:4" ht="12" customHeight="1">
      <c r="A1595" s="415"/>
      <c r="B1595" s="415"/>
      <c r="C1595" s="418"/>
      <c r="D1595" s="417"/>
    </row>
    <row r="1596" spans="1:4" ht="12" customHeight="1">
      <c r="A1596" s="415"/>
      <c r="B1596" s="415"/>
      <c r="C1596" s="418"/>
      <c r="D1596" s="417"/>
    </row>
    <row r="1597" spans="1:4" ht="12" customHeight="1">
      <c r="A1597" s="415"/>
      <c r="B1597" s="415"/>
      <c r="C1597" s="418"/>
      <c r="D1597" s="417"/>
    </row>
    <row r="1598" spans="1:4" ht="12" customHeight="1">
      <c r="A1598" s="415"/>
      <c r="B1598" s="415"/>
      <c r="C1598" s="418"/>
      <c r="D1598" s="417"/>
    </row>
    <row r="1599" spans="1:4" ht="12" customHeight="1">
      <c r="A1599" s="415"/>
      <c r="B1599" s="415"/>
      <c r="C1599" s="418"/>
      <c r="D1599" s="417"/>
    </row>
    <row r="1600" spans="1:4" ht="12" customHeight="1">
      <c r="A1600" s="415"/>
      <c r="B1600" s="415"/>
      <c r="C1600" s="418"/>
      <c r="D1600" s="417"/>
    </row>
    <row r="1601" spans="1:4" ht="12" customHeight="1">
      <c r="A1601" s="415"/>
      <c r="B1601" s="415"/>
      <c r="C1601" s="418"/>
      <c r="D1601" s="417"/>
    </row>
    <row r="1602" spans="1:4" ht="12" customHeight="1">
      <c r="A1602" s="415"/>
      <c r="B1602" s="415"/>
      <c r="C1602" s="418"/>
      <c r="D1602" s="417"/>
    </row>
    <row r="1603" spans="1:4" ht="12" customHeight="1">
      <c r="A1603" s="415"/>
      <c r="B1603" s="415"/>
      <c r="C1603" s="418"/>
      <c r="D1603" s="417"/>
    </row>
    <row r="1604" spans="1:4" ht="12" customHeight="1">
      <c r="A1604" s="415"/>
      <c r="B1604" s="415"/>
      <c r="C1604" s="418"/>
      <c r="D1604" s="417"/>
    </row>
    <row r="1605" spans="1:4" ht="12" customHeight="1">
      <c r="A1605" s="415"/>
      <c r="B1605" s="415"/>
      <c r="C1605" s="418"/>
      <c r="D1605" s="417"/>
    </row>
    <row r="1606" spans="1:4" ht="12" customHeight="1">
      <c r="A1606" s="415"/>
      <c r="B1606" s="415"/>
      <c r="C1606" s="418"/>
      <c r="D1606" s="417"/>
    </row>
    <row r="1607" spans="1:4" ht="12" customHeight="1">
      <c r="A1607" s="415"/>
      <c r="B1607" s="415"/>
      <c r="C1607" s="418"/>
      <c r="D1607" s="417"/>
    </row>
    <row r="1608" spans="1:4" ht="12" customHeight="1">
      <c r="A1608" s="415"/>
      <c r="B1608" s="415"/>
      <c r="C1608" s="418"/>
      <c r="D1608" s="417"/>
    </row>
    <row r="1609" spans="1:4" ht="12" customHeight="1">
      <c r="A1609" s="415"/>
      <c r="B1609" s="415"/>
      <c r="C1609" s="418"/>
      <c r="D1609" s="417"/>
    </row>
    <row r="1610" spans="1:4" ht="12" customHeight="1">
      <c r="A1610" s="415"/>
      <c r="B1610" s="415"/>
      <c r="C1610" s="418"/>
      <c r="D1610" s="417"/>
    </row>
    <row r="1611" spans="1:4" ht="12" customHeight="1">
      <c r="A1611" s="415"/>
      <c r="B1611" s="415"/>
      <c r="C1611" s="418"/>
      <c r="D1611" s="417"/>
    </row>
    <row r="1612" spans="1:4" ht="12" customHeight="1">
      <c r="A1612" s="415"/>
      <c r="B1612" s="415"/>
      <c r="C1612" s="418"/>
      <c r="D1612" s="417"/>
    </row>
    <row r="1613" spans="1:4" ht="12" customHeight="1">
      <c r="A1613" s="415"/>
      <c r="B1613" s="415"/>
      <c r="C1613" s="418"/>
      <c r="D1613" s="417"/>
    </row>
    <row r="1614" spans="1:4" ht="12" customHeight="1">
      <c r="A1614" s="415"/>
      <c r="B1614" s="415"/>
      <c r="C1614" s="418"/>
      <c r="D1614" s="417"/>
    </row>
    <row r="1615" spans="1:4" ht="12" customHeight="1">
      <c r="A1615" s="415"/>
      <c r="B1615" s="415"/>
      <c r="C1615" s="418"/>
      <c r="D1615" s="417"/>
    </row>
    <row r="1616" spans="1:4" ht="12" customHeight="1">
      <c r="A1616" s="415"/>
      <c r="B1616" s="415"/>
      <c r="C1616" s="418"/>
      <c r="D1616" s="417"/>
    </row>
    <row r="1617" spans="1:4" ht="12" customHeight="1">
      <c r="A1617" s="415"/>
      <c r="B1617" s="415"/>
      <c r="C1617" s="418"/>
      <c r="D1617" s="417"/>
    </row>
    <row r="1618" spans="1:4" ht="12" customHeight="1">
      <c r="A1618" s="415"/>
      <c r="B1618" s="415"/>
      <c r="C1618" s="418"/>
      <c r="D1618" s="417"/>
    </row>
    <row r="1619" spans="1:4" ht="12" customHeight="1">
      <c r="A1619" s="415"/>
      <c r="B1619" s="415"/>
      <c r="C1619" s="418"/>
      <c r="D1619" s="417"/>
    </row>
    <row r="1620" spans="1:4" ht="12" customHeight="1">
      <c r="A1620" s="415"/>
      <c r="B1620" s="415"/>
      <c r="C1620" s="418"/>
      <c r="D1620" s="417"/>
    </row>
    <row r="1621" spans="1:4" ht="12" customHeight="1">
      <c r="A1621" s="415"/>
      <c r="B1621" s="415"/>
      <c r="C1621" s="418"/>
      <c r="D1621" s="417"/>
    </row>
    <row r="1622" spans="1:4" ht="12" customHeight="1">
      <c r="A1622" s="415"/>
      <c r="B1622" s="415"/>
      <c r="C1622" s="418"/>
      <c r="D1622" s="417"/>
    </row>
    <row r="1623" spans="1:4" ht="12" customHeight="1">
      <c r="A1623" s="415"/>
      <c r="B1623" s="415"/>
      <c r="C1623" s="418"/>
      <c r="D1623" s="417"/>
    </row>
    <row r="1624" spans="1:4" ht="12" customHeight="1">
      <c r="A1624" s="415"/>
      <c r="B1624" s="415"/>
      <c r="C1624" s="418"/>
      <c r="D1624" s="417"/>
    </row>
    <row r="1625" spans="1:4" ht="12" customHeight="1">
      <c r="A1625" s="415"/>
      <c r="B1625" s="415"/>
      <c r="C1625" s="418"/>
      <c r="D1625" s="417"/>
    </row>
    <row r="1626" spans="1:4" ht="12" customHeight="1">
      <c r="A1626" s="415"/>
      <c r="B1626" s="415"/>
      <c r="C1626" s="418"/>
      <c r="D1626" s="417"/>
    </row>
    <row r="1627" spans="1:4" ht="12" customHeight="1">
      <c r="A1627" s="415"/>
      <c r="B1627" s="415"/>
      <c r="C1627" s="418"/>
      <c r="D1627" s="417"/>
    </row>
    <row r="1628" spans="1:4" ht="12" customHeight="1">
      <c r="A1628" s="415"/>
      <c r="B1628" s="415"/>
      <c r="C1628" s="418"/>
      <c r="D1628" s="417"/>
    </row>
    <row r="1629" spans="1:4" ht="12" customHeight="1">
      <c r="A1629" s="415"/>
      <c r="B1629" s="415"/>
      <c r="C1629" s="418"/>
      <c r="D1629" s="417"/>
    </row>
    <row r="1630" spans="1:4" ht="12" customHeight="1">
      <c r="A1630" s="415"/>
      <c r="B1630" s="415"/>
      <c r="C1630" s="418"/>
      <c r="D1630" s="417"/>
    </row>
    <row r="1631" spans="1:4" ht="12" customHeight="1">
      <c r="A1631" s="415"/>
      <c r="B1631" s="415"/>
      <c r="C1631" s="418"/>
      <c r="D1631" s="417"/>
    </row>
    <row r="1632" spans="1:4" ht="12" customHeight="1">
      <c r="A1632" s="415"/>
      <c r="B1632" s="415"/>
      <c r="C1632" s="418"/>
      <c r="D1632" s="417"/>
    </row>
    <row r="1633" spans="1:4" ht="12" customHeight="1">
      <c r="A1633" s="415"/>
      <c r="B1633" s="415"/>
      <c r="C1633" s="415"/>
      <c r="D1633" s="417"/>
    </row>
    <row r="1634" spans="1:4" ht="12" customHeight="1">
      <c r="A1634" s="415"/>
      <c r="B1634" s="415"/>
      <c r="C1634" s="415"/>
      <c r="D1634" s="417"/>
    </row>
    <row r="1635" spans="1:4" ht="12" customHeight="1">
      <c r="A1635" s="415"/>
      <c r="B1635" s="415"/>
      <c r="C1635" s="415"/>
      <c r="D1635" s="417"/>
    </row>
    <row r="1636" spans="1:4" ht="12" customHeight="1">
      <c r="A1636" s="415"/>
      <c r="B1636" s="415"/>
      <c r="C1636" s="415"/>
      <c r="D1636" s="417"/>
    </row>
    <row r="1637" spans="1:4" ht="12" customHeight="1">
      <c r="A1637" s="415"/>
      <c r="B1637" s="415"/>
      <c r="C1637" s="415"/>
      <c r="D1637" s="417"/>
    </row>
    <row r="1638" spans="1:4" ht="12" customHeight="1">
      <c r="A1638" s="415"/>
      <c r="B1638" s="415"/>
      <c r="C1638" s="415"/>
      <c r="D1638" s="417"/>
    </row>
    <row r="1639" spans="1:4" ht="12" customHeight="1">
      <c r="A1639" s="415"/>
      <c r="B1639" s="415"/>
      <c r="C1639" s="415"/>
      <c r="D1639" s="417"/>
    </row>
    <row r="1640" spans="1:4" ht="12" customHeight="1">
      <c r="A1640" s="415"/>
      <c r="B1640" s="415"/>
      <c r="C1640" s="415"/>
      <c r="D1640" s="417"/>
    </row>
    <row r="1641" spans="1:4" ht="12" customHeight="1">
      <c r="A1641" s="415"/>
      <c r="B1641" s="415"/>
      <c r="C1641" s="415"/>
      <c r="D1641" s="417"/>
    </row>
    <row r="1642" spans="1:4" ht="12" customHeight="1">
      <c r="A1642" s="415"/>
      <c r="B1642" s="415"/>
      <c r="C1642" s="415"/>
      <c r="D1642" s="417"/>
    </row>
    <row r="1643" spans="1:4" ht="12" customHeight="1">
      <c r="A1643" s="415"/>
      <c r="B1643" s="415"/>
      <c r="C1643" s="415"/>
      <c r="D1643" s="417"/>
    </row>
    <row r="1644" spans="1:4" ht="12" customHeight="1">
      <c r="A1644" s="415"/>
      <c r="B1644" s="415"/>
      <c r="C1644" s="415"/>
      <c r="D1644" s="417"/>
    </row>
    <row r="1645" spans="1:4" ht="12" customHeight="1">
      <c r="A1645" s="415"/>
      <c r="B1645" s="415"/>
      <c r="C1645" s="415"/>
      <c r="D1645" s="417"/>
    </row>
    <row r="1646" spans="1:4" ht="12" customHeight="1">
      <c r="A1646" s="415"/>
      <c r="B1646" s="415"/>
      <c r="C1646" s="415"/>
      <c r="D1646" s="417"/>
    </row>
    <row r="1647" spans="1:4" ht="12" customHeight="1">
      <c r="A1647" s="415"/>
      <c r="B1647" s="415"/>
      <c r="C1647" s="415"/>
      <c r="D1647" s="417"/>
    </row>
    <row r="1648" spans="1:4" ht="12" customHeight="1">
      <c r="A1648" s="415"/>
      <c r="B1648" s="415"/>
      <c r="C1648" s="415"/>
      <c r="D1648" s="417"/>
    </row>
    <row r="1649" spans="1:4" ht="12" customHeight="1">
      <c r="A1649" s="413"/>
      <c r="B1649" s="413"/>
      <c r="C1649" s="413"/>
      <c r="D1649" s="414"/>
    </row>
    <row r="1650" spans="1:4" ht="12" customHeight="1">
      <c r="D1650" s="88"/>
    </row>
    <row r="1651" spans="1:4" ht="12" customHeight="1">
      <c r="D1651" s="88"/>
    </row>
    <row r="1652" spans="1:4" ht="12" customHeight="1">
      <c r="D1652" s="88"/>
    </row>
    <row r="1653" spans="1:4" ht="12" customHeight="1">
      <c r="D1653" s="88"/>
    </row>
    <row r="1654" spans="1:4" ht="12" customHeight="1">
      <c r="D1654" s="88"/>
    </row>
    <row r="1655" spans="1:4" ht="12" customHeight="1">
      <c r="D1655" s="88"/>
    </row>
    <row r="1656" spans="1:4" ht="12" customHeight="1">
      <c r="D1656" s="88"/>
    </row>
    <row r="1657" spans="1:4" ht="12" customHeight="1">
      <c r="D1657" s="88"/>
    </row>
    <row r="1658" spans="1:4" ht="12" customHeight="1">
      <c r="D1658" s="88"/>
    </row>
    <row r="1659" spans="1:4" ht="12" customHeight="1">
      <c r="D1659" s="88"/>
    </row>
    <row r="1660" spans="1:4" ht="12" customHeight="1">
      <c r="D1660" s="88"/>
    </row>
    <row r="1661" spans="1:4" ht="12" customHeight="1">
      <c r="D1661" s="88"/>
    </row>
    <row r="1662" spans="1:4" ht="12" customHeight="1">
      <c r="D1662" s="88"/>
    </row>
    <row r="1663" spans="1:4" ht="12" customHeight="1">
      <c r="D1663" s="88"/>
    </row>
    <row r="1664" spans="1:4" ht="12" customHeight="1">
      <c r="D1664" s="88"/>
    </row>
    <row r="1665" spans="4:4" ht="12" customHeight="1">
      <c r="D1665" s="88"/>
    </row>
    <row r="1666" spans="4:4" ht="12" customHeight="1">
      <c r="D1666" s="88"/>
    </row>
    <row r="1667" spans="4:4" ht="12" customHeight="1">
      <c r="D1667" s="88"/>
    </row>
    <row r="1668" spans="4:4" ht="12" customHeight="1">
      <c r="D1668" s="88"/>
    </row>
    <row r="1669" spans="4:4" ht="12" customHeight="1">
      <c r="D1669" s="88"/>
    </row>
    <row r="1670" spans="4:4" ht="12" customHeight="1">
      <c r="D1670" s="88"/>
    </row>
    <row r="1671" spans="4:4" ht="12" customHeight="1">
      <c r="D1671" s="88"/>
    </row>
    <row r="1672" spans="4:4" ht="12" customHeight="1">
      <c r="D1672" s="88"/>
    </row>
    <row r="1673" spans="4:4" ht="12" customHeight="1">
      <c r="D1673" s="88"/>
    </row>
    <row r="1674" spans="4:4" ht="12" customHeight="1">
      <c r="D1674" s="88"/>
    </row>
    <row r="1675" spans="4:4" ht="12" customHeight="1">
      <c r="D1675" s="88"/>
    </row>
    <row r="1676" spans="4:4" ht="12" customHeight="1">
      <c r="D1676" s="88"/>
    </row>
    <row r="1677" spans="4:4" ht="12" customHeight="1">
      <c r="D1677" s="88"/>
    </row>
    <row r="1678" spans="4:4" ht="12" customHeight="1">
      <c r="D1678" s="88"/>
    </row>
    <row r="1679" spans="4:4" ht="12" customHeight="1">
      <c r="D1679" s="88"/>
    </row>
    <row r="1680" spans="4:4" ht="12" customHeight="1">
      <c r="D1680" s="88"/>
    </row>
    <row r="1681" spans="4:4" ht="12" customHeight="1">
      <c r="D1681" s="88"/>
    </row>
    <row r="1682" spans="4:4" ht="12" customHeight="1">
      <c r="D1682" s="88"/>
    </row>
    <row r="1683" spans="4:4" ht="12" customHeight="1">
      <c r="D1683" s="88"/>
    </row>
    <row r="1684" spans="4:4" ht="12" customHeight="1">
      <c r="D1684" s="88"/>
    </row>
    <row r="1685" spans="4:4" ht="12" customHeight="1">
      <c r="D1685" s="88"/>
    </row>
    <row r="1686" spans="4:4" ht="12" customHeight="1">
      <c r="D1686" s="88"/>
    </row>
    <row r="1687" spans="4:4" ht="12" customHeight="1">
      <c r="D1687" s="88"/>
    </row>
    <row r="1688" spans="4:4" ht="12" customHeight="1">
      <c r="D1688" s="88"/>
    </row>
    <row r="1689" spans="4:4" ht="12" customHeight="1">
      <c r="D1689" s="88"/>
    </row>
    <row r="1690" spans="4:4" ht="12" customHeight="1">
      <c r="D1690" s="88"/>
    </row>
    <row r="1691" spans="4:4" ht="12" customHeight="1">
      <c r="D1691" s="88"/>
    </row>
    <row r="1692" spans="4:4" ht="12" customHeight="1">
      <c r="D1692" s="88"/>
    </row>
    <row r="1693" spans="4:4" ht="12" customHeight="1">
      <c r="D1693" s="88"/>
    </row>
    <row r="1694" spans="4:4" ht="12" customHeight="1">
      <c r="D1694" s="88"/>
    </row>
    <row r="1695" spans="4:4" ht="12" customHeight="1">
      <c r="D1695" s="88"/>
    </row>
    <row r="1696" spans="4:4" ht="12" customHeight="1">
      <c r="D1696" s="88"/>
    </row>
    <row r="1697" spans="4:4" ht="12" customHeight="1">
      <c r="D1697" s="88"/>
    </row>
    <row r="1698" spans="4:4" ht="12" customHeight="1">
      <c r="D1698" s="88"/>
    </row>
    <row r="1699" spans="4:4" ht="12" customHeight="1">
      <c r="D1699" s="88"/>
    </row>
    <row r="1700" spans="4:4" ht="12" customHeight="1">
      <c r="D1700" s="88"/>
    </row>
    <row r="1701" spans="4:4" ht="12" customHeight="1">
      <c r="D1701" s="88"/>
    </row>
    <row r="1702" spans="4:4" ht="12" customHeight="1">
      <c r="D1702" s="88"/>
    </row>
    <row r="1703" spans="4:4" ht="12" customHeight="1">
      <c r="D1703" s="88"/>
    </row>
    <row r="1704" spans="4:4" ht="12" customHeight="1">
      <c r="D1704" s="88"/>
    </row>
    <row r="1705" spans="4:4" ht="12" customHeight="1">
      <c r="D1705" s="88"/>
    </row>
    <row r="1706" spans="4:4" ht="12" customHeight="1">
      <c r="D1706" s="88"/>
    </row>
    <row r="1707" spans="4:4" ht="12" customHeight="1">
      <c r="D1707" s="88"/>
    </row>
    <row r="1708" spans="4:4" ht="12" customHeight="1">
      <c r="D1708" s="88"/>
    </row>
    <row r="1709" spans="4:4" ht="12" customHeight="1">
      <c r="D1709" s="88"/>
    </row>
    <row r="1710" spans="4:4" ht="12" customHeight="1">
      <c r="D1710" s="88"/>
    </row>
    <row r="1711" spans="4:4" ht="12" customHeight="1">
      <c r="D1711" s="88"/>
    </row>
    <row r="1712" spans="4:4" ht="12" customHeight="1">
      <c r="D1712" s="88"/>
    </row>
    <row r="1713" spans="4:4" ht="12" customHeight="1">
      <c r="D1713" s="88"/>
    </row>
    <row r="1714" spans="4:4" ht="12" customHeight="1">
      <c r="D1714" s="88"/>
    </row>
    <row r="1715" spans="4:4" ht="12" customHeight="1">
      <c r="D1715" s="88"/>
    </row>
    <row r="1716" spans="4:4" ht="12" customHeight="1">
      <c r="D1716" s="88"/>
    </row>
    <row r="1717" spans="4:4" ht="12" customHeight="1">
      <c r="D1717" s="88"/>
    </row>
    <row r="1718" spans="4:4" ht="12" customHeight="1">
      <c r="D1718" s="88"/>
    </row>
    <row r="1719" spans="4:4" ht="12" customHeight="1">
      <c r="D1719" s="88"/>
    </row>
    <row r="1720" spans="4:4" ht="12" customHeight="1">
      <c r="D1720" s="88"/>
    </row>
    <row r="1721" spans="4:4" ht="12" customHeight="1">
      <c r="D1721" s="88"/>
    </row>
    <row r="1722" spans="4:4" ht="12" customHeight="1">
      <c r="D1722" s="88"/>
    </row>
    <row r="1723" spans="4:4" ht="12" customHeight="1">
      <c r="D1723" s="88"/>
    </row>
    <row r="1724" spans="4:4" ht="12" customHeight="1">
      <c r="D1724" s="88"/>
    </row>
    <row r="1725" spans="4:4" ht="12" customHeight="1">
      <c r="D1725" s="88"/>
    </row>
    <row r="1726" spans="4:4" ht="12" customHeight="1">
      <c r="D1726" s="88"/>
    </row>
    <row r="1727" spans="4:4" ht="12" customHeight="1">
      <c r="D1727" s="88"/>
    </row>
    <row r="1728" spans="4:4" ht="12" customHeight="1">
      <c r="D1728" s="88"/>
    </row>
    <row r="1729" spans="4:4" ht="12" customHeight="1">
      <c r="D1729" s="88"/>
    </row>
    <row r="1730" spans="4:4" ht="12" customHeight="1">
      <c r="D1730" s="88"/>
    </row>
    <row r="1731" spans="4:4" ht="12" customHeight="1">
      <c r="D1731" s="88"/>
    </row>
    <row r="1732" spans="4:4" ht="12" customHeight="1">
      <c r="D1732" s="88"/>
    </row>
    <row r="1733" spans="4:4" ht="12" customHeight="1">
      <c r="D1733" s="88"/>
    </row>
    <row r="1734" spans="4:4" ht="12" customHeight="1">
      <c r="D1734" s="88"/>
    </row>
    <row r="1735" spans="4:4" ht="12" customHeight="1">
      <c r="D1735" s="88"/>
    </row>
    <row r="1736" spans="4:4" ht="12" customHeight="1">
      <c r="D1736" s="88"/>
    </row>
    <row r="1737" spans="4:4" ht="12" customHeight="1">
      <c r="D1737" s="88"/>
    </row>
    <row r="1738" spans="4:4" ht="12" customHeight="1">
      <c r="D1738" s="88"/>
    </row>
    <row r="1739" spans="4:4" ht="12" customHeight="1">
      <c r="D1739" s="88"/>
    </row>
    <row r="1740" spans="4:4" ht="12" customHeight="1">
      <c r="D1740" s="88"/>
    </row>
    <row r="1741" spans="4:4" ht="12" customHeight="1">
      <c r="D1741" s="88"/>
    </row>
    <row r="1742" spans="4:4" ht="12" customHeight="1">
      <c r="D1742" s="88"/>
    </row>
    <row r="1743" spans="4:4" ht="12" customHeight="1">
      <c r="D1743" s="88"/>
    </row>
    <row r="1744" spans="4:4" ht="12" customHeight="1">
      <c r="D1744" s="88"/>
    </row>
    <row r="1745" spans="4:4" ht="12" customHeight="1">
      <c r="D1745" s="88"/>
    </row>
    <row r="1746" spans="4:4" ht="12" customHeight="1">
      <c r="D1746" s="88"/>
    </row>
    <row r="1747" spans="4:4" ht="12" customHeight="1">
      <c r="D1747" s="88"/>
    </row>
    <row r="1748" spans="4:4" ht="12" customHeight="1">
      <c r="D1748" s="88"/>
    </row>
    <row r="1749" spans="4:4" ht="12" customHeight="1">
      <c r="D1749" s="88"/>
    </row>
    <row r="1750" spans="4:4" ht="12" customHeight="1">
      <c r="D1750" s="88"/>
    </row>
    <row r="1751" spans="4:4" ht="12" customHeight="1">
      <c r="D1751" s="88"/>
    </row>
    <row r="1752" spans="4:4" ht="12" customHeight="1">
      <c r="D1752" s="88"/>
    </row>
    <row r="1753" spans="4:4" ht="12" customHeight="1">
      <c r="D1753" s="88"/>
    </row>
    <row r="1754" spans="4:4" ht="12" customHeight="1">
      <c r="D1754" s="88"/>
    </row>
    <row r="1755" spans="4:4" ht="12" customHeight="1">
      <c r="D1755" s="88"/>
    </row>
    <row r="1756" spans="4:4" ht="12" customHeight="1">
      <c r="D1756" s="88"/>
    </row>
    <row r="1757" spans="4:4" ht="12" customHeight="1">
      <c r="D1757" s="88"/>
    </row>
    <row r="1758" spans="4:4" ht="12" customHeight="1">
      <c r="D1758" s="88"/>
    </row>
    <row r="1759" spans="4:4" ht="12" customHeight="1">
      <c r="D1759" s="88"/>
    </row>
    <row r="1760" spans="4:4" ht="12" customHeight="1">
      <c r="D1760" s="88"/>
    </row>
    <row r="1761" spans="4:4" ht="12" customHeight="1">
      <c r="D1761" s="88"/>
    </row>
    <row r="1762" spans="4:4" ht="12" customHeight="1">
      <c r="D1762" s="88"/>
    </row>
    <row r="1763" spans="4:4" ht="12" customHeight="1">
      <c r="D1763" s="88"/>
    </row>
    <row r="1764" spans="4:4" ht="12" customHeight="1">
      <c r="D1764" s="88"/>
    </row>
    <row r="1765" spans="4:4" ht="12" customHeight="1">
      <c r="D1765" s="88"/>
    </row>
    <row r="1766" spans="4:4" ht="12" customHeight="1">
      <c r="D1766" s="88"/>
    </row>
    <row r="1767" spans="4:4" ht="12" customHeight="1">
      <c r="D1767" s="88"/>
    </row>
    <row r="1768" spans="4:4" ht="12" customHeight="1">
      <c r="D1768" s="88"/>
    </row>
    <row r="1769" spans="4:4" ht="12" customHeight="1">
      <c r="D1769" s="88"/>
    </row>
    <row r="1770" spans="4:4" ht="12" customHeight="1">
      <c r="D1770" s="88"/>
    </row>
    <row r="1771" spans="4:4" ht="12" customHeight="1">
      <c r="D1771" s="88"/>
    </row>
    <row r="1772" spans="4:4" ht="12" customHeight="1">
      <c r="D1772" s="88"/>
    </row>
    <row r="1773" spans="4:4" ht="12" customHeight="1">
      <c r="D1773" s="88"/>
    </row>
    <row r="1774" spans="4:4" ht="12" customHeight="1">
      <c r="D1774" s="88"/>
    </row>
    <row r="1775" spans="4:4" ht="12" customHeight="1">
      <c r="D1775" s="88"/>
    </row>
    <row r="1776" spans="4:4" ht="12" customHeight="1">
      <c r="D1776" s="88"/>
    </row>
    <row r="1777" spans="4:4" ht="12" customHeight="1">
      <c r="D1777" s="88"/>
    </row>
    <row r="1778" spans="4:4" ht="12" customHeight="1">
      <c r="D1778" s="88"/>
    </row>
    <row r="1779" spans="4:4" ht="12" customHeight="1">
      <c r="D1779" s="88"/>
    </row>
    <row r="1780" spans="4:4" ht="12" customHeight="1">
      <c r="D1780" s="88"/>
    </row>
    <row r="1781" spans="4:4" ht="12" customHeight="1">
      <c r="D1781" s="88"/>
    </row>
    <row r="1782" spans="4:4" ht="12" customHeight="1">
      <c r="D1782" s="88"/>
    </row>
    <row r="1783" spans="4:4" ht="12" customHeight="1">
      <c r="D1783" s="88"/>
    </row>
    <row r="1784" spans="4:4" ht="12" customHeight="1">
      <c r="D1784" s="88"/>
    </row>
    <row r="1785" spans="4:4" ht="12" customHeight="1">
      <c r="D1785" s="88"/>
    </row>
    <row r="1786" spans="4:4" ht="12" customHeight="1">
      <c r="D1786" s="88"/>
    </row>
    <row r="1787" spans="4:4" ht="12" customHeight="1">
      <c r="D1787" s="88"/>
    </row>
    <row r="1788" spans="4:4" ht="12" customHeight="1">
      <c r="D1788" s="88"/>
    </row>
    <row r="1789" spans="4:4" ht="12" customHeight="1">
      <c r="D1789" s="88"/>
    </row>
    <row r="1790" spans="4:4" ht="12" customHeight="1">
      <c r="D1790" s="88"/>
    </row>
    <row r="1791" spans="4:4" ht="12" customHeight="1">
      <c r="D1791" s="88"/>
    </row>
    <row r="1792" spans="4:4" ht="12" customHeight="1">
      <c r="D1792" s="88"/>
    </row>
    <row r="1793" spans="4:4" ht="12" customHeight="1">
      <c r="D1793" s="88"/>
    </row>
    <row r="1794" spans="4:4" ht="12" customHeight="1">
      <c r="D1794" s="88"/>
    </row>
    <row r="1795" spans="4:4" ht="12" customHeight="1">
      <c r="D1795" s="88"/>
    </row>
    <row r="1796" spans="4:4" ht="12" customHeight="1">
      <c r="D1796" s="88"/>
    </row>
    <row r="1797" spans="4:4" ht="12" customHeight="1">
      <c r="D1797" s="88"/>
    </row>
    <row r="1798" spans="4:4" ht="12" customHeight="1">
      <c r="D1798" s="88"/>
    </row>
    <row r="1799" spans="4:4" ht="12" customHeight="1">
      <c r="D1799" s="88"/>
    </row>
    <row r="1800" spans="4:4" ht="12" customHeight="1">
      <c r="D1800" s="88"/>
    </row>
    <row r="1801" spans="4:4" ht="12" customHeight="1">
      <c r="D1801" s="88"/>
    </row>
    <row r="1802" spans="4:4" ht="12" customHeight="1">
      <c r="D1802" s="88"/>
    </row>
    <row r="1803" spans="4:4" ht="12" customHeight="1">
      <c r="D1803" s="88"/>
    </row>
    <row r="1804" spans="4:4" ht="12" customHeight="1">
      <c r="D1804" s="88"/>
    </row>
    <row r="1805" spans="4:4" ht="12" customHeight="1">
      <c r="D1805" s="88"/>
    </row>
    <row r="1806" spans="4:4" ht="12" customHeight="1">
      <c r="D1806" s="88"/>
    </row>
    <row r="1807" spans="4:4" ht="12" customHeight="1">
      <c r="D1807" s="88"/>
    </row>
    <row r="1808" spans="4:4" ht="12" customHeight="1">
      <c r="D1808" s="88"/>
    </row>
    <row r="1809" spans="4:4" ht="12" customHeight="1">
      <c r="D1809" s="88"/>
    </row>
    <row r="1810" spans="4:4" ht="12" customHeight="1">
      <c r="D1810" s="88"/>
    </row>
    <row r="1811" spans="4:4" ht="12" customHeight="1">
      <c r="D1811" s="88"/>
    </row>
    <row r="1812" spans="4:4" ht="12" customHeight="1">
      <c r="D1812" s="88"/>
    </row>
    <row r="1813" spans="4:4" ht="12" customHeight="1">
      <c r="D1813" s="88"/>
    </row>
    <row r="1814" spans="4:4" ht="12" customHeight="1">
      <c r="D1814" s="88"/>
    </row>
    <row r="1815" spans="4:4" ht="12" customHeight="1">
      <c r="D1815" s="88"/>
    </row>
    <row r="1816" spans="4:4" ht="12" customHeight="1">
      <c r="D1816" s="88"/>
    </row>
    <row r="1817" spans="4:4" ht="12" customHeight="1">
      <c r="D1817" s="88"/>
    </row>
    <row r="1818" spans="4:4" ht="12" customHeight="1">
      <c r="D1818" s="88"/>
    </row>
    <row r="1819" spans="4:4" ht="12" customHeight="1">
      <c r="D1819" s="88"/>
    </row>
    <row r="1820" spans="4:4" ht="12" customHeight="1">
      <c r="D1820" s="88"/>
    </row>
    <row r="1821" spans="4:4" ht="12" customHeight="1">
      <c r="D1821" s="88"/>
    </row>
    <row r="1822" spans="4:4" ht="12" customHeight="1">
      <c r="D1822" s="88"/>
    </row>
    <row r="1823" spans="4:4" ht="12" customHeight="1">
      <c r="D1823" s="88"/>
    </row>
    <row r="1824" spans="4:4" ht="12" customHeight="1">
      <c r="D1824" s="88"/>
    </row>
    <row r="1825" spans="4:4" ht="12" customHeight="1">
      <c r="D1825" s="88"/>
    </row>
    <row r="1826" spans="4:4" ht="12" customHeight="1">
      <c r="D1826" s="88"/>
    </row>
    <row r="1827" spans="4:4" ht="12" customHeight="1">
      <c r="D1827" s="88"/>
    </row>
    <row r="1828" spans="4:4" ht="12" customHeight="1">
      <c r="D1828" s="88"/>
    </row>
    <row r="1829" spans="4:4" ht="12" customHeight="1">
      <c r="D1829" s="88"/>
    </row>
    <row r="1830" spans="4:4" ht="12" customHeight="1">
      <c r="D1830" s="88"/>
    </row>
    <row r="1831" spans="4:4" ht="12" customHeight="1">
      <c r="D1831" s="88"/>
    </row>
    <row r="1832" spans="4:4" ht="12" customHeight="1">
      <c r="D1832" s="88"/>
    </row>
    <row r="1833" spans="4:4" ht="12" customHeight="1">
      <c r="D1833" s="88"/>
    </row>
    <row r="1834" spans="4:4" ht="12" customHeight="1">
      <c r="D1834" s="88"/>
    </row>
    <row r="1835" spans="4:4" ht="12" customHeight="1">
      <c r="D1835" s="88"/>
    </row>
    <row r="1836" spans="4:4" ht="12" customHeight="1">
      <c r="D1836" s="88"/>
    </row>
    <row r="1837" spans="4:4" ht="12" customHeight="1">
      <c r="D1837" s="88"/>
    </row>
    <row r="1838" spans="4:4" ht="12" customHeight="1">
      <c r="D1838" s="88"/>
    </row>
    <row r="1839" spans="4:4" ht="12" customHeight="1">
      <c r="D1839" s="88"/>
    </row>
    <row r="1840" spans="4:4" ht="12" customHeight="1">
      <c r="D1840" s="88"/>
    </row>
    <row r="1841" spans="4:4" ht="12" customHeight="1">
      <c r="D1841" s="88"/>
    </row>
    <row r="1842" spans="4:4" ht="12" customHeight="1">
      <c r="D1842" s="88"/>
    </row>
    <row r="1843" spans="4:4" ht="12" customHeight="1">
      <c r="D1843" s="88"/>
    </row>
    <row r="1844" spans="4:4" ht="12" customHeight="1">
      <c r="D1844" s="88"/>
    </row>
    <row r="1845" spans="4:4" ht="12" customHeight="1">
      <c r="D1845" s="88"/>
    </row>
    <row r="1846" spans="4:4" ht="12" customHeight="1">
      <c r="D1846" s="88"/>
    </row>
    <row r="1847" spans="4:4" ht="12" customHeight="1">
      <c r="D1847" s="88"/>
    </row>
    <row r="1848" spans="4:4" ht="12" customHeight="1">
      <c r="D1848" s="88"/>
    </row>
    <row r="1849" spans="4:4" ht="15.75" customHeight="1">
      <c r="D1849" s="93"/>
    </row>
    <row r="1850" spans="4:4" ht="15.75" customHeight="1">
      <c r="D1850" s="93"/>
    </row>
    <row r="1851" spans="4:4" ht="15.75" customHeight="1">
      <c r="D1851" s="93"/>
    </row>
    <row r="1852" spans="4:4" ht="15.75" customHeight="1">
      <c r="D1852" s="93"/>
    </row>
    <row r="1853" spans="4:4" ht="15.75" customHeight="1">
      <c r="D1853" s="93"/>
    </row>
    <row r="1854" spans="4:4" ht="15.75" customHeight="1">
      <c r="D1854" s="93"/>
    </row>
    <row r="1855" spans="4:4" ht="15.75" customHeight="1">
      <c r="D1855" s="93"/>
    </row>
    <row r="1856" spans="4:4" ht="15.75" customHeight="1">
      <c r="D1856" s="93"/>
    </row>
    <row r="1857" spans="4:4" ht="15.75" customHeight="1">
      <c r="D1857" s="93"/>
    </row>
    <row r="1858" spans="4:4" ht="15.75" customHeight="1">
      <c r="D1858" s="93"/>
    </row>
    <row r="1859" spans="4:4" ht="15.75" customHeight="1">
      <c r="D1859" s="93"/>
    </row>
    <row r="1860" spans="4:4" ht="15.75" customHeight="1">
      <c r="D1860" s="93"/>
    </row>
    <row r="1861" spans="4:4" ht="15.75" customHeight="1">
      <c r="D1861" s="93"/>
    </row>
    <row r="1862" spans="4:4" ht="15.75" customHeight="1">
      <c r="D1862" s="93"/>
    </row>
    <row r="1863" spans="4:4" ht="15.75" customHeight="1">
      <c r="D1863" s="93"/>
    </row>
    <row r="1864" spans="4:4" ht="15.75" customHeight="1">
      <c r="D1864" s="93"/>
    </row>
    <row r="1865" spans="4:4" ht="15.75" customHeight="1">
      <c r="D1865" s="93"/>
    </row>
    <row r="1866" spans="4:4" ht="15.75" customHeight="1">
      <c r="D1866" s="93"/>
    </row>
    <row r="1867" spans="4:4" ht="15.75" customHeight="1">
      <c r="D1867" s="93"/>
    </row>
    <row r="1868" spans="4:4" ht="15.75" customHeight="1">
      <c r="D1868" s="93"/>
    </row>
    <row r="1869" spans="4:4" ht="15.75" customHeight="1">
      <c r="D1869" s="93"/>
    </row>
    <row r="1870" spans="4:4" ht="15.75" customHeight="1">
      <c r="D1870" s="93"/>
    </row>
    <row r="1871" spans="4:4" ht="15.75" customHeight="1">
      <c r="D1871" s="93"/>
    </row>
    <row r="1872" spans="4:4" ht="15.75" customHeight="1">
      <c r="D1872" s="93"/>
    </row>
    <row r="1873" spans="4:4" ht="15.75" customHeight="1">
      <c r="D1873" s="93"/>
    </row>
    <row r="1874" spans="4:4" ht="15.75" customHeight="1">
      <c r="D1874" s="93"/>
    </row>
    <row r="1875" spans="4:4" ht="15.75" customHeight="1">
      <c r="D1875" s="93"/>
    </row>
    <row r="1876" spans="4:4" ht="15.75" customHeight="1">
      <c r="D1876" s="93"/>
    </row>
    <row r="1877" spans="4:4" ht="15.75" customHeight="1">
      <c r="D1877" s="93"/>
    </row>
    <row r="1878" spans="4:4" ht="15.75" customHeight="1">
      <c r="D1878" s="93"/>
    </row>
    <row r="1879" spans="4:4" ht="15.75" customHeight="1">
      <c r="D1879" s="93"/>
    </row>
    <row r="1880" spans="4:4" ht="15.75" customHeight="1">
      <c r="D1880" s="93"/>
    </row>
    <row r="1881" spans="4:4" ht="15.75" customHeight="1">
      <c r="D1881" s="93"/>
    </row>
    <row r="1882" spans="4:4" ht="15.75" customHeight="1">
      <c r="D1882" s="93"/>
    </row>
    <row r="1883" spans="4:4" ht="15.75" customHeight="1">
      <c r="D1883" s="93"/>
    </row>
    <row r="1884" spans="4:4" ht="15.75" customHeight="1">
      <c r="D1884" s="93"/>
    </row>
    <row r="1885" spans="4:4" ht="15.75" customHeight="1">
      <c r="D1885" s="93"/>
    </row>
    <row r="1886" spans="4:4" ht="15.75" customHeight="1">
      <c r="D1886" s="93"/>
    </row>
    <row r="1887" spans="4:4" ht="15.75" customHeight="1">
      <c r="D1887" s="93"/>
    </row>
    <row r="1888" spans="4:4" ht="15.75" customHeight="1">
      <c r="D1888" s="93"/>
    </row>
    <row r="1889" spans="4:4" ht="15.75" customHeight="1">
      <c r="D1889" s="93"/>
    </row>
    <row r="1890" spans="4:4" ht="15.75" customHeight="1">
      <c r="D1890" s="93"/>
    </row>
    <row r="1891" spans="4:4" ht="15.75" customHeight="1">
      <c r="D1891" s="93"/>
    </row>
    <row r="1892" spans="4:4" ht="15.75" customHeight="1">
      <c r="D1892" s="93"/>
    </row>
    <row r="1893" spans="4:4" ht="15.75" customHeight="1">
      <c r="D1893" s="93"/>
    </row>
    <row r="1894" spans="4:4" ht="15.75" customHeight="1">
      <c r="D1894" s="93"/>
    </row>
    <row r="1895" spans="4:4" ht="15.75" customHeight="1">
      <c r="D1895" s="93"/>
    </row>
    <row r="1896" spans="4:4" ht="15.75" customHeight="1">
      <c r="D1896" s="93"/>
    </row>
    <row r="1897" spans="4:4" ht="15.75" customHeight="1">
      <c r="D1897" s="93"/>
    </row>
    <row r="1898" spans="4:4" ht="15.75" customHeight="1">
      <c r="D1898" s="93"/>
    </row>
    <row r="1899" spans="4:4" ht="15.75" customHeight="1">
      <c r="D1899" s="93"/>
    </row>
    <row r="1900" spans="4:4" ht="15.75" customHeight="1">
      <c r="D1900" s="93"/>
    </row>
    <row r="1901" spans="4:4" ht="15.75" customHeight="1">
      <c r="D1901" s="93"/>
    </row>
    <row r="1902" spans="4:4" ht="15.75" customHeight="1">
      <c r="D1902" s="93"/>
    </row>
    <row r="1903" spans="4:4" ht="15.75" customHeight="1">
      <c r="D1903" s="93"/>
    </row>
    <row r="1904" spans="4:4" ht="15.75" customHeight="1">
      <c r="D1904" s="93"/>
    </row>
    <row r="1905" spans="4:4" ht="15.75" customHeight="1">
      <c r="D1905" s="93"/>
    </row>
    <row r="1906" spans="4:4" ht="15.75" customHeight="1">
      <c r="D1906" s="93"/>
    </row>
    <row r="1907" spans="4:4" ht="15.75" customHeight="1">
      <c r="D1907" s="93"/>
    </row>
    <row r="1908" spans="4:4" ht="15.75" customHeight="1">
      <c r="D1908" s="93"/>
    </row>
    <row r="1909" spans="4:4" ht="15.75" customHeight="1">
      <c r="D1909" s="93"/>
    </row>
    <row r="1910" spans="4:4" ht="15.75" customHeight="1">
      <c r="D1910" s="93"/>
    </row>
    <row r="1911" spans="4:4" ht="15.75" customHeight="1">
      <c r="D1911" s="93"/>
    </row>
    <row r="1912" spans="4:4" ht="15.75" customHeight="1">
      <c r="D1912" s="93"/>
    </row>
    <row r="1913" spans="4:4" ht="15.75" customHeight="1">
      <c r="D1913" s="93"/>
    </row>
    <row r="1914" spans="4:4" ht="15.75" customHeight="1">
      <c r="D1914" s="93"/>
    </row>
    <row r="1915" spans="4:4" ht="15.75" customHeight="1">
      <c r="D1915" s="93"/>
    </row>
    <row r="1916" spans="4:4" ht="15.75" customHeight="1">
      <c r="D1916" s="93"/>
    </row>
    <row r="1917" spans="4:4" ht="15.75" customHeight="1">
      <c r="D1917" s="93"/>
    </row>
    <row r="1918" spans="4:4" ht="15.75" customHeight="1">
      <c r="D1918" s="93"/>
    </row>
    <row r="1919" spans="4:4" ht="15.75" customHeight="1">
      <c r="D1919" s="93"/>
    </row>
    <row r="1920" spans="4:4" ht="15.75" customHeight="1">
      <c r="D1920" s="93"/>
    </row>
    <row r="1921" spans="4:4" ht="15.75" customHeight="1">
      <c r="D1921" s="93"/>
    </row>
    <row r="1922" spans="4:4" ht="15.75" customHeight="1">
      <c r="D1922" s="93"/>
    </row>
    <row r="1923" spans="4:4" ht="15.75" customHeight="1">
      <c r="D1923" s="93"/>
    </row>
    <row r="1924" spans="4:4" ht="15.75" customHeight="1">
      <c r="D1924" s="93"/>
    </row>
    <row r="1925" spans="4:4" ht="15.75" customHeight="1">
      <c r="D1925" s="93"/>
    </row>
    <row r="1926" spans="4:4" ht="15.75" customHeight="1">
      <c r="D1926" s="93"/>
    </row>
    <row r="1927" spans="4:4" ht="15.75" customHeight="1">
      <c r="D1927" s="93"/>
    </row>
    <row r="1928" spans="4:4" ht="15.75" customHeight="1">
      <c r="D1928" s="93"/>
    </row>
    <row r="1929" spans="4:4" ht="15.75" customHeight="1">
      <c r="D1929" s="93"/>
    </row>
    <row r="1930" spans="4:4" ht="15.75" customHeight="1">
      <c r="D1930" s="93"/>
    </row>
    <row r="1931" spans="4:4" ht="15.75" customHeight="1">
      <c r="D1931" s="93"/>
    </row>
    <row r="1932" spans="4:4" ht="15.75" customHeight="1">
      <c r="D1932" s="93"/>
    </row>
    <row r="1933" spans="4:4" ht="15.75" customHeight="1">
      <c r="D1933" s="93"/>
    </row>
    <row r="1934" spans="4:4" ht="15.75" customHeight="1">
      <c r="D1934" s="93"/>
    </row>
    <row r="1935" spans="4:4" ht="15.75" customHeight="1">
      <c r="D1935" s="93"/>
    </row>
    <row r="1936" spans="4:4" ht="15.75" customHeight="1">
      <c r="D1936" s="93"/>
    </row>
    <row r="1937" spans="4:4" ht="15.75" customHeight="1">
      <c r="D1937" s="93"/>
    </row>
    <row r="1938" spans="4:4" ht="15.75" customHeight="1">
      <c r="D1938" s="93"/>
    </row>
    <row r="1939" spans="4:4" ht="15.75" customHeight="1">
      <c r="D1939" s="93"/>
    </row>
    <row r="1940" spans="4:4" ht="15.75" customHeight="1">
      <c r="D1940" s="93"/>
    </row>
    <row r="1941" spans="4:4" ht="15.75" customHeight="1">
      <c r="D1941" s="93"/>
    </row>
    <row r="1942" spans="4:4" ht="15.75" customHeight="1">
      <c r="D1942" s="93"/>
    </row>
    <row r="1943" spans="4:4" ht="15.75" customHeight="1">
      <c r="D1943" s="93"/>
    </row>
    <row r="1944" spans="4:4" ht="15.75" customHeight="1">
      <c r="D1944" s="93"/>
    </row>
    <row r="1945" spans="4:4" ht="15.75" customHeight="1">
      <c r="D1945" s="93"/>
    </row>
    <row r="1946" spans="4:4" ht="15.75" customHeight="1">
      <c r="D1946" s="93"/>
    </row>
    <row r="1947" spans="4:4" ht="15.75" customHeight="1">
      <c r="D1947" s="93"/>
    </row>
    <row r="1948" spans="4:4" ht="15.75" customHeight="1">
      <c r="D1948" s="93"/>
    </row>
    <row r="1949" spans="4:4" ht="15.75" customHeight="1">
      <c r="D1949" s="93"/>
    </row>
    <row r="1950" spans="4:4" ht="15.75" customHeight="1">
      <c r="D1950" s="93"/>
    </row>
    <row r="1951" spans="4:4" ht="15.75" customHeight="1">
      <c r="D1951" s="93"/>
    </row>
    <row r="1952" spans="4:4" ht="15.75" customHeight="1">
      <c r="D1952" s="93"/>
    </row>
    <row r="1953" spans="4:4" ht="15.75" customHeight="1">
      <c r="D1953" s="93"/>
    </row>
    <row r="1954" spans="4:4" ht="15.75" customHeight="1">
      <c r="D1954" s="93"/>
    </row>
    <row r="1955" spans="4:4" ht="15.75" customHeight="1">
      <c r="D1955" s="93"/>
    </row>
    <row r="1956" spans="4:4" ht="15.75" customHeight="1">
      <c r="D1956" s="93"/>
    </row>
    <row r="1957" spans="4:4" ht="15.75" customHeight="1">
      <c r="D1957" s="93"/>
    </row>
    <row r="1958" spans="4:4" ht="15.75" customHeight="1">
      <c r="D1958" s="93"/>
    </row>
    <row r="1959" spans="4:4" ht="15.75" customHeight="1">
      <c r="D1959" s="93"/>
    </row>
    <row r="1960" spans="4:4" ht="15.75" customHeight="1">
      <c r="D1960" s="93"/>
    </row>
    <row r="1961" spans="4:4" ht="15.75" customHeight="1">
      <c r="D1961" s="93"/>
    </row>
    <row r="1962" spans="4:4" ht="15.75" customHeight="1">
      <c r="D1962" s="93"/>
    </row>
    <row r="1963" spans="4:4" ht="15.75" customHeight="1">
      <c r="D1963" s="93"/>
    </row>
    <row r="1964" spans="4:4" ht="15.75" customHeight="1">
      <c r="D1964" s="93"/>
    </row>
    <row r="1965" spans="4:4" ht="15.75" customHeight="1">
      <c r="D1965" s="93"/>
    </row>
    <row r="1966" spans="4:4" ht="15.75" customHeight="1">
      <c r="D1966" s="93"/>
    </row>
    <row r="1967" spans="4:4" ht="15.75" customHeight="1">
      <c r="D1967" s="93"/>
    </row>
    <row r="1968" spans="4:4" ht="15.75" customHeight="1">
      <c r="D1968" s="93"/>
    </row>
    <row r="1969" spans="4:4" ht="15.75" customHeight="1">
      <c r="D1969" s="93"/>
    </row>
    <row r="1970" spans="4:4" ht="15.75" customHeight="1">
      <c r="D1970" s="93"/>
    </row>
    <row r="1971" spans="4:4" ht="15.75" customHeight="1">
      <c r="D1971" s="93"/>
    </row>
    <row r="1972" spans="4:4" ht="15.75" customHeight="1">
      <c r="D1972" s="93"/>
    </row>
    <row r="1973" spans="4:4" ht="15.75" customHeight="1">
      <c r="D1973" s="93"/>
    </row>
    <row r="1974" spans="4:4" ht="15.75" customHeight="1">
      <c r="D1974" s="93"/>
    </row>
    <row r="1975" spans="4:4" ht="15.75" customHeight="1">
      <c r="D1975" s="93"/>
    </row>
    <row r="1976" spans="4:4" ht="15.75" customHeight="1">
      <c r="D1976" s="93"/>
    </row>
    <row r="1977" spans="4:4" ht="15.75" customHeight="1">
      <c r="D1977" s="93"/>
    </row>
    <row r="1978" spans="4:4" ht="15.75" customHeight="1">
      <c r="D1978" s="93"/>
    </row>
    <row r="1979" spans="4:4" ht="15.75" customHeight="1">
      <c r="D1979" s="93"/>
    </row>
    <row r="1980" spans="4:4" ht="15.75" customHeight="1">
      <c r="D1980" s="93"/>
    </row>
    <row r="1981" spans="4:4" ht="15.75" customHeight="1">
      <c r="D1981" s="93"/>
    </row>
    <row r="1982" spans="4:4" ht="15.75" customHeight="1">
      <c r="D1982" s="93"/>
    </row>
    <row r="1983" spans="4:4" ht="15.75" customHeight="1">
      <c r="D1983" s="93"/>
    </row>
    <row r="1984" spans="4:4" ht="15.75" customHeight="1">
      <c r="D1984" s="93"/>
    </row>
    <row r="1985" spans="4:4" ht="15.75" customHeight="1">
      <c r="D1985" s="93"/>
    </row>
    <row r="1986" spans="4:4" ht="15.75" customHeight="1">
      <c r="D1986" s="93"/>
    </row>
    <row r="1987" spans="4:4" ht="15.75" customHeight="1">
      <c r="D1987" s="93"/>
    </row>
    <row r="1988" spans="4:4" ht="15.75" customHeight="1">
      <c r="D1988" s="93"/>
    </row>
    <row r="1989" spans="4:4" ht="15.75" customHeight="1">
      <c r="D1989" s="93"/>
    </row>
    <row r="1990" spans="4:4" ht="15.75" customHeight="1">
      <c r="D1990" s="93"/>
    </row>
    <row r="1991" spans="4:4" ht="15.75" customHeight="1">
      <c r="D1991" s="93"/>
    </row>
    <row r="1992" spans="4:4" ht="15.75" customHeight="1">
      <c r="D1992" s="93"/>
    </row>
    <row r="1993" spans="4:4" ht="15.75" customHeight="1">
      <c r="D1993" s="93"/>
    </row>
    <row r="1994" spans="4:4" ht="15.75" customHeight="1">
      <c r="D1994" s="93"/>
    </row>
    <row r="1995" spans="4:4" ht="15.75" customHeight="1">
      <c r="D1995" s="93"/>
    </row>
    <row r="1996" spans="4:4" ht="15.75" customHeight="1">
      <c r="D1996" s="93"/>
    </row>
    <row r="1997" spans="4:4" ht="15.75" customHeight="1">
      <c r="D1997" s="93"/>
    </row>
    <row r="1998" spans="4:4" ht="15.75" customHeight="1">
      <c r="D1998" s="93"/>
    </row>
    <row r="1999" spans="4:4" ht="15.75" customHeight="1">
      <c r="D1999" s="93"/>
    </row>
    <row r="2000" spans="4:4" ht="15.75" customHeight="1">
      <c r="D2000" s="93"/>
    </row>
    <row r="2001" spans="4:4" ht="15.75" customHeight="1">
      <c r="D2001" s="93"/>
    </row>
    <row r="2002" spans="4:4" ht="15.75" customHeight="1">
      <c r="D2002" s="93"/>
    </row>
    <row r="2003" spans="4:4" ht="15.75" customHeight="1">
      <c r="D2003" s="93"/>
    </row>
    <row r="2004" spans="4:4" ht="15.75" customHeight="1">
      <c r="D2004" s="93"/>
    </row>
    <row r="2005" spans="4:4" ht="15.75" customHeight="1">
      <c r="D2005" s="93"/>
    </row>
    <row r="2006" spans="4:4" ht="15.75" customHeight="1">
      <c r="D2006" s="93"/>
    </row>
    <row r="2007" spans="4:4" ht="15.75" customHeight="1">
      <c r="D2007" s="93"/>
    </row>
    <row r="2008" spans="4:4" ht="15.75" customHeight="1">
      <c r="D2008" s="93"/>
    </row>
    <row r="2009" spans="4:4" ht="15.75" customHeight="1">
      <c r="D2009" s="93"/>
    </row>
    <row r="2010" spans="4:4" ht="15.75" customHeight="1">
      <c r="D2010" s="93"/>
    </row>
    <row r="2011" spans="4:4" ht="15.75" customHeight="1">
      <c r="D2011" s="93"/>
    </row>
    <row r="2012" spans="4:4" ht="15.75" customHeight="1">
      <c r="D2012" s="93"/>
    </row>
    <row r="2013" spans="4:4" ht="15.75" customHeight="1">
      <c r="D2013" s="93"/>
    </row>
    <row r="2014" spans="4:4" ht="15.75" customHeight="1">
      <c r="D2014" s="93"/>
    </row>
    <row r="2015" spans="4:4" ht="15.75" customHeight="1">
      <c r="D2015" s="93"/>
    </row>
    <row r="2016" spans="4:4" ht="15.75" customHeight="1">
      <c r="D2016" s="93"/>
    </row>
    <row r="2017" spans="4:4" ht="15.75" customHeight="1">
      <c r="D2017" s="93"/>
    </row>
    <row r="2018" spans="4:4" ht="15.75" customHeight="1">
      <c r="D2018" s="93"/>
    </row>
    <row r="2019" spans="4:4" ht="15.75" customHeight="1">
      <c r="D2019" s="93"/>
    </row>
    <row r="2020" spans="4:4" ht="15.75" customHeight="1">
      <c r="D2020" s="93"/>
    </row>
    <row r="2021" spans="4:4" ht="15.75" customHeight="1">
      <c r="D2021" s="93"/>
    </row>
    <row r="2022" spans="4:4" ht="15.75" customHeight="1">
      <c r="D2022" s="93"/>
    </row>
    <row r="2023" spans="4:4" ht="15.75" customHeight="1">
      <c r="D2023" s="93"/>
    </row>
    <row r="2024" spans="4:4" ht="15.75" customHeight="1">
      <c r="D2024" s="93"/>
    </row>
    <row r="2025" spans="4:4" ht="15.75" customHeight="1">
      <c r="D2025" s="93"/>
    </row>
    <row r="2026" spans="4:4" ht="15.75" customHeight="1">
      <c r="D2026" s="93"/>
    </row>
    <row r="2027" spans="4:4" ht="15.75" customHeight="1">
      <c r="D2027" s="93"/>
    </row>
    <row r="2028" spans="4:4" ht="15.75" customHeight="1">
      <c r="D2028" s="93"/>
    </row>
    <row r="2029" spans="4:4" ht="15.75" customHeight="1">
      <c r="D2029" s="93"/>
    </row>
    <row r="2030" spans="4:4" ht="15.75" customHeight="1">
      <c r="D2030" s="93"/>
    </row>
    <row r="2031" spans="4:4" ht="15.75" customHeight="1">
      <c r="D2031" s="93"/>
    </row>
    <row r="2032" spans="4:4" ht="15.75" customHeight="1">
      <c r="D2032" s="93"/>
    </row>
    <row r="2033" spans="4:4" ht="15.75" customHeight="1">
      <c r="D2033" s="93"/>
    </row>
    <row r="2034" spans="4:4" ht="15.75" customHeight="1">
      <c r="D2034" s="93"/>
    </row>
    <row r="2035" spans="4:4" ht="15.75" customHeight="1">
      <c r="D2035" s="93"/>
    </row>
    <row r="2036" spans="4:4" ht="15.75" customHeight="1">
      <c r="D2036" s="93"/>
    </row>
    <row r="2037" spans="4:4" ht="15.75" customHeight="1">
      <c r="D2037" s="93"/>
    </row>
    <row r="2038" spans="4:4" ht="15.75" customHeight="1">
      <c r="D2038" s="93"/>
    </row>
    <row r="2039" spans="4:4" ht="15.75" customHeight="1">
      <c r="D2039" s="93"/>
    </row>
    <row r="2040" spans="4:4" ht="15.75" customHeight="1">
      <c r="D2040" s="93"/>
    </row>
    <row r="2041" spans="4:4" ht="15.75" customHeight="1">
      <c r="D2041" s="93"/>
    </row>
    <row r="2042" spans="4:4" ht="15.75" customHeight="1">
      <c r="D2042" s="93"/>
    </row>
    <row r="2043" spans="4:4" ht="15.75" customHeight="1">
      <c r="D2043" s="93"/>
    </row>
    <row r="2044" spans="4:4" ht="15.75" customHeight="1">
      <c r="D2044" s="93"/>
    </row>
    <row r="2045" spans="4:4" ht="15.75" customHeight="1">
      <c r="D2045" s="93"/>
    </row>
    <row r="2046" spans="4:4" ht="15.75" customHeight="1">
      <c r="D2046" s="93"/>
    </row>
    <row r="2047" spans="4:4" ht="15.75" customHeight="1">
      <c r="D2047" s="93"/>
    </row>
    <row r="2048" spans="4:4" ht="15.75" customHeight="1">
      <c r="D2048" s="93"/>
    </row>
    <row r="2049" spans="4:4" ht="15.75" customHeight="1">
      <c r="D2049" s="93"/>
    </row>
    <row r="2050" spans="4:4" ht="15.75" customHeight="1">
      <c r="D2050" s="93"/>
    </row>
    <row r="2051" spans="4:4" ht="15.75" customHeight="1">
      <c r="D2051" s="93"/>
    </row>
    <row r="2052" spans="4:4" ht="15.75" customHeight="1">
      <c r="D2052" s="93"/>
    </row>
    <row r="2053" spans="4:4" ht="15.75" customHeight="1">
      <c r="D2053" s="93"/>
    </row>
    <row r="2054" spans="4:4" ht="15.75" customHeight="1">
      <c r="D2054" s="93"/>
    </row>
    <row r="2055" spans="4:4" ht="15.75" customHeight="1">
      <c r="D2055" s="93"/>
    </row>
    <row r="2056" spans="4:4" ht="15.75" customHeight="1">
      <c r="D2056" s="93"/>
    </row>
    <row r="2057" spans="4:4" ht="15.75" customHeight="1">
      <c r="D2057" s="93"/>
    </row>
    <row r="2058" spans="4:4" ht="15.75" customHeight="1">
      <c r="D2058" s="93"/>
    </row>
    <row r="2059" spans="4:4" ht="15.75" customHeight="1">
      <c r="D2059" s="93"/>
    </row>
    <row r="2060" spans="4:4" ht="15.75" customHeight="1">
      <c r="D2060" s="93"/>
    </row>
    <row r="2061" spans="4:4" ht="15.75" customHeight="1">
      <c r="D2061" s="93"/>
    </row>
    <row r="2062" spans="4:4" ht="15.75" customHeight="1">
      <c r="D2062" s="93"/>
    </row>
    <row r="2063" spans="4:4" ht="15.75" customHeight="1">
      <c r="D2063" s="93"/>
    </row>
    <row r="2064" spans="4:4" ht="15.75" customHeight="1">
      <c r="D2064" s="93"/>
    </row>
    <row r="2065" spans="4:4" ht="15.75" customHeight="1">
      <c r="D2065" s="93"/>
    </row>
    <row r="2066" spans="4:4" ht="15.75" customHeight="1">
      <c r="D2066" s="93"/>
    </row>
    <row r="2067" spans="4:4" ht="15.75" customHeight="1">
      <c r="D2067" s="93"/>
    </row>
    <row r="2068" spans="4:4" ht="15.75" customHeight="1">
      <c r="D2068" s="93"/>
    </row>
    <row r="2069" spans="4:4" ht="15.75" customHeight="1">
      <c r="D2069" s="93"/>
    </row>
    <row r="2070" spans="4:4" ht="15.75" customHeight="1">
      <c r="D2070" s="93"/>
    </row>
    <row r="2071" spans="4:4" ht="15.75" customHeight="1">
      <c r="D2071" s="93"/>
    </row>
    <row r="2072" spans="4:4" ht="15.75" customHeight="1">
      <c r="D2072" s="93"/>
    </row>
    <row r="2073" spans="4:4" ht="15.75" customHeight="1">
      <c r="D2073" s="93"/>
    </row>
    <row r="2074" spans="4:4" ht="15.75" customHeight="1">
      <c r="D2074" s="93"/>
    </row>
    <row r="2075" spans="4:4" ht="15.75" customHeight="1">
      <c r="D2075" s="93"/>
    </row>
    <row r="2076" spans="4:4" ht="15.75" customHeight="1">
      <c r="D2076" s="93"/>
    </row>
    <row r="2077" spans="4:4" ht="15.75" customHeight="1">
      <c r="D2077" s="93"/>
    </row>
    <row r="2078" spans="4:4" ht="15.75" customHeight="1">
      <c r="D2078" s="93"/>
    </row>
    <row r="2079" spans="4:4" ht="15.75" customHeight="1">
      <c r="D2079" s="93"/>
    </row>
    <row r="2080" spans="4:4" ht="15.75" customHeight="1">
      <c r="D2080" s="93"/>
    </row>
    <row r="2081" spans="4:4" ht="15.75" customHeight="1">
      <c r="D2081" s="93"/>
    </row>
    <row r="2082" spans="4:4" ht="15.75" customHeight="1">
      <c r="D2082" s="93"/>
    </row>
    <row r="2083" spans="4:4" ht="15.75" customHeight="1">
      <c r="D2083" s="93"/>
    </row>
    <row r="2084" spans="4:4" ht="15.75" customHeight="1">
      <c r="D2084" s="93"/>
    </row>
    <row r="2085" spans="4:4" ht="15.75" customHeight="1">
      <c r="D2085" s="93"/>
    </row>
    <row r="2086" spans="4:4" ht="15.75" customHeight="1">
      <c r="D2086" s="93"/>
    </row>
    <row r="2087" spans="4:4" ht="15.75" customHeight="1">
      <c r="D2087" s="93"/>
    </row>
    <row r="2088" spans="4:4" ht="15.75" customHeight="1">
      <c r="D2088" s="93"/>
    </row>
    <row r="2089" spans="4:4" ht="15.75" customHeight="1">
      <c r="D2089" s="93"/>
    </row>
    <row r="2090" spans="4:4" ht="15.75" customHeight="1">
      <c r="D2090" s="93"/>
    </row>
    <row r="2091" spans="4:4" ht="15.75" customHeight="1">
      <c r="D2091" s="93"/>
    </row>
    <row r="2092" spans="4:4" ht="15.75" customHeight="1">
      <c r="D2092" s="93"/>
    </row>
    <row r="2093" spans="4:4" ht="15.75" customHeight="1">
      <c r="D2093" s="93"/>
    </row>
    <row r="2094" spans="4:4" ht="15.75" customHeight="1">
      <c r="D2094" s="93"/>
    </row>
    <row r="2095" spans="4:4" ht="15.75" customHeight="1">
      <c r="D2095" s="93"/>
    </row>
    <row r="2096" spans="4:4" ht="15.75" customHeight="1">
      <c r="D2096" s="93"/>
    </row>
    <row r="2097" spans="4:4" ht="15.75" customHeight="1">
      <c r="D2097" s="93"/>
    </row>
    <row r="2098" spans="4:4" ht="15.75" customHeight="1">
      <c r="D2098" s="93"/>
    </row>
    <row r="2099" spans="4:4" ht="15.75" customHeight="1">
      <c r="D2099" s="93"/>
    </row>
    <row r="2100" spans="4:4" ht="15.75" customHeight="1">
      <c r="D2100" s="93"/>
    </row>
    <row r="2101" spans="4:4" ht="15.75" customHeight="1">
      <c r="D2101" s="93"/>
    </row>
    <row r="2102" spans="4:4" ht="15.75" customHeight="1">
      <c r="D2102" s="93"/>
    </row>
    <row r="2103" spans="4:4" ht="15.75" customHeight="1">
      <c r="D2103" s="93"/>
    </row>
    <row r="2104" spans="4:4" ht="15.75" customHeight="1">
      <c r="D2104" s="93"/>
    </row>
    <row r="2105" spans="4:4" ht="15.75" customHeight="1">
      <c r="D2105" s="93"/>
    </row>
    <row r="2106" spans="4:4" ht="15.75" customHeight="1">
      <c r="D2106" s="93"/>
    </row>
    <row r="2107" spans="4:4" ht="15.75" customHeight="1">
      <c r="D2107" s="93"/>
    </row>
    <row r="2108" spans="4:4" ht="15.75" customHeight="1">
      <c r="D2108" s="93"/>
    </row>
    <row r="2109" spans="4:4" ht="15.75" customHeight="1">
      <c r="D2109" s="93"/>
    </row>
    <row r="2110" spans="4:4" ht="15.75" customHeight="1">
      <c r="D2110" s="93"/>
    </row>
    <row r="2111" spans="4:4" ht="15.75" customHeight="1">
      <c r="D2111" s="93"/>
    </row>
    <row r="2112" spans="4:4" ht="15.75" customHeight="1">
      <c r="D2112" s="93"/>
    </row>
    <row r="2113" spans="4:4" ht="15.75" customHeight="1">
      <c r="D2113" s="93"/>
    </row>
    <row r="2114" spans="4:4" ht="15.75" customHeight="1">
      <c r="D2114" s="93"/>
    </row>
    <row r="2115" spans="4:4" ht="15.75" customHeight="1">
      <c r="D2115" s="93"/>
    </row>
    <row r="2116" spans="4:4" ht="15.75" customHeight="1">
      <c r="D2116" s="93"/>
    </row>
    <row r="2117" spans="4:4" ht="15.75" customHeight="1">
      <c r="D2117" s="93"/>
    </row>
    <row r="2118" spans="4:4" ht="15.75" customHeight="1">
      <c r="D2118" s="93"/>
    </row>
    <row r="2119" spans="4:4" ht="15.75" customHeight="1">
      <c r="D2119" s="93"/>
    </row>
    <row r="2120" spans="4:4" ht="15.75" customHeight="1">
      <c r="D2120" s="93"/>
    </row>
    <row r="2121" spans="4:4" ht="15.75" customHeight="1">
      <c r="D2121" s="93"/>
    </row>
    <row r="2122" spans="4:4" ht="15.75" customHeight="1">
      <c r="D2122" s="93"/>
    </row>
    <row r="2123" spans="4:4" ht="15.75" customHeight="1">
      <c r="D2123" s="93"/>
    </row>
    <row r="2124" spans="4:4" ht="15.75" customHeight="1">
      <c r="D2124" s="93"/>
    </row>
    <row r="2125" spans="4:4" ht="15.75" customHeight="1">
      <c r="D2125" s="93"/>
    </row>
    <row r="2126" spans="4:4" ht="15.75" customHeight="1">
      <c r="D2126" s="93"/>
    </row>
    <row r="2127" spans="4:4" ht="15.75" customHeight="1">
      <c r="D2127" s="93"/>
    </row>
    <row r="2128" spans="4:4" ht="15.75" customHeight="1">
      <c r="D2128" s="93"/>
    </row>
    <row r="2129" spans="4:4" ht="15.75" customHeight="1">
      <c r="D2129" s="93"/>
    </row>
    <row r="2130" spans="4:4" ht="15.75" customHeight="1">
      <c r="D2130" s="93"/>
    </row>
    <row r="2131" spans="4:4" ht="15.75" customHeight="1">
      <c r="D2131" s="93"/>
    </row>
    <row r="2132" spans="4:4" ht="15.75" customHeight="1">
      <c r="D2132" s="93"/>
    </row>
    <row r="2133" spans="4:4" ht="15.75" customHeight="1">
      <c r="D2133" s="93"/>
    </row>
    <row r="2134" spans="4:4" ht="15.75" customHeight="1">
      <c r="D2134" s="93"/>
    </row>
    <row r="2135" spans="4:4" ht="15.75" customHeight="1">
      <c r="D2135" s="93"/>
    </row>
    <row r="2136" spans="4:4" ht="15.75" customHeight="1">
      <c r="D2136" s="93"/>
    </row>
    <row r="2137" spans="4:4" ht="15.75" customHeight="1">
      <c r="D2137" s="93"/>
    </row>
    <row r="2138" spans="4:4" ht="15.75" customHeight="1">
      <c r="D2138" s="93"/>
    </row>
    <row r="2139" spans="4:4" ht="15.75" customHeight="1">
      <c r="D2139" s="93"/>
    </row>
    <row r="2140" spans="4:4" ht="15.75" customHeight="1">
      <c r="D2140" s="93"/>
    </row>
    <row r="2141" spans="4:4" ht="15.75" customHeight="1">
      <c r="D2141" s="93"/>
    </row>
    <row r="2142" spans="4:4" ht="15.75" customHeight="1">
      <c r="D2142" s="93"/>
    </row>
    <row r="2143" spans="4:4" ht="15.75" customHeight="1">
      <c r="D2143" s="93"/>
    </row>
    <row r="2144" spans="4:4" ht="15.75" customHeight="1">
      <c r="D2144" s="93"/>
    </row>
    <row r="2145" spans="4:4" ht="15.75" customHeight="1">
      <c r="D2145" s="93"/>
    </row>
    <row r="2146" spans="4:4" ht="15.75" customHeight="1">
      <c r="D2146" s="93"/>
    </row>
    <row r="2147" spans="4:4" ht="15.75" customHeight="1">
      <c r="D2147" s="93"/>
    </row>
    <row r="2148" spans="4:4" ht="15.75" customHeight="1">
      <c r="D2148" s="93"/>
    </row>
    <row r="2149" spans="4:4" ht="15.75" customHeight="1">
      <c r="D2149" s="93"/>
    </row>
    <row r="2150" spans="4:4" ht="15.75" customHeight="1">
      <c r="D2150" s="93"/>
    </row>
    <row r="2151" spans="4:4" ht="15.75" customHeight="1">
      <c r="D2151" s="93"/>
    </row>
    <row r="2152" spans="4:4" ht="15.75" customHeight="1">
      <c r="D2152" s="93"/>
    </row>
    <row r="2153" spans="4:4" ht="15.75" customHeight="1">
      <c r="D2153" s="93"/>
    </row>
    <row r="2154" spans="4:4" ht="15.75" customHeight="1">
      <c r="D2154" s="93"/>
    </row>
    <row r="2155" spans="4:4" ht="15.75" customHeight="1">
      <c r="D2155" s="93"/>
    </row>
    <row r="2156" spans="4:4" ht="15.75" customHeight="1">
      <c r="D2156" s="93"/>
    </row>
    <row r="2157" spans="4:4" ht="15.75" customHeight="1">
      <c r="D2157" s="93"/>
    </row>
    <row r="2158" spans="4:4" ht="15.75" customHeight="1">
      <c r="D2158" s="93"/>
    </row>
    <row r="2159" spans="4:4" ht="15.75" customHeight="1">
      <c r="D2159" s="93"/>
    </row>
    <row r="2160" spans="4:4" ht="15.75" customHeight="1">
      <c r="D2160" s="93"/>
    </row>
    <row r="2161" spans="4:4" ht="15.75" customHeight="1">
      <c r="D2161" s="93"/>
    </row>
    <row r="2162" spans="4:4" ht="15.75" customHeight="1">
      <c r="D2162" s="93"/>
    </row>
    <row r="2163" spans="4:4" ht="15.75" customHeight="1">
      <c r="D2163" s="93"/>
    </row>
    <row r="2164" spans="4:4" ht="15.75" customHeight="1">
      <c r="D2164" s="93"/>
    </row>
    <row r="2165" spans="4:4" ht="15.75" customHeight="1">
      <c r="D2165" s="93"/>
    </row>
    <row r="2166" spans="4:4" ht="15.75" customHeight="1">
      <c r="D2166" s="93"/>
    </row>
    <row r="2167" spans="4:4" ht="15.75" customHeight="1">
      <c r="D2167" s="93"/>
    </row>
    <row r="2168" spans="4:4" ht="15.75" customHeight="1">
      <c r="D2168" s="93"/>
    </row>
    <row r="2169" spans="4:4" ht="15.75" customHeight="1">
      <c r="D2169" s="93"/>
    </row>
    <row r="2170" spans="4:4" ht="15.75" customHeight="1">
      <c r="D2170" s="93"/>
    </row>
    <row r="2171" spans="4:4" ht="15.75" customHeight="1">
      <c r="D2171" s="93"/>
    </row>
    <row r="2172" spans="4:4" ht="15.75" customHeight="1">
      <c r="D2172" s="93"/>
    </row>
    <row r="2173" spans="4:4" ht="15.75" customHeight="1">
      <c r="D2173" s="93"/>
    </row>
    <row r="2174" spans="4:4" ht="15.75" customHeight="1">
      <c r="D2174" s="93"/>
    </row>
    <row r="2175" spans="4:4" ht="15.75" customHeight="1">
      <c r="D2175" s="93"/>
    </row>
    <row r="2176" spans="4:4" ht="15.75" customHeight="1">
      <c r="D2176" s="93"/>
    </row>
    <row r="2177" spans="4:4" ht="15.75" customHeight="1">
      <c r="D2177" s="93"/>
    </row>
    <row r="2178" spans="4:4" ht="15.75" customHeight="1">
      <c r="D2178" s="93"/>
    </row>
    <row r="2179" spans="4:4" ht="15.75" customHeight="1">
      <c r="D2179" s="93"/>
    </row>
    <row r="2180" spans="4:4" ht="15.75" customHeight="1">
      <c r="D2180" s="93"/>
    </row>
    <row r="2181" spans="4:4" ht="15.75" customHeight="1">
      <c r="D2181" s="93"/>
    </row>
    <row r="2182" spans="4:4" ht="15.75" customHeight="1">
      <c r="D2182" s="93"/>
    </row>
    <row r="2183" spans="4:4" ht="15.75" customHeight="1">
      <c r="D2183" s="93"/>
    </row>
    <row r="2184" spans="4:4" ht="15.75" customHeight="1">
      <c r="D2184" s="93"/>
    </row>
    <row r="2185" spans="4:4" ht="15.75" customHeight="1">
      <c r="D2185" s="93"/>
    </row>
    <row r="2186" spans="4:4" ht="15.75" customHeight="1">
      <c r="D2186" s="93"/>
    </row>
    <row r="2187" spans="4:4" ht="15.75" customHeight="1">
      <c r="D2187" s="93"/>
    </row>
    <row r="2188" spans="4:4" ht="15.75" customHeight="1">
      <c r="D2188" s="93"/>
    </row>
    <row r="2189" spans="4:4" ht="15.75" customHeight="1">
      <c r="D2189" s="93"/>
    </row>
    <row r="2190" spans="4:4" ht="15.75" customHeight="1">
      <c r="D2190" s="93"/>
    </row>
    <row r="2191" spans="4:4" ht="15.75" customHeight="1">
      <c r="D2191" s="93"/>
    </row>
    <row r="2192" spans="4:4" ht="15.75" customHeight="1">
      <c r="D2192" s="93"/>
    </row>
    <row r="2193" spans="4:4" ht="15.75" customHeight="1">
      <c r="D2193" s="93"/>
    </row>
    <row r="2194" spans="4:4" ht="15.75" customHeight="1">
      <c r="D2194" s="93"/>
    </row>
    <row r="2195" spans="4:4" ht="15.75" customHeight="1">
      <c r="D2195" s="93"/>
    </row>
    <row r="2196" spans="4:4" ht="15.75" customHeight="1">
      <c r="D2196" s="93"/>
    </row>
    <row r="2197" spans="4:4" ht="15.75" customHeight="1">
      <c r="D2197" s="93"/>
    </row>
    <row r="2198" spans="4:4" ht="15.75" customHeight="1">
      <c r="D2198" s="93"/>
    </row>
    <row r="2199" spans="4:4" ht="15.75" customHeight="1">
      <c r="D2199" s="93"/>
    </row>
    <row r="2200" spans="4:4" ht="15.75" customHeight="1">
      <c r="D2200" s="93"/>
    </row>
    <row r="2201" spans="4:4" ht="15.75" customHeight="1">
      <c r="D2201" s="93"/>
    </row>
    <row r="2202" spans="4:4" ht="15.75" customHeight="1">
      <c r="D2202" s="93"/>
    </row>
    <row r="2203" spans="4:4" ht="15.75" customHeight="1">
      <c r="D2203" s="93"/>
    </row>
    <row r="2204" spans="4:4" ht="15.75" customHeight="1">
      <c r="D2204" s="93"/>
    </row>
    <row r="2205" spans="4:4" ht="15.75" customHeight="1">
      <c r="D2205" s="93"/>
    </row>
    <row r="2206" spans="4:4" ht="15.75" customHeight="1">
      <c r="D2206" s="93"/>
    </row>
    <row r="2207" spans="4:4" ht="15.75" customHeight="1">
      <c r="D2207" s="93"/>
    </row>
    <row r="2208" spans="4:4" ht="15.75" customHeight="1">
      <c r="D2208" s="93"/>
    </row>
    <row r="2209" spans="4:4" ht="15.75" customHeight="1">
      <c r="D2209" s="93"/>
    </row>
    <row r="2210" spans="4:4" ht="15.75" customHeight="1">
      <c r="D2210" s="93"/>
    </row>
    <row r="2211" spans="4:4" ht="15.75" customHeight="1">
      <c r="D2211" s="93"/>
    </row>
    <row r="2212" spans="4:4" ht="15.75" customHeight="1">
      <c r="D2212" s="93"/>
    </row>
    <row r="2213" spans="4:4" ht="15.75" customHeight="1">
      <c r="D2213" s="93"/>
    </row>
    <row r="2214" spans="4:4" ht="15.75" customHeight="1">
      <c r="D2214" s="93"/>
    </row>
    <row r="2215" spans="4:4" ht="15.75" customHeight="1">
      <c r="D2215" s="93"/>
    </row>
    <row r="2216" spans="4:4" ht="15.75" customHeight="1">
      <c r="D2216" s="93"/>
    </row>
    <row r="2217" spans="4:4" ht="15.75" customHeight="1">
      <c r="D2217" s="93"/>
    </row>
    <row r="2218" spans="4:4" ht="15.75" customHeight="1">
      <c r="D2218" s="93"/>
    </row>
    <row r="2219" spans="4:4" ht="15.75" customHeight="1">
      <c r="D2219" s="93"/>
    </row>
    <row r="2220" spans="4:4" ht="15.75" customHeight="1">
      <c r="D2220" s="93"/>
    </row>
    <row r="2221" spans="4:4" ht="15.75" customHeight="1">
      <c r="D2221" s="93"/>
    </row>
    <row r="2222" spans="4:4" ht="15.75" customHeight="1">
      <c r="D2222" s="93"/>
    </row>
    <row r="2223" spans="4:4" ht="15.75" customHeight="1">
      <c r="D2223" s="93"/>
    </row>
    <row r="2224" spans="4:4" ht="15.75" customHeight="1">
      <c r="D2224" s="93"/>
    </row>
    <row r="2225" spans="4:4" ht="15.75" customHeight="1">
      <c r="D2225" s="93"/>
    </row>
    <row r="2226" spans="4:4" ht="15.75" customHeight="1">
      <c r="D2226" s="93"/>
    </row>
    <row r="2227" spans="4:4" ht="15.75" customHeight="1">
      <c r="D2227" s="93"/>
    </row>
    <row r="2228" spans="4:4" ht="15.75" customHeight="1">
      <c r="D2228" s="93"/>
    </row>
    <row r="2229" spans="4:4" ht="15.75" customHeight="1">
      <c r="D2229" s="93"/>
    </row>
    <row r="2230" spans="4:4" ht="15.75" customHeight="1">
      <c r="D2230" s="93"/>
    </row>
    <row r="2231" spans="4:4" ht="15.75" customHeight="1">
      <c r="D2231" s="93"/>
    </row>
    <row r="2232" spans="4:4" ht="15.75" customHeight="1">
      <c r="D2232" s="93"/>
    </row>
    <row r="2233" spans="4:4" ht="15.75" customHeight="1">
      <c r="D2233" s="93"/>
    </row>
    <row r="2234" spans="4:4" ht="15.75" customHeight="1">
      <c r="D2234" s="93"/>
    </row>
    <row r="2235" spans="4:4" ht="15.75" customHeight="1">
      <c r="D2235" s="93"/>
    </row>
    <row r="2236" spans="4:4" ht="15.75" customHeight="1">
      <c r="D2236" s="93"/>
    </row>
    <row r="2237" spans="4:4" ht="15.75" customHeight="1">
      <c r="D2237" s="93"/>
    </row>
    <row r="2238" spans="4:4" ht="15.75" customHeight="1">
      <c r="D2238" s="93"/>
    </row>
    <row r="2239" spans="4:4" ht="15.75" customHeight="1">
      <c r="D2239" s="93"/>
    </row>
    <row r="2240" spans="4:4" ht="15.75" customHeight="1">
      <c r="D2240" s="93"/>
    </row>
    <row r="2241" spans="4:4" ht="15.75" customHeight="1">
      <c r="D2241" s="93"/>
    </row>
    <row r="2242" spans="4:4" ht="15.75" customHeight="1">
      <c r="D2242" s="93"/>
    </row>
    <row r="2243" spans="4:4" ht="15.75" customHeight="1">
      <c r="D2243" s="93"/>
    </row>
    <row r="2244" spans="4:4" ht="15.75" customHeight="1">
      <c r="D2244" s="93"/>
    </row>
    <row r="2245" spans="4:4" ht="15.75" customHeight="1">
      <c r="D2245" s="93"/>
    </row>
    <row r="2246" spans="4:4" ht="15.75" customHeight="1">
      <c r="D2246" s="93"/>
    </row>
    <row r="2247" spans="4:4" ht="15.75" customHeight="1">
      <c r="D2247" s="93"/>
    </row>
    <row r="2248" spans="4:4" ht="15.75" customHeight="1">
      <c r="D2248" s="93"/>
    </row>
    <row r="2249" spans="4:4" ht="15.75" customHeight="1">
      <c r="D2249" s="93"/>
    </row>
    <row r="2250" spans="4:4" ht="15.75" customHeight="1">
      <c r="D2250" s="93"/>
    </row>
    <row r="2251" spans="4:4" ht="15.75" customHeight="1">
      <c r="D2251" s="93"/>
    </row>
    <row r="2252" spans="4:4" ht="15.75" customHeight="1">
      <c r="D2252" s="93"/>
    </row>
    <row r="2253" spans="4:4" ht="15.75" customHeight="1">
      <c r="D2253" s="93"/>
    </row>
    <row r="2254" spans="4:4" ht="15.75" customHeight="1">
      <c r="D2254" s="93"/>
    </row>
    <row r="2255" spans="4:4" ht="15.75" customHeight="1">
      <c r="D2255" s="93"/>
    </row>
    <row r="2256" spans="4:4" ht="15.75" customHeight="1">
      <c r="D2256" s="93"/>
    </row>
    <row r="2257" spans="4:4" ht="15.75" customHeight="1">
      <c r="D2257" s="93"/>
    </row>
    <row r="2258" spans="4:4" ht="15.75" customHeight="1">
      <c r="D2258" s="93"/>
    </row>
    <row r="2259" spans="4:4" ht="15.75" customHeight="1">
      <c r="D2259" s="93"/>
    </row>
    <row r="2260" spans="4:4" ht="15.75" customHeight="1">
      <c r="D2260" s="93"/>
    </row>
    <row r="2261" spans="4:4" ht="15.75" customHeight="1">
      <c r="D2261" s="93"/>
    </row>
    <row r="2262" spans="4:4" ht="15.75" customHeight="1">
      <c r="D2262" s="93"/>
    </row>
    <row r="2263" spans="4:4" ht="15.75" customHeight="1">
      <c r="D2263" s="93"/>
    </row>
    <row r="2264" spans="4:4" ht="15.75" customHeight="1">
      <c r="D2264" s="93"/>
    </row>
    <row r="2265" spans="4:4" ht="15.75" customHeight="1">
      <c r="D2265" s="93"/>
    </row>
    <row r="2266" spans="4:4" ht="15.75" customHeight="1">
      <c r="D2266" s="93"/>
    </row>
    <row r="2267" spans="4:4" ht="15.75" customHeight="1">
      <c r="D2267" s="93"/>
    </row>
    <row r="2268" spans="4:4" ht="15.75" customHeight="1">
      <c r="D2268" s="93"/>
    </row>
    <row r="2269" spans="4:4" ht="15.75" customHeight="1">
      <c r="D2269" s="93"/>
    </row>
    <row r="2270" spans="4:4" ht="15.75" customHeight="1">
      <c r="D2270" s="93"/>
    </row>
    <row r="2271" spans="4:4" ht="15.75" customHeight="1">
      <c r="D2271" s="93"/>
    </row>
    <row r="2272" spans="4:4" ht="15.75" customHeight="1">
      <c r="D2272" s="93"/>
    </row>
    <row r="2273" spans="4:4" ht="15.75" customHeight="1">
      <c r="D2273" s="93"/>
    </row>
    <row r="2274" spans="4:4" ht="15.75" customHeight="1">
      <c r="D2274" s="93"/>
    </row>
    <row r="2275" spans="4:4" ht="15.75" customHeight="1">
      <c r="D2275" s="93"/>
    </row>
    <row r="2276" spans="4:4" ht="15.75" customHeight="1">
      <c r="D2276" s="93"/>
    </row>
    <row r="2277" spans="4:4" ht="15.75" customHeight="1">
      <c r="D2277" s="93"/>
    </row>
    <row r="2278" spans="4:4" ht="15.75" customHeight="1">
      <c r="D2278" s="93"/>
    </row>
    <row r="2279" spans="4:4" ht="15.75" customHeight="1">
      <c r="D2279" s="93"/>
    </row>
    <row r="2280" spans="4:4" ht="15.75" customHeight="1">
      <c r="D2280" s="93"/>
    </row>
    <row r="2281" spans="4:4" ht="15.75" customHeight="1">
      <c r="D2281" s="93"/>
    </row>
    <row r="2282" spans="4:4" ht="15.75" customHeight="1">
      <c r="D2282" s="93"/>
    </row>
    <row r="2283" spans="4:4" ht="15.75" customHeight="1">
      <c r="D2283" s="93"/>
    </row>
    <row r="2284" spans="4:4" ht="15.75" customHeight="1">
      <c r="D2284" s="93"/>
    </row>
    <row r="2285" spans="4:4" ht="15.75" customHeight="1">
      <c r="D2285" s="93"/>
    </row>
    <row r="2286" spans="4:4" ht="15.75" customHeight="1">
      <c r="D2286" s="93"/>
    </row>
    <row r="2287" spans="4:4" ht="15.75" customHeight="1">
      <c r="D2287" s="93"/>
    </row>
    <row r="2288" spans="4:4" ht="15.75" customHeight="1">
      <c r="D2288" s="93"/>
    </row>
    <row r="2289" spans="4:4" ht="15.75" customHeight="1">
      <c r="D2289" s="93"/>
    </row>
    <row r="2290" spans="4:4" ht="15.75" customHeight="1">
      <c r="D2290" s="93"/>
    </row>
    <row r="2291" spans="4:4" ht="15.75" customHeight="1">
      <c r="D2291" s="93"/>
    </row>
    <row r="2292" spans="4:4" ht="15.75" customHeight="1">
      <c r="D2292" s="93"/>
    </row>
    <row r="2293" spans="4:4" ht="15.75" customHeight="1">
      <c r="D2293" s="93"/>
    </row>
    <row r="2294" spans="4:4" ht="15.75" customHeight="1">
      <c r="D2294" s="93"/>
    </row>
    <row r="2295" spans="4:4" ht="15.75" customHeight="1">
      <c r="D2295" s="93"/>
    </row>
    <row r="2296" spans="4:4" ht="15.75" customHeight="1">
      <c r="D2296" s="93"/>
    </row>
    <row r="2297" spans="4:4" ht="15.75" customHeight="1">
      <c r="D2297" s="93"/>
    </row>
    <row r="2298" spans="4:4" ht="15.75" customHeight="1">
      <c r="D2298" s="93"/>
    </row>
    <row r="2299" spans="4:4" ht="15.75" customHeight="1">
      <c r="D2299" s="93"/>
    </row>
    <row r="2300" spans="4:4" ht="15.75" customHeight="1">
      <c r="D2300" s="93"/>
    </row>
    <row r="2301" spans="4:4" ht="15.75" customHeight="1">
      <c r="D2301" s="93"/>
    </row>
    <row r="2302" spans="4:4" ht="15.75" customHeight="1">
      <c r="D2302" s="93"/>
    </row>
    <row r="2303" spans="4:4" ht="15.75" customHeight="1">
      <c r="D2303" s="93"/>
    </row>
    <row r="2304" spans="4:4" ht="15.75" customHeight="1">
      <c r="D2304" s="93"/>
    </row>
    <row r="2305" spans="4:4" ht="15.75" customHeight="1">
      <c r="D2305" s="93"/>
    </row>
    <row r="2306" spans="4:4" ht="15.75" customHeight="1">
      <c r="D2306" s="93"/>
    </row>
    <row r="2307" spans="4:4" ht="15.75" customHeight="1">
      <c r="D2307" s="93"/>
    </row>
    <row r="2308" spans="4:4" ht="15.75" customHeight="1">
      <c r="D2308" s="93"/>
    </row>
    <row r="2309" spans="4:4" ht="15.75" customHeight="1">
      <c r="D2309" s="93"/>
    </row>
    <row r="2310" spans="4:4" ht="15.75" customHeight="1">
      <c r="D2310" s="93"/>
    </row>
    <row r="2311" spans="4:4" ht="15.75" customHeight="1">
      <c r="D2311" s="93"/>
    </row>
    <row r="2312" spans="4:4" ht="15.75" customHeight="1">
      <c r="D2312" s="93"/>
    </row>
    <row r="2313" spans="4:4" ht="15.75" customHeight="1">
      <c r="D2313" s="93"/>
    </row>
    <row r="2314" spans="4:4" ht="15.75" customHeight="1">
      <c r="D2314" s="93"/>
    </row>
    <row r="2315" spans="4:4" ht="15.75" customHeight="1">
      <c r="D2315" s="93"/>
    </row>
    <row r="2316" spans="4:4" ht="15.75" customHeight="1">
      <c r="D2316" s="93"/>
    </row>
    <row r="2317" spans="4:4" ht="15.75" customHeight="1">
      <c r="D2317" s="93"/>
    </row>
    <row r="2318" spans="4:4" ht="15.75" customHeight="1">
      <c r="D2318" s="93"/>
    </row>
    <row r="2319" spans="4:4" ht="15.75" customHeight="1">
      <c r="D2319" s="93"/>
    </row>
    <row r="2320" spans="4:4" ht="15.75" customHeight="1">
      <c r="D2320" s="93"/>
    </row>
    <row r="2321" spans="4:4" ht="15.75" customHeight="1">
      <c r="D2321" s="93"/>
    </row>
    <row r="2322" spans="4:4" ht="15.75" customHeight="1">
      <c r="D2322" s="93"/>
    </row>
    <row r="2323" spans="4:4" ht="15.75" customHeight="1">
      <c r="D2323" s="93"/>
    </row>
    <row r="2324" spans="4:4" ht="15.75" customHeight="1">
      <c r="D2324" s="93"/>
    </row>
    <row r="2325" spans="4:4" ht="15.75" customHeight="1">
      <c r="D2325" s="93"/>
    </row>
    <row r="2326" spans="4:4" ht="15.75" customHeight="1">
      <c r="D2326" s="93"/>
    </row>
    <row r="2327" spans="4:4" ht="15.75" customHeight="1">
      <c r="D2327" s="93"/>
    </row>
    <row r="2328" spans="4:4" ht="15.75" customHeight="1">
      <c r="D2328" s="93"/>
    </row>
    <row r="2329" spans="4:4" ht="15.75" customHeight="1">
      <c r="D2329" s="93"/>
    </row>
    <row r="2330" spans="4:4" ht="15.75" customHeight="1">
      <c r="D2330" s="93"/>
    </row>
    <row r="2331" spans="4:4" ht="15.75" customHeight="1">
      <c r="D2331" s="93"/>
    </row>
    <row r="2332" spans="4:4" ht="15.75" customHeight="1">
      <c r="D2332" s="93"/>
    </row>
    <row r="2333" spans="4:4" ht="15.75" customHeight="1">
      <c r="D2333" s="93"/>
    </row>
    <row r="2334" spans="4:4" ht="15.75" customHeight="1">
      <c r="D2334" s="93"/>
    </row>
    <row r="2335" spans="4:4" ht="15.75" customHeight="1">
      <c r="D2335" s="93"/>
    </row>
    <row r="2336" spans="4:4" ht="15.75" customHeight="1">
      <c r="D2336" s="93"/>
    </row>
    <row r="2337" spans="4:4" ht="15.75" customHeight="1">
      <c r="D2337" s="93"/>
    </row>
    <row r="2338" spans="4:4" ht="15.75" customHeight="1">
      <c r="D2338" s="93"/>
    </row>
    <row r="2339" spans="4:4" ht="15.75" customHeight="1">
      <c r="D2339" s="93"/>
    </row>
    <row r="2340" spans="4:4" ht="15.75" customHeight="1">
      <c r="D2340" s="93"/>
    </row>
    <row r="2341" spans="4:4" ht="15.75" customHeight="1">
      <c r="D2341" s="93"/>
    </row>
    <row r="2342" spans="4:4" ht="15.75" customHeight="1">
      <c r="D2342" s="93"/>
    </row>
    <row r="2343" spans="4:4" ht="15.75" customHeight="1">
      <c r="D2343" s="93"/>
    </row>
    <row r="2344" spans="4:4" ht="15.75" customHeight="1">
      <c r="D2344" s="93"/>
    </row>
    <row r="2345" spans="4:4" ht="15.75" customHeight="1">
      <c r="D2345" s="93"/>
    </row>
    <row r="2346" spans="4:4" ht="15.75" customHeight="1">
      <c r="D2346" s="93"/>
    </row>
    <row r="2347" spans="4:4" ht="15.75" customHeight="1">
      <c r="D2347" s="93"/>
    </row>
    <row r="2348" spans="4:4" ht="15.75" customHeight="1">
      <c r="D2348" s="93"/>
    </row>
    <row r="2349" spans="4:4" ht="15.75" customHeight="1">
      <c r="D2349" s="93"/>
    </row>
    <row r="2350" spans="4:4" ht="15.75" customHeight="1">
      <c r="D2350" s="93"/>
    </row>
    <row r="2351" spans="4:4" ht="15.75" customHeight="1">
      <c r="D2351" s="93"/>
    </row>
    <row r="2352" spans="4:4" ht="15.75" customHeight="1">
      <c r="D2352" s="93"/>
    </row>
    <row r="2353" spans="4:4" ht="15.75" customHeight="1">
      <c r="D2353" s="93"/>
    </row>
    <row r="2354" spans="4:4" ht="15.75" customHeight="1">
      <c r="D2354" s="93"/>
    </row>
    <row r="2355" spans="4:4" ht="15.75" customHeight="1">
      <c r="D2355" s="93"/>
    </row>
    <row r="2356" spans="4:4" ht="15.75" customHeight="1">
      <c r="D2356" s="93"/>
    </row>
    <row r="2357" spans="4:4" ht="15.75" customHeight="1">
      <c r="D2357" s="93"/>
    </row>
    <row r="2358" spans="4:4" ht="15.75" customHeight="1">
      <c r="D2358" s="93"/>
    </row>
    <row r="2359" spans="4:4" ht="15.75" customHeight="1">
      <c r="D2359" s="93"/>
    </row>
    <row r="2360" spans="4:4" ht="15.75" customHeight="1">
      <c r="D2360" s="93"/>
    </row>
    <row r="2361" spans="4:4" ht="15.75" customHeight="1">
      <c r="D2361" s="93"/>
    </row>
    <row r="2362" spans="4:4" ht="15.75" customHeight="1">
      <c r="D2362" s="93"/>
    </row>
    <row r="2363" spans="4:4" ht="15.75" customHeight="1">
      <c r="D2363" s="93"/>
    </row>
    <row r="2364" spans="4:4" ht="15.75" customHeight="1">
      <c r="D2364" s="93"/>
    </row>
    <row r="2365" spans="4:4" ht="15.75" customHeight="1">
      <c r="D2365" s="93"/>
    </row>
    <row r="2366" spans="4:4" ht="15.75" customHeight="1">
      <c r="D2366" s="93"/>
    </row>
    <row r="2367" spans="4:4" ht="15.75" customHeight="1">
      <c r="D2367" s="93"/>
    </row>
    <row r="2368" spans="4:4" ht="15.75" customHeight="1">
      <c r="D2368" s="93"/>
    </row>
    <row r="2369" spans="4:4" ht="15.75" customHeight="1">
      <c r="D2369" s="93"/>
    </row>
    <row r="2370" spans="4:4" ht="15.75" customHeight="1">
      <c r="D2370" s="93"/>
    </row>
    <row r="2371" spans="4:4" ht="15.75" customHeight="1">
      <c r="D2371" s="93"/>
    </row>
    <row r="2372" spans="4:4" ht="15.75" customHeight="1">
      <c r="D2372" s="93"/>
    </row>
    <row r="2373" spans="4:4" ht="15.75" customHeight="1">
      <c r="D2373" s="93"/>
    </row>
    <row r="2374" spans="4:4" ht="15.75" customHeight="1">
      <c r="D2374" s="93"/>
    </row>
    <row r="2375" spans="4:4" ht="15.75" customHeight="1">
      <c r="D2375" s="93"/>
    </row>
    <row r="2376" spans="4:4" ht="15.75" customHeight="1">
      <c r="D2376" s="93"/>
    </row>
    <row r="2377" spans="4:4" ht="15.75" customHeight="1">
      <c r="D2377" s="93"/>
    </row>
    <row r="2378" spans="4:4" ht="15.75" customHeight="1">
      <c r="D2378" s="93"/>
    </row>
    <row r="2379" spans="4:4" ht="15.75" customHeight="1">
      <c r="D2379" s="93"/>
    </row>
    <row r="2380" spans="4:4" ht="15.75" customHeight="1">
      <c r="D2380" s="93"/>
    </row>
    <row r="2381" spans="4:4" ht="15.75" customHeight="1">
      <c r="D2381" s="93"/>
    </row>
    <row r="2382" spans="4:4" ht="15.75" customHeight="1">
      <c r="D2382" s="93"/>
    </row>
    <row r="2383" spans="4:4" ht="15.75" customHeight="1">
      <c r="D2383" s="93"/>
    </row>
    <row r="2384" spans="4:4" ht="15.75" customHeight="1">
      <c r="D2384" s="93"/>
    </row>
    <row r="2385" spans="4:4" ht="15.75" customHeight="1">
      <c r="D2385" s="93"/>
    </row>
    <row r="2386" spans="4:4" ht="15.75" customHeight="1">
      <c r="D2386" s="93"/>
    </row>
    <row r="2387" spans="4:4" ht="15.75" customHeight="1">
      <c r="D2387" s="93"/>
    </row>
    <row r="2388" spans="4:4" ht="15.75" customHeight="1">
      <c r="D2388" s="93"/>
    </row>
    <row r="2389" spans="4:4" ht="15.75" customHeight="1">
      <c r="D2389" s="93"/>
    </row>
    <row r="2390" spans="4:4" ht="15.75" customHeight="1">
      <c r="D2390" s="93"/>
    </row>
    <row r="2391" spans="4:4" ht="15.75" customHeight="1">
      <c r="D2391" s="93"/>
    </row>
    <row r="2392" spans="4:4" ht="15.75" customHeight="1">
      <c r="D2392" s="93"/>
    </row>
    <row r="2393" spans="4:4" ht="15.75" customHeight="1">
      <c r="D2393" s="93"/>
    </row>
    <row r="2394" spans="4:4" ht="15.75" customHeight="1">
      <c r="D2394" s="93"/>
    </row>
    <row r="2395" spans="4:4" ht="15.75" customHeight="1">
      <c r="D2395" s="93"/>
    </row>
    <row r="2396" spans="4:4" ht="15.75" customHeight="1">
      <c r="D2396" s="93"/>
    </row>
    <row r="2397" spans="4:4" ht="15.75" customHeight="1">
      <c r="D2397" s="93"/>
    </row>
    <row r="2398" spans="4:4" ht="15.75" customHeight="1">
      <c r="D2398" s="93"/>
    </row>
    <row r="2399" spans="4:4" ht="15.75" customHeight="1">
      <c r="D2399" s="93"/>
    </row>
    <row r="2400" spans="4:4" ht="15.75" customHeight="1">
      <c r="D2400" s="93"/>
    </row>
    <row r="2401" spans="4:4" ht="15.75" customHeight="1">
      <c r="D2401" s="93"/>
    </row>
    <row r="2402" spans="4:4" ht="15.75" customHeight="1">
      <c r="D2402" s="93"/>
    </row>
    <row r="2403" spans="4:4" ht="15.75" customHeight="1">
      <c r="D2403" s="93"/>
    </row>
    <row r="2404" spans="4:4" ht="15.75" customHeight="1">
      <c r="D2404" s="93"/>
    </row>
    <row r="2405" spans="4:4" ht="15.75" customHeight="1">
      <c r="D2405" s="93"/>
    </row>
    <row r="2406" spans="4:4" ht="15.75" customHeight="1">
      <c r="D2406" s="93"/>
    </row>
    <row r="2407" spans="4:4" ht="15.75" customHeight="1">
      <c r="D2407" s="93"/>
    </row>
    <row r="2408" spans="4:4" ht="15.75" customHeight="1">
      <c r="D2408" s="93"/>
    </row>
    <row r="2409" spans="4:4" ht="15.75" customHeight="1">
      <c r="D2409" s="93"/>
    </row>
    <row r="2410" spans="4:4" ht="15.75" customHeight="1">
      <c r="D2410" s="93"/>
    </row>
    <row r="2411" spans="4:4" ht="15.75" customHeight="1">
      <c r="D2411" s="93"/>
    </row>
    <row r="2412" spans="4:4" ht="15.75" customHeight="1">
      <c r="D2412" s="93"/>
    </row>
    <row r="2413" spans="4:4" ht="15.75" customHeight="1">
      <c r="D2413" s="93"/>
    </row>
    <row r="2414" spans="4:4" ht="15.75" customHeight="1">
      <c r="D2414" s="93"/>
    </row>
    <row r="2415" spans="4:4" ht="15.75" customHeight="1">
      <c r="D2415" s="93"/>
    </row>
    <row r="2416" spans="4:4" ht="15.75" customHeight="1">
      <c r="D2416" s="93"/>
    </row>
    <row r="2417" spans="4:4" ht="15.75" customHeight="1">
      <c r="D2417" s="93"/>
    </row>
    <row r="2418" spans="4:4" ht="15.75" customHeight="1">
      <c r="D2418" s="93"/>
    </row>
    <row r="2419" spans="4:4" ht="15.75" customHeight="1">
      <c r="D2419" s="93"/>
    </row>
    <row r="2420" spans="4:4" ht="15.75" customHeight="1">
      <c r="D2420" s="93"/>
    </row>
    <row r="2421" spans="4:4" ht="15.75" customHeight="1">
      <c r="D2421" s="93"/>
    </row>
    <row r="2422" spans="4:4" ht="15.75" customHeight="1">
      <c r="D2422" s="93"/>
    </row>
    <row r="2423" spans="4:4" ht="15.75" customHeight="1">
      <c r="D2423" s="93"/>
    </row>
    <row r="2424" spans="4:4" ht="15.75" customHeight="1">
      <c r="D2424" s="93"/>
    </row>
    <row r="2425" spans="4:4" ht="15.75" customHeight="1">
      <c r="D2425" s="93"/>
    </row>
    <row r="2426" spans="4:4" ht="15.75" customHeight="1">
      <c r="D2426" s="93"/>
    </row>
    <row r="2427" spans="4:4" ht="15.75" customHeight="1">
      <c r="D2427" s="93"/>
    </row>
    <row r="2428" spans="4:4" ht="15.75" customHeight="1">
      <c r="D2428" s="93"/>
    </row>
    <row r="2429" spans="4:4" ht="15.75" customHeight="1">
      <c r="D2429" s="93"/>
    </row>
    <row r="2430" spans="4:4" ht="15.75" customHeight="1">
      <c r="D2430" s="93"/>
    </row>
    <row r="2431" spans="4:4" ht="15.75" customHeight="1">
      <c r="D2431" s="93"/>
    </row>
    <row r="2432" spans="4:4" ht="15.75" customHeight="1">
      <c r="D2432" s="93"/>
    </row>
    <row r="2433" spans="4:4" ht="15.75" customHeight="1">
      <c r="D2433" s="93"/>
    </row>
    <row r="2434" spans="4:4" ht="15.75" customHeight="1">
      <c r="D2434" s="93"/>
    </row>
    <row r="2435" spans="4:4" ht="15.75" customHeight="1">
      <c r="D2435" s="93"/>
    </row>
  </sheetData>
  <autoFilter ref="A9:A1648" xr:uid="{00000000-0009-0000-0000-000004000000}"/>
  <mergeCells count="1">
    <mergeCell ref="A7:D7"/>
  </mergeCells>
  <conditionalFormatting sqref="D9">
    <cfRule type="containsBlanks" dxfId="0" priority="1">
      <formula>LEN(TRIM(D9))=0</formula>
    </cfRule>
  </conditionalFormatting>
  <pageMargins left="0.7" right="0.7" top="0.75" bottom="0.75" header="0" footer="0"/>
  <pageSetup orientation="portrait"/>
  <extLst>
    <ext xmlns:x14="http://schemas.microsoft.com/office/spreadsheetml/2009/9/main" uri="{CCE6A557-97BC-4b89-ADB6-D9C93CAAB3DF}">
      <x14:dataValidations xmlns:xm="http://schemas.microsoft.com/office/excel/2006/main" count="2">
        <x14:dataValidation type="list" allowBlank="1" showErrorMessage="1" xr:uid="{00000000-0002-0000-0400-000000000000}">
          <x14:formula1>
            <xm:f>Programmation!$D$23:$D$34</xm:f>
          </x14:formula1>
          <xm:sqref>A10:A1648</xm:sqref>
        </x14:dataValidation>
        <x14:dataValidation type="list" allowBlank="1" showErrorMessage="1" xr:uid="{00000000-0002-0000-0400-000001000000}">
          <x14:formula1>
            <xm:f>Programmation!$A$42:$A$56</xm:f>
          </x14:formula1>
          <xm:sqref>B10:B1648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1C232"/>
  </sheetPr>
  <dimension ref="A1:Z1005"/>
  <sheetViews>
    <sheetView topLeftCell="A6" workbookViewId="0">
      <selection activeCell="C17" sqref="C17"/>
    </sheetView>
  </sheetViews>
  <sheetFormatPr baseColWidth="10" defaultColWidth="14.44140625" defaultRowHeight="15" customHeight="1"/>
  <cols>
    <col min="1" max="1" width="24.88671875" customWidth="1"/>
    <col min="2" max="2" width="15.33203125" customWidth="1"/>
    <col min="3" max="6" width="14.44140625" customWidth="1"/>
  </cols>
  <sheetData>
    <row r="1" spans="1:26" ht="37.5" customHeight="1">
      <c r="B1" s="94"/>
      <c r="C1" s="94"/>
      <c r="D1" s="94"/>
      <c r="E1" s="94"/>
      <c r="F1" s="94"/>
      <c r="G1" s="94"/>
      <c r="H1" s="94"/>
      <c r="I1" s="94"/>
      <c r="J1" s="94"/>
      <c r="K1" s="94"/>
      <c r="L1" s="94"/>
      <c r="M1" s="94"/>
      <c r="N1" s="365"/>
      <c r="O1" s="341"/>
      <c r="P1" s="95"/>
      <c r="Q1" s="95"/>
      <c r="R1" s="95"/>
      <c r="S1" s="95"/>
      <c r="T1" s="95"/>
      <c r="U1" s="95"/>
      <c r="V1" s="95"/>
      <c r="W1" s="95"/>
      <c r="X1" s="95"/>
      <c r="Y1" s="95"/>
      <c r="Z1" s="95"/>
    </row>
    <row r="2" spans="1:26" ht="30" customHeight="1">
      <c r="A2" s="81">
        <f>Programmation!B10</f>
        <v>0</v>
      </c>
      <c r="B2" s="96"/>
      <c r="C2" s="97"/>
      <c r="D2" s="97"/>
      <c r="E2" s="97"/>
      <c r="F2" s="97"/>
      <c r="G2" s="97"/>
      <c r="H2" s="97"/>
      <c r="I2" s="97"/>
      <c r="J2" s="97"/>
      <c r="K2" s="97"/>
      <c r="L2" s="97"/>
      <c r="M2" s="97"/>
      <c r="N2" s="97"/>
      <c r="O2" s="97"/>
      <c r="P2" s="97"/>
      <c r="Q2" s="97"/>
      <c r="R2" s="97"/>
      <c r="S2" s="97"/>
      <c r="T2" s="97"/>
      <c r="U2" s="97"/>
      <c r="V2" s="97"/>
      <c r="W2" s="97"/>
      <c r="X2" s="97"/>
      <c r="Y2" s="97"/>
      <c r="Z2" s="97"/>
    </row>
    <row r="3" spans="1:26" ht="22.5" customHeight="1">
      <c r="A3" s="96"/>
      <c r="B3" s="98">
        <f>Programmation!B11</f>
        <v>0</v>
      </c>
      <c r="C3" s="97"/>
      <c r="D3" s="97"/>
      <c r="E3" s="97"/>
      <c r="F3" s="97"/>
      <c r="G3" s="97"/>
      <c r="H3" s="97"/>
      <c r="I3" s="97"/>
      <c r="J3" s="97"/>
      <c r="K3" s="97"/>
      <c r="L3" s="97"/>
      <c r="M3" s="97"/>
      <c r="N3" s="97"/>
      <c r="O3" s="97"/>
      <c r="P3" s="97"/>
      <c r="Q3" s="97"/>
      <c r="R3" s="97"/>
      <c r="S3" s="97"/>
      <c r="T3" s="97"/>
      <c r="U3" s="97"/>
      <c r="V3" s="97"/>
      <c r="W3" s="97"/>
      <c r="X3" s="97"/>
      <c r="Y3" s="97"/>
      <c r="Z3" s="97"/>
    </row>
    <row r="4" spans="1:26" ht="15.75" customHeight="1">
      <c r="A4" s="99"/>
      <c r="B4" s="99"/>
      <c r="C4" s="99"/>
      <c r="D4" s="99"/>
      <c r="E4" s="99"/>
      <c r="F4" s="99"/>
      <c r="G4" s="99"/>
      <c r="H4" s="99"/>
      <c r="I4" s="99"/>
      <c r="J4" s="99"/>
      <c r="K4" s="99"/>
      <c r="L4" s="99"/>
      <c r="M4" s="99"/>
      <c r="N4" s="99"/>
      <c r="O4" s="99"/>
      <c r="P4" s="99"/>
      <c r="Q4" s="99"/>
      <c r="R4" s="99"/>
      <c r="S4" s="99"/>
      <c r="T4" s="99"/>
      <c r="U4" s="99"/>
      <c r="V4" s="99"/>
      <c r="W4" s="99"/>
      <c r="X4" s="99"/>
      <c r="Y4" s="99"/>
      <c r="Z4" s="99"/>
    </row>
    <row r="5" spans="1:26" ht="21.75" customHeight="1">
      <c r="A5" s="100" t="s">
        <v>102</v>
      </c>
      <c r="B5" s="99"/>
      <c r="C5" s="366">
        <f>N26*Programmation!B14</f>
        <v>0</v>
      </c>
      <c r="D5" s="367"/>
      <c r="F5" s="101"/>
      <c r="G5" s="99"/>
      <c r="H5" s="99"/>
      <c r="I5" s="99"/>
      <c r="J5" s="99"/>
      <c r="K5" s="99"/>
      <c r="L5" s="99"/>
      <c r="M5" s="99"/>
      <c r="N5" s="99"/>
      <c r="O5" s="99"/>
      <c r="P5" s="99"/>
      <c r="Q5" s="99"/>
      <c r="R5" s="99"/>
      <c r="S5" s="99"/>
      <c r="T5" s="99"/>
      <c r="U5" s="99"/>
      <c r="V5" s="99"/>
      <c r="W5" s="99"/>
      <c r="X5" s="99"/>
      <c r="Y5" s="99"/>
      <c r="Z5" s="99"/>
    </row>
    <row r="6" spans="1:26" ht="15.75" customHeight="1">
      <c r="A6" s="102"/>
      <c r="B6" s="102"/>
      <c r="C6" s="102"/>
      <c r="D6" s="102"/>
      <c r="E6" s="102"/>
      <c r="F6" s="102"/>
      <c r="G6" s="102"/>
      <c r="H6" s="102"/>
      <c r="I6" s="102"/>
      <c r="J6" s="102"/>
      <c r="K6" s="102"/>
      <c r="L6" s="102"/>
      <c r="M6" s="102"/>
      <c r="N6" s="102"/>
      <c r="O6" s="102"/>
      <c r="P6" s="102"/>
      <c r="Q6" s="102"/>
      <c r="R6" s="102"/>
      <c r="S6" s="102"/>
      <c r="T6" s="102"/>
      <c r="U6" s="102"/>
      <c r="V6" s="102"/>
      <c r="W6" s="102"/>
      <c r="X6" s="102"/>
      <c r="Y6" s="102"/>
      <c r="Z6" s="102"/>
    </row>
    <row r="7" spans="1:26" ht="15.75" customHeight="1">
      <c r="A7" s="102"/>
      <c r="B7" s="103"/>
      <c r="C7" s="102"/>
      <c r="D7" s="102"/>
      <c r="E7" s="102"/>
      <c r="F7" s="102"/>
      <c r="G7" s="102"/>
      <c r="H7" s="102"/>
      <c r="I7" s="102"/>
      <c r="J7" s="102"/>
      <c r="K7" s="102"/>
      <c r="L7" s="102"/>
      <c r="M7" s="102"/>
      <c r="N7" s="102"/>
      <c r="O7" s="102"/>
      <c r="P7" s="102"/>
      <c r="Q7" s="102"/>
      <c r="R7" s="102"/>
      <c r="S7" s="102"/>
      <c r="T7" s="102"/>
      <c r="U7" s="102"/>
      <c r="V7" s="102"/>
      <c r="W7" s="102"/>
      <c r="X7" s="102"/>
      <c r="Y7" s="102"/>
      <c r="Z7" s="102"/>
    </row>
    <row r="8" spans="1:26" ht="15.75" customHeight="1">
      <c r="A8" s="102"/>
      <c r="B8" s="102"/>
      <c r="C8" s="102"/>
      <c r="D8" s="102"/>
      <c r="E8" s="102"/>
      <c r="F8" s="102"/>
      <c r="G8" s="102"/>
      <c r="H8" s="102"/>
      <c r="I8" s="102"/>
      <c r="J8" s="102"/>
      <c r="K8" s="102"/>
      <c r="L8" s="102"/>
      <c r="M8" s="102"/>
      <c r="N8" s="102"/>
      <c r="O8" s="102"/>
      <c r="P8" s="102"/>
      <c r="Q8" s="102"/>
      <c r="R8" s="102"/>
      <c r="S8" s="102"/>
      <c r="T8" s="102"/>
      <c r="U8" s="102"/>
      <c r="V8" s="102"/>
      <c r="W8" s="102"/>
      <c r="X8" s="102"/>
      <c r="Y8" s="102"/>
      <c r="Z8" s="102"/>
    </row>
    <row r="9" spans="1:26" ht="21" customHeight="1">
      <c r="A9" s="400" t="s">
        <v>103</v>
      </c>
      <c r="B9" s="401" t="s">
        <v>20</v>
      </c>
      <c r="C9" s="402" t="s">
        <v>23</v>
      </c>
      <c r="D9" s="402" t="s">
        <v>25</v>
      </c>
      <c r="E9" s="402" t="s">
        <v>28</v>
      </c>
      <c r="F9" s="402" t="s">
        <v>31</v>
      </c>
      <c r="G9" s="402" t="s">
        <v>33</v>
      </c>
      <c r="H9" s="402" t="s">
        <v>35</v>
      </c>
      <c r="I9" s="402" t="s">
        <v>37</v>
      </c>
      <c r="J9" s="402" t="s">
        <v>39</v>
      </c>
      <c r="K9" s="402" t="s">
        <v>41</v>
      </c>
      <c r="L9" s="402" t="s">
        <v>104</v>
      </c>
      <c r="M9" s="402" t="s">
        <v>45</v>
      </c>
      <c r="N9" s="104" t="s">
        <v>81</v>
      </c>
      <c r="O9" s="105" t="s">
        <v>105</v>
      </c>
      <c r="P9" s="102"/>
      <c r="Q9" s="102"/>
      <c r="R9" s="102"/>
      <c r="S9" s="102"/>
      <c r="T9" s="102"/>
      <c r="U9" s="102"/>
      <c r="V9" s="102"/>
      <c r="W9" s="102"/>
      <c r="X9" s="102"/>
      <c r="Y9" s="102"/>
      <c r="Z9" s="102"/>
    </row>
    <row r="10" spans="1:26" ht="15.75" customHeight="1">
      <c r="A10" s="406" t="s">
        <v>106</v>
      </c>
      <c r="B10" s="407"/>
      <c r="C10" s="407"/>
      <c r="D10" s="407"/>
      <c r="E10" s="407"/>
      <c r="F10" s="407"/>
      <c r="G10" s="407"/>
      <c r="H10" s="407"/>
      <c r="I10" s="407"/>
      <c r="J10" s="407"/>
      <c r="K10" s="407"/>
      <c r="L10" s="407"/>
      <c r="M10" s="407"/>
      <c r="N10" s="247">
        <f t="shared" ref="N10:N25" si="0">SUM(B10:M10)</f>
        <v>0</v>
      </c>
      <c r="O10" s="107">
        <f>N10*Programmation!$B$14</f>
        <v>0</v>
      </c>
    </row>
    <row r="11" spans="1:26" ht="15.75" customHeight="1">
      <c r="A11" s="406" t="s">
        <v>107</v>
      </c>
      <c r="B11" s="407"/>
      <c r="C11" s="407"/>
      <c r="D11" s="407"/>
      <c r="E11" s="407"/>
      <c r="F11" s="407"/>
      <c r="G11" s="407"/>
      <c r="H11" s="407"/>
      <c r="I11" s="407"/>
      <c r="J11" s="407"/>
      <c r="K11" s="407"/>
      <c r="L11" s="407"/>
      <c r="M11" s="407"/>
      <c r="N11" s="247">
        <f t="shared" si="0"/>
        <v>0</v>
      </c>
      <c r="O11" s="108">
        <f>N11*Programmation!$B$14</f>
        <v>0</v>
      </c>
    </row>
    <row r="12" spans="1:26" ht="15.75" customHeight="1">
      <c r="A12" s="408" t="s">
        <v>108</v>
      </c>
      <c r="B12" s="407"/>
      <c r="C12" s="407"/>
      <c r="D12" s="407"/>
      <c r="E12" s="407"/>
      <c r="F12" s="407"/>
      <c r="G12" s="407"/>
      <c r="H12" s="407"/>
      <c r="I12" s="407"/>
      <c r="J12" s="407"/>
      <c r="K12" s="407"/>
      <c r="L12" s="407"/>
      <c r="M12" s="407"/>
      <c r="N12" s="247">
        <f t="shared" si="0"/>
        <v>0</v>
      </c>
      <c r="O12" s="108">
        <f>N12*Programmation!$B$14</f>
        <v>0</v>
      </c>
    </row>
    <row r="13" spans="1:26" ht="15.75" customHeight="1">
      <c r="A13" s="408" t="s">
        <v>36</v>
      </c>
      <c r="B13" s="407"/>
      <c r="C13" s="407"/>
      <c r="D13" s="407"/>
      <c r="E13" s="407"/>
      <c r="F13" s="407"/>
      <c r="G13" s="407"/>
      <c r="H13" s="407"/>
      <c r="I13" s="407"/>
      <c r="J13" s="407"/>
      <c r="K13" s="407"/>
      <c r="L13" s="407"/>
      <c r="M13" s="407"/>
      <c r="N13" s="247">
        <f t="shared" si="0"/>
        <v>0</v>
      </c>
      <c r="O13" s="108">
        <f>N13*Programmation!$B$14</f>
        <v>0</v>
      </c>
    </row>
    <row r="14" spans="1:26" ht="15.75" customHeight="1">
      <c r="A14" s="408" t="s">
        <v>109</v>
      </c>
      <c r="B14" s="407"/>
      <c r="C14" s="407"/>
      <c r="D14" s="407"/>
      <c r="E14" s="407"/>
      <c r="F14" s="407"/>
      <c r="G14" s="407"/>
      <c r="H14" s="407"/>
      <c r="I14" s="407"/>
      <c r="J14" s="407"/>
      <c r="K14" s="407"/>
      <c r="L14" s="407"/>
      <c r="M14" s="407"/>
      <c r="N14" s="247">
        <f t="shared" si="0"/>
        <v>0</v>
      </c>
      <c r="O14" s="108">
        <f>N14*Programmation!$B$14</f>
        <v>0</v>
      </c>
    </row>
    <row r="15" spans="1:26" ht="15.75" customHeight="1">
      <c r="A15" s="406" t="s">
        <v>110</v>
      </c>
      <c r="B15" s="407"/>
      <c r="C15" s="407"/>
      <c r="D15" s="407"/>
      <c r="E15" s="407"/>
      <c r="F15" s="407"/>
      <c r="G15" s="407"/>
      <c r="H15" s="407"/>
      <c r="I15" s="407"/>
      <c r="J15" s="407"/>
      <c r="K15" s="407"/>
      <c r="L15" s="407"/>
      <c r="M15" s="407"/>
      <c r="N15" s="247">
        <f t="shared" si="0"/>
        <v>0</v>
      </c>
      <c r="O15" s="108">
        <f>N15*Programmation!$B$14</f>
        <v>0</v>
      </c>
    </row>
    <row r="16" spans="1:26" ht="15.75" customHeight="1">
      <c r="A16" s="406" t="s">
        <v>111</v>
      </c>
      <c r="B16" s="407"/>
      <c r="C16" s="407"/>
      <c r="D16" s="407"/>
      <c r="E16" s="407"/>
      <c r="F16" s="407"/>
      <c r="G16" s="407"/>
      <c r="H16" s="407"/>
      <c r="I16" s="407"/>
      <c r="J16" s="407"/>
      <c r="K16" s="407"/>
      <c r="L16" s="407"/>
      <c r="M16" s="407"/>
      <c r="N16" s="247">
        <f t="shared" si="0"/>
        <v>0</v>
      </c>
      <c r="O16" s="108">
        <f>N16*Programmation!$B$14</f>
        <v>0</v>
      </c>
    </row>
    <row r="17" spans="1:26" ht="15.75" customHeight="1">
      <c r="A17" s="406" t="s">
        <v>52</v>
      </c>
      <c r="B17" s="407"/>
      <c r="C17" s="407"/>
      <c r="D17" s="407"/>
      <c r="E17" s="407"/>
      <c r="F17" s="407"/>
      <c r="G17" s="407"/>
      <c r="H17" s="407"/>
      <c r="I17" s="407"/>
      <c r="J17" s="407"/>
      <c r="K17" s="407"/>
      <c r="L17" s="407"/>
      <c r="M17" s="407"/>
      <c r="N17" s="247">
        <f t="shared" si="0"/>
        <v>0</v>
      </c>
      <c r="O17" s="108">
        <f>N17*Programmation!$B$14</f>
        <v>0</v>
      </c>
    </row>
    <row r="18" spans="1:26" ht="15.75" customHeight="1">
      <c r="A18" s="408" t="s">
        <v>112</v>
      </c>
      <c r="B18" s="407"/>
      <c r="C18" s="407"/>
      <c r="D18" s="407"/>
      <c r="E18" s="407"/>
      <c r="F18" s="407"/>
      <c r="G18" s="407"/>
      <c r="H18" s="407"/>
      <c r="I18" s="407"/>
      <c r="J18" s="407"/>
      <c r="K18" s="407"/>
      <c r="L18" s="407"/>
      <c r="M18" s="407"/>
      <c r="N18" s="247">
        <f t="shared" si="0"/>
        <v>0</v>
      </c>
      <c r="O18" s="108">
        <f>N18*Programmation!$B$14</f>
        <v>0</v>
      </c>
    </row>
    <row r="19" spans="1:26" ht="15.75" customHeight="1">
      <c r="A19" s="408" t="s">
        <v>113</v>
      </c>
      <c r="B19" s="407"/>
      <c r="C19" s="407"/>
      <c r="D19" s="407"/>
      <c r="E19" s="407"/>
      <c r="F19" s="407"/>
      <c r="G19" s="407"/>
      <c r="H19" s="407"/>
      <c r="I19" s="407"/>
      <c r="J19" s="407"/>
      <c r="K19" s="407"/>
      <c r="L19" s="407"/>
      <c r="M19" s="407"/>
      <c r="N19" s="247">
        <f t="shared" si="0"/>
        <v>0</v>
      </c>
      <c r="O19" s="108">
        <f>N19*Programmation!$B$14</f>
        <v>0</v>
      </c>
    </row>
    <row r="20" spans="1:26" ht="15.75" customHeight="1">
      <c r="A20" s="408" t="s">
        <v>114</v>
      </c>
      <c r="B20" s="407"/>
      <c r="C20" s="407"/>
      <c r="D20" s="407"/>
      <c r="E20" s="407"/>
      <c r="F20" s="407"/>
      <c r="G20" s="407"/>
      <c r="H20" s="407"/>
      <c r="I20" s="407"/>
      <c r="J20" s="407"/>
      <c r="K20" s="407"/>
      <c r="L20" s="407"/>
      <c r="M20" s="407"/>
      <c r="N20" s="247">
        <f t="shared" si="0"/>
        <v>0</v>
      </c>
      <c r="O20" s="108">
        <f>N20*Programmation!$B$14</f>
        <v>0</v>
      </c>
    </row>
    <row r="21" spans="1:26" ht="15.75" customHeight="1">
      <c r="A21" s="409"/>
      <c r="B21" s="407"/>
      <c r="C21" s="407"/>
      <c r="D21" s="407"/>
      <c r="E21" s="407"/>
      <c r="F21" s="407"/>
      <c r="G21" s="407"/>
      <c r="H21" s="407"/>
      <c r="I21" s="407"/>
      <c r="J21" s="407"/>
      <c r="K21" s="407"/>
      <c r="L21" s="407"/>
      <c r="M21" s="407"/>
      <c r="N21" s="247">
        <f t="shared" si="0"/>
        <v>0</v>
      </c>
      <c r="O21" s="108">
        <f>N21*Programmation!$B$14</f>
        <v>0</v>
      </c>
    </row>
    <row r="22" spans="1:26" ht="15.75" customHeight="1">
      <c r="A22" s="409"/>
      <c r="B22" s="407"/>
      <c r="C22" s="407"/>
      <c r="D22" s="407"/>
      <c r="E22" s="407"/>
      <c r="F22" s="407"/>
      <c r="G22" s="407"/>
      <c r="H22" s="407"/>
      <c r="I22" s="407"/>
      <c r="J22" s="407"/>
      <c r="K22" s="407"/>
      <c r="L22" s="407"/>
      <c r="M22" s="407"/>
      <c r="N22" s="247">
        <f t="shared" si="0"/>
        <v>0</v>
      </c>
      <c r="O22" s="108">
        <f>N22*Programmation!$B$14</f>
        <v>0</v>
      </c>
    </row>
    <row r="23" spans="1:26" ht="15.75" customHeight="1">
      <c r="A23" s="409"/>
      <c r="B23" s="407"/>
      <c r="C23" s="410"/>
      <c r="D23" s="410"/>
      <c r="E23" s="410"/>
      <c r="F23" s="410"/>
      <c r="G23" s="410"/>
      <c r="H23" s="410"/>
      <c r="I23" s="410"/>
      <c r="J23" s="410"/>
      <c r="K23" s="410"/>
      <c r="L23" s="410"/>
      <c r="M23" s="407"/>
      <c r="N23" s="247">
        <f t="shared" si="0"/>
        <v>0</v>
      </c>
      <c r="O23" s="108">
        <f>N23*Programmation!$B$14</f>
        <v>0</v>
      </c>
    </row>
    <row r="24" spans="1:26" ht="15.75" customHeight="1">
      <c r="A24" s="409"/>
      <c r="B24" s="407"/>
      <c r="C24" s="410"/>
      <c r="D24" s="410"/>
      <c r="E24" s="410"/>
      <c r="F24" s="410"/>
      <c r="G24" s="410"/>
      <c r="H24" s="410"/>
      <c r="I24" s="410"/>
      <c r="J24" s="410"/>
      <c r="K24" s="410"/>
      <c r="L24" s="410"/>
      <c r="M24" s="407"/>
      <c r="N24" s="247">
        <f t="shared" si="0"/>
        <v>0</v>
      </c>
      <c r="O24" s="108">
        <f>N24*Programmation!$B$14</f>
        <v>0</v>
      </c>
    </row>
    <row r="25" spans="1:26" ht="15.75" customHeight="1">
      <c r="A25" s="409"/>
      <c r="B25" s="407"/>
      <c r="C25" s="410"/>
      <c r="D25" s="410"/>
      <c r="E25" s="410"/>
      <c r="F25" s="410"/>
      <c r="G25" s="410"/>
      <c r="H25" s="410"/>
      <c r="I25" s="410"/>
      <c r="J25" s="410"/>
      <c r="K25" s="410"/>
      <c r="L25" s="410"/>
      <c r="M25" s="407"/>
      <c r="N25" s="399">
        <f t="shared" si="0"/>
        <v>0</v>
      </c>
      <c r="O25" s="109">
        <f>N25*Programmation!$B$14</f>
        <v>0</v>
      </c>
    </row>
    <row r="26" spans="1:26" ht="15.75" customHeight="1">
      <c r="A26" s="403" t="s">
        <v>115</v>
      </c>
      <c r="B26" s="404">
        <f t="shared" ref="B26:N26" si="1">SUM(B10:B25)</f>
        <v>0</v>
      </c>
      <c r="C26" s="404">
        <f t="shared" si="1"/>
        <v>0</v>
      </c>
      <c r="D26" s="404">
        <f t="shared" si="1"/>
        <v>0</v>
      </c>
      <c r="E26" s="404">
        <f t="shared" si="1"/>
        <v>0</v>
      </c>
      <c r="F26" s="404">
        <f t="shared" si="1"/>
        <v>0</v>
      </c>
      <c r="G26" s="404">
        <f t="shared" si="1"/>
        <v>0</v>
      </c>
      <c r="H26" s="404">
        <f t="shared" si="1"/>
        <v>0</v>
      </c>
      <c r="I26" s="404">
        <f t="shared" si="1"/>
        <v>0</v>
      </c>
      <c r="J26" s="404">
        <f t="shared" si="1"/>
        <v>0</v>
      </c>
      <c r="K26" s="404">
        <f t="shared" si="1"/>
        <v>0</v>
      </c>
      <c r="L26" s="404">
        <f t="shared" si="1"/>
        <v>0</v>
      </c>
      <c r="M26" s="405">
        <f t="shared" si="1"/>
        <v>0</v>
      </c>
      <c r="N26" s="110">
        <f t="shared" si="1"/>
        <v>0</v>
      </c>
      <c r="O26" s="111">
        <f>N26*Programmation!$B$14</f>
        <v>0</v>
      </c>
    </row>
    <row r="27" spans="1:26" ht="15.75" customHeight="1">
      <c r="A27" s="112" t="s">
        <v>116</v>
      </c>
      <c r="B27" s="113">
        <f>B26*Programmation!$B$14</f>
        <v>0</v>
      </c>
      <c r="C27" s="113">
        <f>C26*Programmation!$B$14</f>
        <v>0</v>
      </c>
      <c r="D27" s="113">
        <f>D26*Programmation!$B$14</f>
        <v>0</v>
      </c>
      <c r="E27" s="113">
        <f>E26*Programmation!$B$14</f>
        <v>0</v>
      </c>
      <c r="F27" s="113">
        <f>F26*Programmation!$B$14</f>
        <v>0</v>
      </c>
      <c r="G27" s="113">
        <f>G26*Programmation!$B$14</f>
        <v>0</v>
      </c>
      <c r="H27" s="113">
        <f>H26*Programmation!$B$14</f>
        <v>0</v>
      </c>
      <c r="I27" s="113">
        <f>I26*Programmation!$B$14</f>
        <v>0</v>
      </c>
      <c r="J27" s="113">
        <f>J26*Programmation!$B$14</f>
        <v>0</v>
      </c>
      <c r="K27" s="113">
        <f>K26*Programmation!$B$14</f>
        <v>0</v>
      </c>
      <c r="L27" s="113">
        <f>L26*Programmation!$B$14</f>
        <v>0</v>
      </c>
      <c r="M27" s="113">
        <f>M26*Programmation!$B$14</f>
        <v>0</v>
      </c>
      <c r="N27" s="111">
        <f>N26*Programmation!$B$14</f>
        <v>0</v>
      </c>
    </row>
    <row r="28" spans="1:26" ht="15.75" customHeight="1">
      <c r="A28" s="114" t="str">
        <f>_xlfn.IFS(Programmation!$B$12="Québec","TPS",Programmation!$B$12="Ontario","TVH",Programmation!$B$12="Europe","TVA",Programmation!$B$12="Sans taxe"," ")</f>
        <v>TPS</v>
      </c>
      <c r="B28" s="113">
        <f>_xlfn.IFS(Programmation!$B$12="Québec",(((B$12+B$13+B$14+B$18+B$19+B$20)*Programmation!$B$14)*Programmation!$F$23),Programmation!$B$12="Ontario",(((B$12+B$13+B$14+B$18+B$19+B$20)*Programmation!$B$14)*Programmation!$F$24),Programmation!$B$12="Europe",(((B$12+B$13+B$14+B$18+B$19+B$20)*Programmation!$B$14)*Programmation!$F$25),Programmation!$B$12="Sans taxe"," ")</f>
        <v>0</v>
      </c>
      <c r="C28" s="113">
        <f>_xlfn.IFS(Programmation!$B$12="Québec",(((C$12+C$13+C$14+C$18+C$19+C$20)*Programmation!$B$14)*Programmation!$F$23),Programmation!$B$12="Ontario",(((C$12+C$13+C$14+C$18+C$19+C$20)*Programmation!$B$14)*Programmation!$F$24),Programmation!$B$12="Europe",(((C$12+C$13+C$14+C$18+C$19+C$20)*Programmation!$B$14)*Programmation!$F$25),Programmation!$B$12="Sans taxe"," ")</f>
        <v>0</v>
      </c>
      <c r="D28" s="113">
        <f>_xlfn.IFS(Programmation!$B$12="Québec",(((D$12+D$13+D$14+D$18+D$19+D$20)*Programmation!$B$14)*Programmation!$F$23),Programmation!$B$12="Ontario",(((D$12+D$13+D$14+D$18+D$19+D$20)*Programmation!$B$14)*Programmation!$F$24),Programmation!$B$12="Europe",(((D$12+D$13+D$14+D$18+D$19+D$20)*Programmation!$B$14)*Programmation!$F$25),Programmation!$B$12="Sans taxe"," ")</f>
        <v>0</v>
      </c>
      <c r="E28" s="113">
        <f>_xlfn.IFS(Programmation!$B$12="Québec",(((E$12+E$13+E$14+E$18+E$19+E$20)*Programmation!$B$14)*Programmation!$F$23),Programmation!$B$12="Ontario",(((E$12+E$13+E$14+E$18+E$19+E$20)*Programmation!$B$14)*Programmation!$F$24),Programmation!$B$12="Europe",(((E$12+E$13+E$14+E$18+E$19+E$20)*Programmation!$B$14)*Programmation!$F$25),Programmation!$B$12="Sans taxe"," ")</f>
        <v>0</v>
      </c>
      <c r="F28" s="113">
        <f>_xlfn.IFS(Programmation!$B$12="Québec",(((F$12+F$13+F$14+F$18+F$19+F$20)*Programmation!$B$14)*Programmation!$F$23),Programmation!$B$12="Ontario",(((F$12+F$13+F$14+F$18+F$19+F$20)*Programmation!$B$14)*Programmation!$F$24),Programmation!$B$12="Europe",(((F$12+F$13+F$14+F$18+F$19+F$20)*Programmation!$B$14)*Programmation!$F$25),Programmation!$B$12="Sans taxe"," ")</f>
        <v>0</v>
      </c>
      <c r="G28" s="113">
        <f>_xlfn.IFS(Programmation!$B$12="Québec",(((G$12+G$13+G$14+G$18+G$19+G$20)*Programmation!$B$14)*Programmation!$F$23),Programmation!$B$12="Ontario",(((G$12+G$13+G$14+G$18+G$19+G$20)*Programmation!$B$14)*Programmation!$F$24),Programmation!$B$12="Europe",(((G$12+G$13+G$14+G$18+G$19+G$20)*Programmation!$B$14)*Programmation!$F$25),Programmation!$B$12="Sans taxe"," ")</f>
        <v>0</v>
      </c>
      <c r="H28" s="113">
        <f>_xlfn.IFS(Programmation!$B$12="Québec",(((H$12+H$13+H$14+H$18+H$19+H$20)*Programmation!$B$14)*Programmation!$F$23),Programmation!$B$12="Ontario",(((H$12+H$13+H$14+H$18+H$19+H$20)*Programmation!$B$14)*Programmation!$F$24),Programmation!$B$12="Europe",(((H$12+H$13+H$14+H$18+H$19+H$20)*Programmation!$B$14)*Programmation!$F$25),Programmation!$B$12="Sans taxe"," ")</f>
        <v>0</v>
      </c>
      <c r="I28" s="113">
        <f>_xlfn.IFS(Programmation!$B$12="Québec",(((I$12+I$13+I$14+I$18+I$19+I$20)*Programmation!$B$14)*Programmation!$F$23),Programmation!$B$12="Ontario",(((I$12+I$13+I$14+I$18+I$19+I$20)*Programmation!$B$14)*Programmation!$F$24),Programmation!$B$12="Europe",(((I$12+I$13+I$14+I$18+I$19+I$20)*Programmation!$B$14)*Programmation!$F$25),Programmation!$B$12="Sans taxe"," ")</f>
        <v>0</v>
      </c>
      <c r="J28" s="113">
        <f>_xlfn.IFS(Programmation!$B$12="Québec",(((J$12+J$13+J$14+J$18+J$19+J$20)*Programmation!$B$14)*Programmation!$F$23),Programmation!$B$12="Ontario",(((J$12+J$13+J$14+J$18+J$19+J$20)*Programmation!$B$14)*Programmation!$F$24),Programmation!$B$12="Europe",(((J$12+J$13+J$14+J$18+J$19+J$20)*Programmation!$B$14)*Programmation!$F$25),Programmation!$B$12="Sans taxe"," ")</f>
        <v>0</v>
      </c>
      <c r="K28" s="113">
        <f>_xlfn.IFS(Programmation!$B$12="Québec",(((K$12+K$13+K$14+K$18+K$19+K$20)*Programmation!$B$14)*Programmation!$F$23),Programmation!$B$12="Ontario",(((K$12+K$13+K$14+K$18+K$19+K$20)*Programmation!$B$14)*Programmation!$F$24),Programmation!$B$12="Europe",(((K$12+K$13+K$14+K$18+K$19+K$20)*Programmation!$B$14)*Programmation!$F$25),Programmation!$B$12="Sans taxe"," ")</f>
        <v>0</v>
      </c>
      <c r="L28" s="113">
        <f>_xlfn.IFS(Programmation!$B$12="Québec",(((L$12+L$13+L$14+L$18+L$19+L$20)*Programmation!$B$14)*Programmation!$F$23),Programmation!$B$12="Ontario",(((L$12+L$13+L$14+L$18+L$19+L$20)*Programmation!$B$14)*Programmation!$F$24),Programmation!$B$12="Europe",(((L$12+L$13+L$14+L$18+L$19+L$20)*Programmation!$B$14)*Programmation!$F$25),Programmation!$B$12="Sans taxe"," ")</f>
        <v>0</v>
      </c>
      <c r="M28" s="113">
        <f>_xlfn.IFS(Programmation!$B$12="Québec",(((M$12+M$13+M$14+M$18+M$19+M$20)*Programmation!$B$14)*Programmation!$F$23),Programmation!$B$12="Ontario",(((M$12+M$13+M$14+M$18+M$19+M$20)*Programmation!$B$14)*Programmation!$F$24),Programmation!$B$12="Europe",(((M$12+M$13+M$14+M$18+M$19+M$20)*Programmation!$B$14)*Programmation!$F$25),Programmation!$B$12="Sans taxe"," ")</f>
        <v>0</v>
      </c>
      <c r="N28" s="115"/>
    </row>
    <row r="29" spans="1:26" ht="15.75" customHeight="1">
      <c r="A29" s="116" t="str">
        <f>_xlfn.IFS(Programmation!$B$12="Québec","TVQ",Programmation!$B$12="Ontario"," ",Programmation!$B$12="Europe"," ",Programmation!$B$12="Sans taxe"," ")</f>
        <v>TVQ</v>
      </c>
      <c r="B29" s="117">
        <f>_xlfn.IFS(Programmation!$B$12="Québec",(((B$12+B$13+B$14+B$18+B$19+B$20)*Programmation!$B$14)*Programmation!$G$23),Programmation!$B$12="Ontario"," ",Programmation!$B$12="Europe"," ",Programmation!$B$12="Sans taxe"," ")</f>
        <v>0</v>
      </c>
      <c r="C29" s="117">
        <f>_xlfn.IFS(Programmation!$B$12="Québec",(((C$12+C$13+C$14+C$18+C$19+C$20)*Programmation!$B$14)*Programmation!$G$23),Programmation!$B$12="Ontario"," ",Programmation!$B$12="Europe"," ",Programmation!$B$12="Sans taxe"," ")</f>
        <v>0</v>
      </c>
      <c r="D29" s="117">
        <f>_xlfn.IFS(Programmation!$B$12="Québec",(((D$12+D$13+D$14+D$18+D$19+D$20)*Programmation!$B$14)*Programmation!$G$23),Programmation!$B$12="Ontario"," ",Programmation!$B$12="Europe"," ",Programmation!$B$12="Sans taxe"," ")</f>
        <v>0</v>
      </c>
      <c r="E29" s="117">
        <f>_xlfn.IFS(Programmation!$B$12="Québec",(((E$12+E$13+E$14+E$18+E$19+E$20)*Programmation!$B$14)*Programmation!$G$23),Programmation!$B$12="Ontario"," ",Programmation!$B$12="Europe"," ",Programmation!$B$12="Sans taxe"," ")</f>
        <v>0</v>
      </c>
      <c r="F29" s="117">
        <f>_xlfn.IFS(Programmation!$B$12="Québec",(((F$12+F$13+F$14+F$18+F$19+F$20)*Programmation!$B$14)*Programmation!$G$23),Programmation!$B$12="Ontario"," ",Programmation!$B$12="Europe"," ",Programmation!$B$12="Sans taxe"," ")</f>
        <v>0</v>
      </c>
      <c r="G29" s="117">
        <f>_xlfn.IFS(Programmation!$B$12="Québec",(((G$12+G$13+G$14+G$18+G$19+G$20)*Programmation!$B$14)*Programmation!$G$23),Programmation!$B$12="Ontario"," ",Programmation!$B$12="Europe"," ",Programmation!$B$12="Sans taxe"," ")</f>
        <v>0</v>
      </c>
      <c r="H29" s="117">
        <f>_xlfn.IFS(Programmation!$B$12="Québec",(((H$12+H$13+H$14+H$18+H$19+H$20)*Programmation!$B$14)*Programmation!$G$23),Programmation!$B$12="Ontario"," ",Programmation!$B$12="Europe"," ",Programmation!$B$12="Sans taxe"," ")</f>
        <v>0</v>
      </c>
      <c r="I29" s="117">
        <f>_xlfn.IFS(Programmation!$B$12="Québec",(((I$12+I$13+I$14+I$18+I$19+I$20)*Programmation!$B$14)*Programmation!$G$23),Programmation!$B$12="Ontario"," ",Programmation!$B$12="Europe"," ",Programmation!$B$12="Sans taxe"," ")</f>
        <v>0</v>
      </c>
      <c r="J29" s="117">
        <f>_xlfn.IFS(Programmation!$B$12="Québec",(((J$12+J$13+J$14+J$18+J$19+J$20)*Programmation!$B$14)*Programmation!$G$23),Programmation!$B$12="Ontario"," ",Programmation!$B$12="Europe"," ",Programmation!$B$12="Sans taxe"," ")</f>
        <v>0</v>
      </c>
      <c r="K29" s="117">
        <f>_xlfn.IFS(Programmation!$B$12="Québec",(((K$12+K$13+K$14+K$18+K$19+K$20)*Programmation!$B$14)*Programmation!$G$23),Programmation!$B$12="Ontario"," ",Programmation!$B$12="Europe"," ",Programmation!$B$12="Sans taxe"," ")</f>
        <v>0</v>
      </c>
      <c r="L29" s="117">
        <f>_xlfn.IFS(Programmation!$B$12="Québec",(((L$12+L$13+L$14+L$18+L$19+L$20)*Programmation!$B$14)*Programmation!$G$23),Programmation!$B$12="Ontario"," ",Programmation!$B$12="Europe"," ",Programmation!$B$12="Sans taxe"," ")</f>
        <v>0</v>
      </c>
      <c r="M29" s="117">
        <f>_xlfn.IFS(Programmation!$B$12="Québec",(((M$12+M$13+M$14+M$18+M$19+M$20)*Programmation!$B$14)*Programmation!$G$23),Programmation!$B$12="Ontario"," ",Programmation!$B$12="Europe"," ",Programmation!$B$12="Sans taxe"," ")</f>
        <v>0</v>
      </c>
      <c r="N29" s="115"/>
    </row>
    <row r="30" spans="1:26" ht="15.75" customHeight="1">
      <c r="B30" s="77"/>
      <c r="C30" s="77"/>
      <c r="D30" s="77"/>
      <c r="E30" s="77"/>
      <c r="F30" s="77"/>
      <c r="G30" s="77"/>
      <c r="H30" s="77"/>
      <c r="I30" s="77"/>
      <c r="J30" s="77"/>
    </row>
    <row r="31" spans="1:26" ht="15.75" customHeight="1">
      <c r="A31" s="77"/>
      <c r="B31" s="77"/>
      <c r="C31" s="77"/>
      <c r="D31" s="77"/>
      <c r="E31" s="77"/>
      <c r="F31" s="77"/>
      <c r="G31" s="77"/>
      <c r="H31" s="77"/>
      <c r="I31" s="77"/>
      <c r="J31" s="77"/>
    </row>
    <row r="32" spans="1:26" ht="15.75" customHeight="1">
      <c r="A32" s="118"/>
      <c r="B32" s="119"/>
      <c r="C32" s="119"/>
      <c r="D32" s="119"/>
      <c r="E32" s="119"/>
      <c r="F32" s="119"/>
      <c r="G32" s="119"/>
      <c r="H32" s="119"/>
      <c r="I32" s="119"/>
      <c r="J32" s="119"/>
      <c r="K32" s="120"/>
      <c r="L32" s="120"/>
      <c r="M32" s="120"/>
      <c r="N32" s="120"/>
      <c r="O32" s="120"/>
      <c r="P32" s="120"/>
      <c r="Q32" s="120"/>
      <c r="R32" s="120"/>
      <c r="S32" s="120"/>
      <c r="T32" s="120"/>
      <c r="U32" s="120"/>
      <c r="V32" s="120"/>
      <c r="W32" s="120"/>
      <c r="X32" s="120"/>
      <c r="Y32" s="120"/>
      <c r="Z32" s="120"/>
    </row>
    <row r="33" spans="1:1" ht="15.75" customHeight="1"/>
    <row r="34" spans="1:1" ht="15.75" customHeight="1"/>
    <row r="35" spans="1:1" ht="15.75" customHeight="1">
      <c r="A35" s="77" t="s">
        <v>94</v>
      </c>
    </row>
    <row r="36" spans="1:1" ht="15.75" customHeight="1"/>
    <row r="37" spans="1:1" ht="15.75" customHeight="1"/>
    <row r="38" spans="1:1" ht="15.75" customHeight="1"/>
    <row r="39" spans="1:1" ht="15.75" customHeight="1"/>
    <row r="40" spans="1:1" ht="15.75" customHeight="1"/>
    <row r="41" spans="1:1" ht="15.75" customHeight="1"/>
    <row r="42" spans="1:1" ht="15.75" customHeight="1"/>
    <row r="43" spans="1:1" ht="15.75" customHeight="1"/>
    <row r="44" spans="1:1" ht="15.75" customHeight="1"/>
    <row r="45" spans="1:1" ht="15.75" customHeight="1"/>
    <row r="46" spans="1:1" ht="15.75" customHeight="1"/>
    <row r="47" spans="1:1" ht="15.75" customHeight="1"/>
    <row r="48" spans="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2">
    <mergeCell ref="N1:O1"/>
    <mergeCell ref="C5:D5"/>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1C232"/>
  </sheetPr>
  <dimension ref="A1:Z1061"/>
  <sheetViews>
    <sheetView topLeftCell="A3" workbookViewId="0">
      <selection activeCell="A15" sqref="A15:G113"/>
    </sheetView>
  </sheetViews>
  <sheetFormatPr baseColWidth="10" defaultColWidth="14.44140625" defaultRowHeight="15" customHeight="1"/>
  <cols>
    <col min="1" max="1" width="22.6640625" customWidth="1"/>
    <col min="2" max="4" width="14.44140625" customWidth="1"/>
    <col min="5" max="5" width="22.44140625" customWidth="1"/>
    <col min="6" max="6" width="14.44140625" customWidth="1"/>
  </cols>
  <sheetData>
    <row r="1" spans="1:26" ht="37.5" customHeight="1">
      <c r="B1" s="94"/>
      <c r="C1" s="94"/>
      <c r="D1" s="94"/>
      <c r="E1" s="94"/>
      <c r="F1" s="365"/>
      <c r="G1" s="341"/>
      <c r="I1" s="121"/>
      <c r="J1" s="121"/>
      <c r="K1" s="121"/>
      <c r="L1" s="121"/>
      <c r="M1" s="121"/>
      <c r="N1" s="121"/>
      <c r="O1" s="121"/>
      <c r="P1" s="121"/>
      <c r="Q1" s="121"/>
      <c r="R1" s="121"/>
      <c r="S1" s="121"/>
      <c r="T1" s="121"/>
      <c r="U1" s="121"/>
      <c r="V1" s="121"/>
      <c r="W1" s="121"/>
      <c r="X1" s="121"/>
      <c r="Y1" s="121"/>
      <c r="Z1" s="121"/>
    </row>
    <row r="2" spans="1:26" ht="33.6">
      <c r="A2" s="122">
        <f>Programmation!B10</f>
        <v>0</v>
      </c>
      <c r="B2" s="121"/>
      <c r="C2" s="121"/>
      <c r="D2" s="121"/>
      <c r="E2" s="121"/>
      <c r="F2" s="121"/>
      <c r="G2" s="121"/>
      <c r="H2" s="121"/>
      <c r="I2" s="121"/>
      <c r="J2" s="121"/>
      <c r="K2" s="121"/>
      <c r="L2" s="121"/>
      <c r="M2" s="121"/>
      <c r="N2" s="121"/>
      <c r="O2" s="121"/>
      <c r="P2" s="121"/>
      <c r="Q2" s="121"/>
      <c r="R2" s="121"/>
      <c r="S2" s="121"/>
      <c r="T2" s="121"/>
      <c r="U2" s="121"/>
      <c r="V2" s="121"/>
      <c r="W2" s="121"/>
      <c r="X2" s="121"/>
      <c r="Y2" s="121"/>
      <c r="Z2" s="121"/>
    </row>
    <row r="3" spans="1:26" ht="15.75" customHeight="1">
      <c r="A3" s="121"/>
      <c r="B3" s="121"/>
      <c r="C3" s="121"/>
      <c r="D3" s="121"/>
      <c r="E3" s="121"/>
      <c r="F3" s="121"/>
      <c r="G3" s="121"/>
      <c r="H3" s="121"/>
      <c r="I3" s="121"/>
      <c r="J3" s="121"/>
      <c r="K3" s="121"/>
      <c r="L3" s="121"/>
      <c r="M3" s="121"/>
      <c r="N3" s="121"/>
      <c r="O3" s="121"/>
      <c r="P3" s="121"/>
      <c r="Q3" s="121"/>
      <c r="R3" s="121"/>
      <c r="S3" s="121"/>
      <c r="T3" s="121"/>
      <c r="U3" s="121"/>
      <c r="V3" s="121"/>
      <c r="W3" s="121"/>
      <c r="X3" s="121"/>
      <c r="Y3" s="121"/>
      <c r="Z3" s="121"/>
    </row>
    <row r="4" spans="1:26" ht="15.75" customHeight="1">
      <c r="A4" s="123" t="s">
        <v>117</v>
      </c>
      <c r="B4" s="77"/>
      <c r="C4" s="77"/>
      <c r="D4" s="77"/>
      <c r="E4" s="77"/>
      <c r="F4" s="77"/>
      <c r="G4" s="77"/>
      <c r="H4" s="77"/>
      <c r="I4" s="77"/>
      <c r="J4" s="77"/>
      <c r="K4" s="77"/>
      <c r="L4" s="77"/>
      <c r="M4" s="77"/>
      <c r="N4" s="77"/>
      <c r="O4" s="77"/>
      <c r="P4" s="77"/>
      <c r="Q4" s="77"/>
      <c r="R4" s="77"/>
      <c r="S4" s="77"/>
      <c r="T4" s="77"/>
      <c r="U4" s="77"/>
      <c r="V4" s="77"/>
      <c r="W4" s="77"/>
      <c r="X4" s="77"/>
      <c r="Y4" s="77"/>
      <c r="Z4" s="77"/>
    </row>
    <row r="5" spans="1:26" ht="15.75" customHeight="1">
      <c r="A5" s="77" t="s">
        <v>118</v>
      </c>
      <c r="B5" s="124">
        <f>Programmation!B19</f>
        <v>0</v>
      </c>
      <c r="C5" s="77"/>
      <c r="D5" s="77"/>
      <c r="E5" s="77"/>
      <c r="F5" s="77"/>
      <c r="G5" s="77"/>
      <c r="H5" s="77"/>
      <c r="I5" s="77"/>
      <c r="J5" s="77"/>
      <c r="K5" s="77"/>
      <c r="L5" s="77"/>
      <c r="M5" s="77"/>
      <c r="N5" s="77"/>
      <c r="O5" s="77"/>
      <c r="P5" s="77"/>
      <c r="Q5" s="77"/>
      <c r="R5" s="77"/>
      <c r="S5" s="77"/>
      <c r="T5" s="77"/>
      <c r="U5" s="77"/>
      <c r="V5" s="77"/>
      <c r="W5" s="77"/>
      <c r="X5" s="77"/>
      <c r="Y5" s="77"/>
      <c r="Z5" s="77"/>
    </row>
    <row r="6" spans="1:26" ht="15.75" customHeight="1">
      <c r="A6" s="77" t="s">
        <v>119</v>
      </c>
      <c r="B6" s="124">
        <f>Programmation!B20</f>
        <v>0</v>
      </c>
      <c r="C6" s="77"/>
      <c r="D6" s="77"/>
      <c r="E6" s="77"/>
      <c r="F6" s="77"/>
      <c r="G6" s="77"/>
      <c r="H6" s="77"/>
      <c r="I6" s="77"/>
      <c r="J6" s="77"/>
      <c r="K6" s="77"/>
      <c r="L6" s="77"/>
      <c r="M6" s="77"/>
      <c r="N6" s="77"/>
      <c r="O6" s="77"/>
      <c r="P6" s="77"/>
      <c r="Q6" s="77"/>
      <c r="R6" s="77"/>
      <c r="S6" s="77"/>
      <c r="T6" s="77"/>
      <c r="U6" s="77"/>
      <c r="V6" s="77"/>
      <c r="W6" s="77"/>
      <c r="X6" s="77"/>
      <c r="Y6" s="77"/>
      <c r="Z6" s="77"/>
    </row>
    <row r="7" spans="1:26" ht="8.25" customHeight="1">
      <c r="A7" s="77"/>
      <c r="B7" s="125"/>
      <c r="C7" s="77"/>
      <c r="D7" s="77"/>
      <c r="E7" s="77"/>
      <c r="F7" s="77"/>
      <c r="G7" s="77"/>
      <c r="H7" s="77"/>
      <c r="I7" s="77"/>
      <c r="J7" s="77"/>
      <c r="K7" s="77"/>
      <c r="L7" s="77"/>
      <c r="M7" s="77"/>
      <c r="N7" s="77"/>
      <c r="O7" s="77"/>
      <c r="P7" s="77"/>
      <c r="Q7" s="77"/>
      <c r="R7" s="77"/>
      <c r="S7" s="77"/>
      <c r="T7" s="77"/>
      <c r="U7" s="77"/>
      <c r="V7" s="77"/>
      <c r="W7" s="77"/>
      <c r="X7" s="77"/>
      <c r="Y7" s="77"/>
      <c r="Z7" s="77"/>
    </row>
    <row r="8" spans="1:26" ht="15.75" customHeight="1">
      <c r="A8" s="77" t="s">
        <v>120</v>
      </c>
      <c r="B8" s="124">
        <f>B6-B5</f>
        <v>0</v>
      </c>
      <c r="C8" s="77"/>
      <c r="D8" s="77"/>
      <c r="E8" s="77"/>
      <c r="F8" s="77"/>
      <c r="G8" s="77"/>
      <c r="H8" s="77"/>
      <c r="I8" s="77"/>
      <c r="J8" s="77"/>
      <c r="K8" s="77"/>
      <c r="L8" s="77"/>
      <c r="M8" s="77"/>
      <c r="N8" s="77"/>
      <c r="O8" s="77"/>
      <c r="P8" s="77"/>
      <c r="Q8" s="77"/>
      <c r="R8" s="77"/>
      <c r="S8" s="77"/>
      <c r="T8" s="77"/>
      <c r="U8" s="77"/>
      <c r="V8" s="77"/>
      <c r="W8" s="77"/>
      <c r="X8" s="77"/>
      <c r="Y8" s="77"/>
      <c r="Z8" s="77"/>
    </row>
    <row r="9" spans="1:26" ht="15.75" customHeight="1">
      <c r="A9" s="77"/>
      <c r="B9" s="126"/>
      <c r="C9" s="77"/>
      <c r="D9" s="77"/>
      <c r="E9" s="77"/>
      <c r="F9" s="77"/>
      <c r="G9" s="77"/>
      <c r="H9" s="77"/>
      <c r="I9" s="77"/>
      <c r="J9" s="77"/>
      <c r="K9" s="77"/>
      <c r="L9" s="77"/>
      <c r="M9" s="77"/>
      <c r="N9" s="77"/>
      <c r="O9" s="77"/>
      <c r="P9" s="77"/>
      <c r="Q9" s="77"/>
      <c r="R9" s="77"/>
      <c r="S9" s="77"/>
      <c r="T9" s="77"/>
      <c r="U9" s="77"/>
      <c r="V9" s="77"/>
      <c r="W9" s="77"/>
      <c r="X9" s="77"/>
      <c r="Y9" s="77"/>
      <c r="Z9" s="77"/>
    </row>
    <row r="10" spans="1:26" ht="15.75" customHeight="1">
      <c r="A10" s="86" t="s">
        <v>121</v>
      </c>
      <c r="B10" s="124">
        <f>D114</f>
        <v>1124</v>
      </c>
      <c r="C10" s="77"/>
      <c r="D10" s="77"/>
      <c r="E10" s="77"/>
      <c r="F10" s="77"/>
      <c r="G10" s="77"/>
      <c r="H10" s="77"/>
      <c r="I10" s="77"/>
      <c r="J10" s="77"/>
      <c r="K10" s="77"/>
      <c r="L10" s="77"/>
      <c r="M10" s="77"/>
      <c r="N10" s="77"/>
      <c r="O10" s="77"/>
      <c r="P10" s="77"/>
      <c r="Q10" s="77"/>
      <c r="R10" s="77"/>
      <c r="S10" s="77"/>
      <c r="T10" s="77"/>
      <c r="U10" s="77"/>
      <c r="V10" s="77"/>
      <c r="W10" s="77"/>
      <c r="X10" s="77"/>
      <c r="Y10" s="77"/>
      <c r="Z10" s="77"/>
    </row>
    <row r="11" spans="1:26" ht="15.75" customHeight="1">
      <c r="A11" s="77"/>
      <c r="B11" s="126"/>
      <c r="C11" s="77"/>
      <c r="D11" s="77"/>
      <c r="E11" s="77"/>
      <c r="F11" s="77"/>
      <c r="G11" s="77"/>
      <c r="H11" s="77"/>
      <c r="I11" s="77"/>
      <c r="J11" s="77"/>
      <c r="K11" s="77"/>
      <c r="L11" s="77"/>
      <c r="M11" s="77"/>
      <c r="N11" s="77"/>
      <c r="O11" s="77"/>
      <c r="P11" s="77"/>
      <c r="Q11" s="77"/>
      <c r="R11" s="77"/>
      <c r="S11" s="77"/>
      <c r="T11" s="77"/>
      <c r="U11" s="77"/>
      <c r="V11" s="77"/>
      <c r="W11" s="77"/>
      <c r="X11" s="77"/>
      <c r="Y11" s="77"/>
      <c r="Z11" s="77"/>
    </row>
    <row r="12" spans="1:26" ht="15.75" customHeight="1">
      <c r="A12" s="77" t="s">
        <v>122</v>
      </c>
      <c r="B12" s="127" t="e">
        <f>B10/B8</f>
        <v>#DIV/0!</v>
      </c>
      <c r="C12" s="77" t="s">
        <v>123</v>
      </c>
      <c r="D12" s="77"/>
      <c r="E12" s="77"/>
      <c r="F12" s="77"/>
      <c r="G12" s="77"/>
      <c r="H12" s="77"/>
      <c r="I12" s="77"/>
      <c r="J12" s="77"/>
      <c r="K12" s="77"/>
      <c r="L12" s="77"/>
      <c r="M12" s="77"/>
      <c r="N12" s="77"/>
      <c r="O12" s="77"/>
      <c r="P12" s="77"/>
      <c r="Q12" s="77"/>
      <c r="R12" s="77"/>
      <c r="S12" s="77"/>
      <c r="T12" s="77"/>
      <c r="U12" s="77"/>
      <c r="V12" s="77"/>
      <c r="W12" s="77"/>
      <c r="X12" s="77"/>
      <c r="Y12" s="77"/>
      <c r="Z12" s="77"/>
    </row>
    <row r="13" spans="1:26" ht="15.7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Z13" s="77"/>
    </row>
    <row r="14" spans="1:26" ht="15.75" customHeight="1">
      <c r="A14" s="424" t="s">
        <v>124</v>
      </c>
      <c r="B14" s="425" t="s">
        <v>125</v>
      </c>
      <c r="C14" s="425" t="s">
        <v>126</v>
      </c>
      <c r="D14" s="425" t="s">
        <v>127</v>
      </c>
      <c r="E14" s="426" t="s">
        <v>128</v>
      </c>
      <c r="F14" s="427"/>
      <c r="G14" s="428"/>
      <c r="H14" s="77"/>
      <c r="I14" s="77"/>
      <c r="J14" s="77"/>
      <c r="K14" s="77"/>
      <c r="L14" s="77"/>
      <c r="M14" s="77"/>
      <c r="N14" s="77"/>
      <c r="O14" s="77"/>
      <c r="P14" s="77"/>
      <c r="Q14" s="77"/>
      <c r="R14" s="77"/>
      <c r="S14" s="77"/>
      <c r="T14" s="77"/>
      <c r="U14" s="77"/>
      <c r="V14" s="77"/>
      <c r="W14" s="77"/>
      <c r="X14" s="77"/>
      <c r="Y14" s="77"/>
      <c r="Z14" s="77"/>
    </row>
    <row r="15" spans="1:26" ht="15.75" customHeight="1">
      <c r="A15" s="433">
        <v>43831</v>
      </c>
      <c r="B15" s="434">
        <v>562</v>
      </c>
      <c r="C15" s="434">
        <v>562</v>
      </c>
      <c r="D15" s="435">
        <f t="shared" ref="D15:D113" si="0">B15+C15</f>
        <v>1124</v>
      </c>
      <c r="E15" s="436" t="s">
        <v>129</v>
      </c>
      <c r="F15" s="437"/>
      <c r="G15" s="438"/>
      <c r="H15" s="128" t="s">
        <v>130</v>
      </c>
      <c r="I15" s="77"/>
      <c r="J15" s="77"/>
      <c r="K15" s="77"/>
      <c r="L15" s="77"/>
      <c r="M15" s="77"/>
      <c r="N15" s="77"/>
      <c r="O15" s="77"/>
      <c r="P15" s="77"/>
      <c r="Q15" s="77"/>
      <c r="R15" s="77"/>
      <c r="S15" s="77"/>
      <c r="T15" s="77"/>
      <c r="U15" s="77"/>
      <c r="V15" s="77"/>
      <c r="W15" s="77"/>
      <c r="X15" s="77"/>
      <c r="Y15" s="77"/>
      <c r="Z15" s="77"/>
    </row>
    <row r="16" spans="1:26" ht="15.75" customHeight="1">
      <c r="A16" s="433"/>
      <c r="B16" s="434"/>
      <c r="C16" s="434"/>
      <c r="D16" s="435">
        <f t="shared" si="0"/>
        <v>0</v>
      </c>
      <c r="E16" s="409" t="s">
        <v>131</v>
      </c>
      <c r="F16" s="409"/>
      <c r="G16" s="409"/>
      <c r="H16" s="77"/>
      <c r="I16" s="77"/>
      <c r="J16" s="77"/>
      <c r="K16" s="77"/>
      <c r="L16" s="77"/>
      <c r="M16" s="77"/>
      <c r="N16" s="77"/>
      <c r="O16" s="77"/>
      <c r="P16" s="77"/>
      <c r="Q16" s="77"/>
      <c r="R16" s="77"/>
      <c r="S16" s="77"/>
      <c r="T16" s="77"/>
      <c r="U16" s="77"/>
      <c r="V16" s="77"/>
      <c r="W16" s="77"/>
      <c r="X16" s="77"/>
      <c r="Y16" s="77"/>
      <c r="Z16" s="77"/>
    </row>
    <row r="17" spans="1:26" ht="15.75" customHeight="1">
      <c r="A17" s="409"/>
      <c r="B17" s="434"/>
      <c r="C17" s="434"/>
      <c r="D17" s="435">
        <f t="shared" si="0"/>
        <v>0</v>
      </c>
      <c r="E17" s="409"/>
      <c r="F17" s="409"/>
      <c r="G17" s="409"/>
      <c r="H17" s="77"/>
      <c r="I17" s="77"/>
      <c r="J17" s="77"/>
      <c r="K17" s="77"/>
      <c r="L17" s="77"/>
      <c r="M17" s="77"/>
      <c r="N17" s="77"/>
      <c r="O17" s="77"/>
      <c r="P17" s="77"/>
      <c r="Q17" s="77"/>
      <c r="R17" s="77"/>
      <c r="S17" s="77"/>
      <c r="T17" s="77"/>
      <c r="U17" s="77"/>
      <c r="V17" s="77"/>
      <c r="W17" s="77"/>
      <c r="X17" s="77"/>
      <c r="Y17" s="77"/>
      <c r="Z17" s="77"/>
    </row>
    <row r="18" spans="1:26" ht="15.75" customHeight="1">
      <c r="A18" s="409"/>
      <c r="B18" s="434"/>
      <c r="C18" s="434"/>
      <c r="D18" s="435">
        <f t="shared" si="0"/>
        <v>0</v>
      </c>
      <c r="E18" s="409"/>
      <c r="F18" s="409"/>
      <c r="G18" s="409"/>
      <c r="H18" s="77"/>
      <c r="I18" s="77"/>
      <c r="J18" s="77"/>
      <c r="K18" s="77"/>
      <c r="L18" s="77"/>
      <c r="M18" s="77"/>
      <c r="N18" s="77"/>
      <c r="O18" s="77"/>
      <c r="P18" s="77"/>
      <c r="Q18" s="77"/>
      <c r="R18" s="77"/>
      <c r="S18" s="77"/>
      <c r="T18" s="77"/>
      <c r="U18" s="77"/>
      <c r="V18" s="77"/>
      <c r="W18" s="77"/>
      <c r="X18" s="77"/>
      <c r="Y18" s="77"/>
      <c r="Z18" s="77"/>
    </row>
    <row r="19" spans="1:26" ht="15.75" customHeight="1">
      <c r="A19" s="409"/>
      <c r="B19" s="434"/>
      <c r="C19" s="434"/>
      <c r="D19" s="435">
        <f t="shared" si="0"/>
        <v>0</v>
      </c>
      <c r="E19" s="409"/>
      <c r="F19" s="409"/>
      <c r="G19" s="409"/>
      <c r="H19" s="77"/>
      <c r="I19" s="77"/>
      <c r="J19" s="77"/>
      <c r="K19" s="77"/>
      <c r="L19" s="77"/>
      <c r="M19" s="77"/>
      <c r="N19" s="77"/>
      <c r="O19" s="77"/>
      <c r="P19" s="77"/>
      <c r="Q19" s="77"/>
      <c r="R19" s="77"/>
      <c r="S19" s="77"/>
      <c r="T19" s="77"/>
      <c r="U19" s="77"/>
      <c r="V19" s="77"/>
      <c r="W19" s="77"/>
      <c r="X19" s="77"/>
      <c r="Y19" s="77"/>
      <c r="Z19" s="77"/>
    </row>
    <row r="20" spans="1:26" ht="15.75" customHeight="1">
      <c r="A20" s="409"/>
      <c r="B20" s="434"/>
      <c r="C20" s="434"/>
      <c r="D20" s="435">
        <f t="shared" si="0"/>
        <v>0</v>
      </c>
      <c r="E20" s="409"/>
      <c r="F20" s="409"/>
      <c r="G20" s="409"/>
      <c r="H20" s="77"/>
      <c r="I20" s="77"/>
      <c r="J20" s="77"/>
      <c r="K20" s="77"/>
      <c r="L20" s="77"/>
      <c r="M20" s="77"/>
      <c r="N20" s="77"/>
      <c r="O20" s="77"/>
      <c r="P20" s="77"/>
      <c r="Q20" s="77"/>
      <c r="R20" s="77"/>
      <c r="S20" s="77"/>
      <c r="T20" s="77"/>
      <c r="U20" s="77"/>
      <c r="V20" s="77"/>
      <c r="W20" s="77"/>
      <c r="X20" s="77"/>
      <c r="Y20" s="77"/>
      <c r="Z20" s="77"/>
    </row>
    <row r="21" spans="1:26" ht="15.75" customHeight="1">
      <c r="A21" s="409"/>
      <c r="B21" s="434"/>
      <c r="C21" s="434"/>
      <c r="D21" s="435">
        <f t="shared" si="0"/>
        <v>0</v>
      </c>
      <c r="E21" s="409"/>
      <c r="F21" s="409"/>
      <c r="G21" s="409"/>
      <c r="H21" s="77"/>
      <c r="I21" s="77"/>
      <c r="J21" s="77"/>
      <c r="K21" s="77"/>
      <c r="L21" s="77"/>
      <c r="M21" s="77"/>
      <c r="N21" s="77"/>
      <c r="O21" s="77"/>
      <c r="P21" s="77"/>
      <c r="Q21" s="77"/>
      <c r="R21" s="77"/>
      <c r="S21" s="77"/>
      <c r="T21" s="77"/>
      <c r="U21" s="77"/>
      <c r="V21" s="77"/>
      <c r="W21" s="77"/>
      <c r="X21" s="77"/>
      <c r="Y21" s="77"/>
      <c r="Z21" s="77"/>
    </row>
    <row r="22" spans="1:26" ht="15.75" customHeight="1">
      <c r="A22" s="409"/>
      <c r="B22" s="434"/>
      <c r="C22" s="434"/>
      <c r="D22" s="435">
        <f t="shared" si="0"/>
        <v>0</v>
      </c>
      <c r="E22" s="409"/>
      <c r="F22" s="409"/>
      <c r="G22" s="409"/>
      <c r="H22" s="77"/>
      <c r="I22" s="77"/>
      <c r="J22" s="77"/>
      <c r="K22" s="77"/>
      <c r="L22" s="77"/>
      <c r="M22" s="77"/>
      <c r="N22" s="77"/>
      <c r="O22" s="77"/>
      <c r="P22" s="77"/>
      <c r="Q22" s="77"/>
      <c r="R22" s="77"/>
      <c r="S22" s="77"/>
      <c r="T22" s="77"/>
      <c r="U22" s="77"/>
      <c r="V22" s="77"/>
      <c r="W22" s="77"/>
      <c r="X22" s="77"/>
      <c r="Y22" s="77"/>
      <c r="Z22" s="77"/>
    </row>
    <row r="23" spans="1:26" ht="15.75" customHeight="1">
      <c r="A23" s="409"/>
      <c r="B23" s="434"/>
      <c r="C23" s="434"/>
      <c r="D23" s="435">
        <f t="shared" si="0"/>
        <v>0</v>
      </c>
      <c r="E23" s="409"/>
      <c r="F23" s="409"/>
      <c r="G23" s="409"/>
      <c r="H23" s="77"/>
      <c r="I23" s="77"/>
      <c r="J23" s="77"/>
      <c r="K23" s="77"/>
      <c r="L23" s="77"/>
      <c r="M23" s="77"/>
      <c r="N23" s="77"/>
      <c r="O23" s="77"/>
      <c r="P23" s="77"/>
      <c r="Q23" s="77"/>
      <c r="R23" s="77"/>
      <c r="S23" s="77"/>
      <c r="T23" s="77"/>
      <c r="U23" s="77"/>
      <c r="V23" s="77"/>
      <c r="W23" s="77"/>
      <c r="X23" s="77"/>
      <c r="Y23" s="77"/>
      <c r="Z23" s="77"/>
    </row>
    <row r="24" spans="1:26" ht="15.75" customHeight="1">
      <c r="A24" s="409"/>
      <c r="B24" s="434"/>
      <c r="C24" s="434"/>
      <c r="D24" s="435">
        <f t="shared" si="0"/>
        <v>0</v>
      </c>
      <c r="E24" s="409"/>
      <c r="F24" s="409"/>
      <c r="G24" s="409"/>
      <c r="H24" s="77"/>
      <c r="I24" s="77"/>
      <c r="J24" s="77"/>
      <c r="K24" s="77"/>
      <c r="L24" s="77"/>
      <c r="M24" s="77"/>
      <c r="N24" s="77"/>
      <c r="O24" s="77"/>
      <c r="P24" s="77"/>
      <c r="Q24" s="77"/>
      <c r="R24" s="77"/>
      <c r="S24" s="77"/>
      <c r="T24" s="77"/>
      <c r="U24" s="77"/>
      <c r="V24" s="77"/>
      <c r="W24" s="77"/>
      <c r="X24" s="77"/>
      <c r="Y24" s="77"/>
      <c r="Z24" s="77"/>
    </row>
    <row r="25" spans="1:26" ht="15.75" customHeight="1">
      <c r="A25" s="409"/>
      <c r="B25" s="434"/>
      <c r="C25" s="434"/>
      <c r="D25" s="435">
        <f t="shared" si="0"/>
        <v>0</v>
      </c>
      <c r="E25" s="409"/>
      <c r="F25" s="409"/>
      <c r="G25" s="409"/>
      <c r="H25" s="77"/>
      <c r="I25" s="77"/>
      <c r="J25" s="77"/>
      <c r="K25" s="77"/>
      <c r="L25" s="77"/>
      <c r="M25" s="77"/>
      <c r="N25" s="77"/>
      <c r="O25" s="77"/>
      <c r="P25" s="77"/>
      <c r="Q25" s="77"/>
      <c r="R25" s="77"/>
      <c r="S25" s="77"/>
      <c r="T25" s="77"/>
      <c r="U25" s="77"/>
      <c r="V25" s="77"/>
      <c r="W25" s="77"/>
      <c r="X25" s="77"/>
      <c r="Y25" s="77"/>
      <c r="Z25" s="77"/>
    </row>
    <row r="26" spans="1:26" ht="15.75" customHeight="1">
      <c r="A26" s="409"/>
      <c r="B26" s="434"/>
      <c r="C26" s="434"/>
      <c r="D26" s="435">
        <f t="shared" si="0"/>
        <v>0</v>
      </c>
      <c r="E26" s="409"/>
      <c r="F26" s="409"/>
      <c r="G26" s="409"/>
      <c r="H26" s="77"/>
      <c r="I26" s="77"/>
      <c r="J26" s="77"/>
      <c r="K26" s="77"/>
      <c r="L26" s="77"/>
      <c r="M26" s="77"/>
      <c r="N26" s="77"/>
      <c r="O26" s="77"/>
      <c r="P26" s="77"/>
      <c r="Q26" s="77"/>
      <c r="R26" s="77"/>
      <c r="S26" s="77"/>
      <c r="T26" s="77"/>
      <c r="U26" s="77"/>
      <c r="V26" s="77"/>
      <c r="W26" s="77"/>
      <c r="X26" s="77"/>
      <c r="Y26" s="77"/>
      <c r="Z26" s="77"/>
    </row>
    <row r="27" spans="1:26" ht="15.75" customHeight="1">
      <c r="A27" s="409"/>
      <c r="B27" s="434"/>
      <c r="C27" s="434"/>
      <c r="D27" s="435">
        <f t="shared" si="0"/>
        <v>0</v>
      </c>
      <c r="E27" s="409"/>
      <c r="F27" s="409"/>
      <c r="G27" s="409"/>
      <c r="H27" s="77"/>
      <c r="I27" s="77"/>
      <c r="J27" s="77"/>
      <c r="K27" s="77"/>
      <c r="L27" s="77"/>
      <c r="M27" s="77"/>
      <c r="N27" s="77"/>
      <c r="O27" s="77"/>
      <c r="P27" s="77"/>
      <c r="Q27" s="77"/>
      <c r="R27" s="77"/>
      <c r="S27" s="77"/>
      <c r="T27" s="77"/>
      <c r="U27" s="77"/>
      <c r="V27" s="77"/>
      <c r="W27" s="77"/>
      <c r="X27" s="77"/>
      <c r="Y27" s="77"/>
      <c r="Z27" s="77"/>
    </row>
    <row r="28" spans="1:26" ht="15.75" customHeight="1">
      <c r="A28" s="409"/>
      <c r="B28" s="434"/>
      <c r="C28" s="434"/>
      <c r="D28" s="435">
        <f t="shared" si="0"/>
        <v>0</v>
      </c>
      <c r="E28" s="409"/>
      <c r="F28" s="409"/>
      <c r="G28" s="409"/>
      <c r="H28" s="77"/>
      <c r="I28" s="77"/>
      <c r="J28" s="77"/>
      <c r="K28" s="77"/>
      <c r="L28" s="77"/>
      <c r="M28" s="77"/>
      <c r="N28" s="77"/>
      <c r="O28" s="77"/>
      <c r="P28" s="77"/>
      <c r="Q28" s="77"/>
      <c r="R28" s="77"/>
      <c r="S28" s="77"/>
      <c r="T28" s="77"/>
      <c r="U28" s="77"/>
      <c r="V28" s="77"/>
      <c r="W28" s="77"/>
      <c r="X28" s="77"/>
      <c r="Y28" s="77"/>
      <c r="Z28" s="77"/>
    </row>
    <row r="29" spans="1:26" ht="15.75" customHeight="1">
      <c r="A29" s="409"/>
      <c r="B29" s="434"/>
      <c r="C29" s="434"/>
      <c r="D29" s="435">
        <f t="shared" si="0"/>
        <v>0</v>
      </c>
      <c r="E29" s="409"/>
      <c r="F29" s="409"/>
      <c r="G29" s="409"/>
      <c r="H29" s="77"/>
      <c r="I29" s="77"/>
      <c r="J29" s="77"/>
      <c r="K29" s="77"/>
      <c r="L29" s="77"/>
      <c r="M29" s="77"/>
      <c r="N29" s="77"/>
      <c r="O29" s="77"/>
      <c r="P29" s="77"/>
      <c r="Q29" s="77"/>
      <c r="R29" s="77"/>
      <c r="S29" s="77"/>
      <c r="T29" s="77"/>
      <c r="U29" s="77"/>
      <c r="V29" s="77"/>
      <c r="W29" s="77"/>
      <c r="X29" s="77"/>
      <c r="Y29" s="77"/>
      <c r="Z29" s="77"/>
    </row>
    <row r="30" spans="1:26" ht="15.75" customHeight="1">
      <c r="A30" s="409"/>
      <c r="B30" s="434"/>
      <c r="C30" s="434"/>
      <c r="D30" s="435">
        <f t="shared" si="0"/>
        <v>0</v>
      </c>
      <c r="E30" s="409"/>
      <c r="F30" s="409"/>
      <c r="G30" s="409"/>
      <c r="H30" s="77"/>
      <c r="I30" s="77"/>
      <c r="J30" s="77"/>
      <c r="K30" s="77"/>
      <c r="L30" s="77"/>
      <c r="M30" s="77"/>
      <c r="N30" s="77"/>
      <c r="O30" s="77"/>
      <c r="P30" s="77"/>
      <c r="Q30" s="77"/>
      <c r="R30" s="77"/>
      <c r="S30" s="77"/>
      <c r="T30" s="77"/>
      <c r="U30" s="77"/>
      <c r="V30" s="77"/>
      <c r="W30" s="77"/>
      <c r="X30" s="77"/>
      <c r="Y30" s="77"/>
      <c r="Z30" s="77"/>
    </row>
    <row r="31" spans="1:26" ht="15.75" customHeight="1">
      <c r="A31" s="409"/>
      <c r="B31" s="434"/>
      <c r="C31" s="434"/>
      <c r="D31" s="435">
        <f t="shared" si="0"/>
        <v>0</v>
      </c>
      <c r="E31" s="409"/>
      <c r="F31" s="409"/>
      <c r="G31" s="409"/>
      <c r="H31" s="77"/>
      <c r="I31" s="77"/>
      <c r="J31" s="77"/>
      <c r="K31" s="77"/>
      <c r="L31" s="77"/>
      <c r="M31" s="77"/>
      <c r="N31" s="77"/>
      <c r="O31" s="77"/>
      <c r="P31" s="77"/>
      <c r="Q31" s="77"/>
      <c r="R31" s="77"/>
      <c r="S31" s="77"/>
      <c r="T31" s="77"/>
      <c r="U31" s="77"/>
      <c r="V31" s="77"/>
      <c r="W31" s="77"/>
      <c r="X31" s="77"/>
      <c r="Y31" s="77"/>
      <c r="Z31" s="77"/>
    </row>
    <row r="32" spans="1:26" ht="15.75" customHeight="1">
      <c r="A32" s="409"/>
      <c r="B32" s="434"/>
      <c r="C32" s="434"/>
      <c r="D32" s="435">
        <f t="shared" si="0"/>
        <v>0</v>
      </c>
      <c r="E32" s="409"/>
      <c r="F32" s="409"/>
      <c r="G32" s="409"/>
      <c r="H32" s="77"/>
      <c r="I32" s="77"/>
      <c r="J32" s="77"/>
      <c r="K32" s="77"/>
      <c r="L32" s="77"/>
      <c r="M32" s="77"/>
      <c r="N32" s="77"/>
      <c r="O32" s="77"/>
      <c r="P32" s="77"/>
      <c r="Q32" s="77"/>
      <c r="R32" s="77"/>
      <c r="S32" s="77"/>
      <c r="T32" s="77"/>
      <c r="U32" s="77"/>
      <c r="V32" s="77"/>
      <c r="W32" s="77"/>
      <c r="X32" s="77"/>
      <c r="Y32" s="77"/>
      <c r="Z32" s="77"/>
    </row>
    <row r="33" spans="1:26" ht="15.75" customHeight="1">
      <c r="A33" s="409"/>
      <c r="B33" s="434"/>
      <c r="C33" s="434"/>
      <c r="D33" s="435">
        <f t="shared" si="0"/>
        <v>0</v>
      </c>
      <c r="E33" s="409"/>
      <c r="F33" s="409"/>
      <c r="G33" s="409"/>
      <c r="H33" s="77"/>
      <c r="I33" s="77"/>
      <c r="J33" s="77"/>
      <c r="K33" s="77"/>
      <c r="L33" s="77"/>
      <c r="M33" s="77"/>
      <c r="N33" s="77"/>
      <c r="O33" s="77"/>
      <c r="P33" s="77"/>
      <c r="Q33" s="77"/>
      <c r="R33" s="77"/>
      <c r="S33" s="77"/>
      <c r="T33" s="77"/>
      <c r="U33" s="77"/>
      <c r="V33" s="77"/>
      <c r="W33" s="77"/>
      <c r="X33" s="77"/>
      <c r="Y33" s="77"/>
      <c r="Z33" s="77"/>
    </row>
    <row r="34" spans="1:26" ht="15.75" customHeight="1">
      <c r="A34" s="409"/>
      <c r="B34" s="434"/>
      <c r="C34" s="434"/>
      <c r="D34" s="435">
        <f t="shared" si="0"/>
        <v>0</v>
      </c>
      <c r="E34" s="409"/>
      <c r="F34" s="409"/>
      <c r="G34" s="409"/>
      <c r="H34" s="77"/>
      <c r="I34" s="77"/>
      <c r="J34" s="77"/>
      <c r="K34" s="77"/>
      <c r="L34" s="77"/>
      <c r="M34" s="77"/>
      <c r="N34" s="77"/>
      <c r="O34" s="77"/>
      <c r="P34" s="77"/>
      <c r="Q34" s="77"/>
      <c r="R34" s="77"/>
      <c r="S34" s="77"/>
      <c r="T34" s="77"/>
      <c r="U34" s="77"/>
      <c r="V34" s="77"/>
      <c r="W34" s="77"/>
      <c r="X34" s="77"/>
      <c r="Y34" s="77"/>
      <c r="Z34" s="77"/>
    </row>
    <row r="35" spans="1:26" ht="15.75" customHeight="1">
      <c r="A35" s="409"/>
      <c r="B35" s="434"/>
      <c r="C35" s="434"/>
      <c r="D35" s="435">
        <f t="shared" si="0"/>
        <v>0</v>
      </c>
      <c r="E35" s="409"/>
      <c r="F35" s="409"/>
      <c r="G35" s="409"/>
      <c r="H35" s="77"/>
      <c r="I35" s="77"/>
      <c r="J35" s="77"/>
      <c r="K35" s="77"/>
      <c r="L35" s="77"/>
      <c r="M35" s="77"/>
      <c r="N35" s="77"/>
      <c r="O35" s="77"/>
      <c r="P35" s="77"/>
      <c r="Q35" s="77"/>
      <c r="R35" s="77"/>
      <c r="S35" s="77"/>
      <c r="T35" s="77"/>
      <c r="U35" s="77"/>
      <c r="V35" s="77"/>
      <c r="W35" s="77"/>
      <c r="X35" s="77"/>
      <c r="Y35" s="77"/>
      <c r="Z35" s="77"/>
    </row>
    <row r="36" spans="1:26" ht="15.75" customHeight="1">
      <c r="A36" s="409"/>
      <c r="B36" s="434"/>
      <c r="C36" s="434"/>
      <c r="D36" s="435">
        <f t="shared" si="0"/>
        <v>0</v>
      </c>
      <c r="E36" s="409"/>
      <c r="F36" s="409"/>
      <c r="G36" s="409"/>
      <c r="H36" s="77"/>
      <c r="I36" s="77"/>
      <c r="J36" s="77"/>
      <c r="K36" s="77"/>
      <c r="L36" s="77"/>
      <c r="M36" s="77"/>
      <c r="N36" s="77"/>
      <c r="O36" s="77"/>
      <c r="P36" s="77"/>
      <c r="Q36" s="77"/>
      <c r="R36" s="77"/>
      <c r="S36" s="77"/>
      <c r="T36" s="77"/>
      <c r="U36" s="77"/>
      <c r="V36" s="77"/>
      <c r="W36" s="77"/>
      <c r="X36" s="77"/>
      <c r="Y36" s="77"/>
      <c r="Z36" s="77"/>
    </row>
    <row r="37" spans="1:26" ht="15.75" customHeight="1">
      <c r="A37" s="409"/>
      <c r="B37" s="434"/>
      <c r="C37" s="434"/>
      <c r="D37" s="435">
        <f t="shared" si="0"/>
        <v>0</v>
      </c>
      <c r="E37" s="409"/>
      <c r="F37" s="409"/>
      <c r="G37" s="409"/>
      <c r="H37" s="77"/>
      <c r="I37" s="77"/>
      <c r="J37" s="77"/>
      <c r="K37" s="77"/>
      <c r="L37" s="77"/>
      <c r="M37" s="77"/>
      <c r="N37" s="77"/>
      <c r="O37" s="77"/>
      <c r="P37" s="77"/>
      <c r="Q37" s="77"/>
      <c r="R37" s="77"/>
      <c r="S37" s="77"/>
      <c r="T37" s="77"/>
      <c r="U37" s="77"/>
      <c r="V37" s="77"/>
      <c r="W37" s="77"/>
      <c r="X37" s="77"/>
      <c r="Y37" s="77"/>
      <c r="Z37" s="77"/>
    </row>
    <row r="38" spans="1:26" ht="15.75" customHeight="1">
      <c r="A38" s="409"/>
      <c r="B38" s="434"/>
      <c r="C38" s="434"/>
      <c r="D38" s="435">
        <f t="shared" si="0"/>
        <v>0</v>
      </c>
      <c r="E38" s="409"/>
      <c r="F38" s="409"/>
      <c r="G38" s="409"/>
      <c r="H38" s="77"/>
      <c r="I38" s="77"/>
      <c r="J38" s="77"/>
      <c r="K38" s="77"/>
      <c r="L38" s="77"/>
      <c r="M38" s="77"/>
      <c r="N38" s="77"/>
      <c r="O38" s="77"/>
      <c r="P38" s="77"/>
      <c r="Q38" s="77"/>
      <c r="R38" s="77"/>
      <c r="S38" s="77"/>
      <c r="T38" s="77"/>
      <c r="U38" s="77"/>
      <c r="V38" s="77"/>
      <c r="W38" s="77"/>
      <c r="X38" s="77"/>
      <c r="Y38" s="77"/>
      <c r="Z38" s="77"/>
    </row>
    <row r="39" spans="1:26" ht="15.75" customHeight="1">
      <c r="A39" s="409"/>
      <c r="B39" s="434"/>
      <c r="C39" s="434"/>
      <c r="D39" s="435">
        <f t="shared" si="0"/>
        <v>0</v>
      </c>
      <c r="E39" s="409"/>
      <c r="F39" s="409"/>
      <c r="G39" s="409"/>
      <c r="H39" s="77"/>
      <c r="I39" s="77"/>
      <c r="J39" s="77"/>
      <c r="K39" s="77"/>
      <c r="L39" s="77"/>
      <c r="M39" s="77"/>
      <c r="N39" s="77"/>
      <c r="O39" s="77"/>
      <c r="P39" s="77"/>
      <c r="Q39" s="77"/>
      <c r="R39" s="77"/>
      <c r="S39" s="77"/>
      <c r="T39" s="77"/>
      <c r="U39" s="77"/>
      <c r="V39" s="77"/>
      <c r="W39" s="77"/>
      <c r="X39" s="77"/>
      <c r="Y39" s="77"/>
      <c r="Z39" s="77"/>
    </row>
    <row r="40" spans="1:26" ht="15.75" customHeight="1">
      <c r="A40" s="409"/>
      <c r="B40" s="434"/>
      <c r="C40" s="434"/>
      <c r="D40" s="435">
        <f t="shared" si="0"/>
        <v>0</v>
      </c>
      <c r="E40" s="409"/>
      <c r="F40" s="409"/>
      <c r="G40" s="409"/>
      <c r="H40" s="77"/>
      <c r="I40" s="77"/>
      <c r="J40" s="77"/>
      <c r="K40" s="77"/>
      <c r="L40" s="77"/>
      <c r="M40" s="77"/>
      <c r="N40" s="77"/>
      <c r="O40" s="77"/>
      <c r="P40" s="77"/>
      <c r="Q40" s="77"/>
      <c r="R40" s="77"/>
      <c r="S40" s="77"/>
      <c r="T40" s="77"/>
      <c r="U40" s="77"/>
      <c r="V40" s="77"/>
      <c r="W40" s="77"/>
      <c r="X40" s="77"/>
      <c r="Y40" s="77"/>
      <c r="Z40" s="77"/>
    </row>
    <row r="41" spans="1:26" ht="15.75" customHeight="1">
      <c r="A41" s="409"/>
      <c r="B41" s="434"/>
      <c r="C41" s="434"/>
      <c r="D41" s="435">
        <f t="shared" si="0"/>
        <v>0</v>
      </c>
      <c r="E41" s="409"/>
      <c r="F41" s="409"/>
      <c r="G41" s="409"/>
      <c r="H41" s="77"/>
      <c r="I41" s="77"/>
      <c r="J41" s="77"/>
      <c r="K41" s="77"/>
      <c r="L41" s="77"/>
      <c r="M41" s="77"/>
      <c r="N41" s="77"/>
      <c r="O41" s="77"/>
      <c r="P41" s="77"/>
      <c r="Q41" s="77"/>
      <c r="R41" s="77"/>
      <c r="S41" s="77"/>
      <c r="T41" s="77"/>
      <c r="U41" s="77"/>
      <c r="V41" s="77"/>
      <c r="W41" s="77"/>
      <c r="X41" s="77"/>
      <c r="Y41" s="77"/>
      <c r="Z41" s="77"/>
    </row>
    <row r="42" spans="1:26" ht="15.75" customHeight="1">
      <c r="A42" s="409"/>
      <c r="B42" s="434"/>
      <c r="C42" s="434"/>
      <c r="D42" s="435">
        <f t="shared" si="0"/>
        <v>0</v>
      </c>
      <c r="E42" s="409"/>
      <c r="F42" s="409"/>
      <c r="G42" s="409"/>
      <c r="H42" s="77"/>
      <c r="I42" s="77"/>
      <c r="J42" s="77"/>
      <c r="K42" s="77"/>
      <c r="L42" s="77"/>
      <c r="M42" s="77"/>
      <c r="N42" s="77"/>
      <c r="O42" s="77"/>
      <c r="P42" s="77"/>
      <c r="Q42" s="77"/>
      <c r="R42" s="77"/>
      <c r="S42" s="77"/>
      <c r="T42" s="77"/>
      <c r="U42" s="77"/>
      <c r="V42" s="77"/>
      <c r="W42" s="77"/>
      <c r="X42" s="77"/>
      <c r="Y42" s="77"/>
      <c r="Z42" s="77"/>
    </row>
    <row r="43" spans="1:26" ht="15.75" customHeight="1">
      <c r="A43" s="409"/>
      <c r="B43" s="434"/>
      <c r="C43" s="434"/>
      <c r="D43" s="435">
        <f t="shared" si="0"/>
        <v>0</v>
      </c>
      <c r="E43" s="409"/>
      <c r="F43" s="409"/>
      <c r="G43" s="409"/>
      <c r="H43" s="77"/>
      <c r="I43" s="77"/>
      <c r="J43" s="77"/>
      <c r="K43" s="77"/>
      <c r="L43" s="77"/>
      <c r="M43" s="77"/>
      <c r="N43" s="77"/>
      <c r="O43" s="77"/>
      <c r="P43" s="77"/>
      <c r="Q43" s="77"/>
      <c r="R43" s="77"/>
      <c r="S43" s="77"/>
      <c r="T43" s="77"/>
      <c r="U43" s="77"/>
      <c r="V43" s="77"/>
      <c r="W43" s="77"/>
      <c r="X43" s="77"/>
      <c r="Y43" s="77"/>
      <c r="Z43" s="77"/>
    </row>
    <row r="44" spans="1:26" ht="15.75" customHeight="1">
      <c r="A44" s="409"/>
      <c r="B44" s="434"/>
      <c r="C44" s="434"/>
      <c r="D44" s="435">
        <f t="shared" si="0"/>
        <v>0</v>
      </c>
      <c r="E44" s="409"/>
      <c r="F44" s="409"/>
      <c r="G44" s="409"/>
      <c r="H44" s="77"/>
      <c r="I44" s="77"/>
      <c r="J44" s="77"/>
      <c r="K44" s="77"/>
      <c r="L44" s="77"/>
      <c r="M44" s="77"/>
      <c r="N44" s="77"/>
      <c r="O44" s="77"/>
      <c r="P44" s="77"/>
      <c r="Q44" s="77"/>
      <c r="R44" s="77"/>
      <c r="S44" s="77"/>
      <c r="T44" s="77"/>
      <c r="U44" s="77"/>
      <c r="V44" s="77"/>
      <c r="W44" s="77"/>
      <c r="X44" s="77"/>
      <c r="Y44" s="77"/>
      <c r="Z44" s="77"/>
    </row>
    <row r="45" spans="1:26" ht="15.75" customHeight="1">
      <c r="A45" s="409"/>
      <c r="B45" s="434"/>
      <c r="C45" s="434"/>
      <c r="D45" s="435">
        <f t="shared" si="0"/>
        <v>0</v>
      </c>
      <c r="E45" s="409"/>
      <c r="F45" s="409"/>
      <c r="G45" s="409"/>
      <c r="H45" s="77"/>
      <c r="I45" s="77"/>
      <c r="J45" s="77"/>
      <c r="K45" s="77"/>
      <c r="L45" s="77"/>
      <c r="M45" s="77"/>
      <c r="N45" s="77"/>
      <c r="O45" s="77"/>
      <c r="P45" s="77"/>
      <c r="Q45" s="77"/>
      <c r="R45" s="77"/>
      <c r="S45" s="77"/>
      <c r="T45" s="77"/>
      <c r="U45" s="77"/>
      <c r="V45" s="77"/>
      <c r="W45" s="77"/>
      <c r="X45" s="77"/>
      <c r="Y45" s="77"/>
      <c r="Z45" s="77"/>
    </row>
    <row r="46" spans="1:26" ht="15.75" customHeight="1">
      <c r="A46" s="409"/>
      <c r="B46" s="434"/>
      <c r="C46" s="434"/>
      <c r="D46" s="435">
        <f t="shared" si="0"/>
        <v>0</v>
      </c>
      <c r="E46" s="409"/>
      <c r="F46" s="409"/>
      <c r="G46" s="409"/>
      <c r="H46" s="77"/>
      <c r="I46" s="77"/>
      <c r="J46" s="77"/>
      <c r="K46" s="77"/>
      <c r="L46" s="77"/>
      <c r="M46" s="77"/>
      <c r="N46" s="77"/>
      <c r="O46" s="77"/>
      <c r="P46" s="77"/>
      <c r="Q46" s="77"/>
      <c r="R46" s="77"/>
      <c r="S46" s="77"/>
      <c r="T46" s="77"/>
      <c r="U46" s="77"/>
      <c r="V46" s="77"/>
      <c r="W46" s="77"/>
      <c r="X46" s="77"/>
      <c r="Y46" s="77"/>
      <c r="Z46" s="77"/>
    </row>
    <row r="47" spans="1:26" ht="15.75" customHeight="1">
      <c r="A47" s="409"/>
      <c r="B47" s="434"/>
      <c r="C47" s="434"/>
      <c r="D47" s="435">
        <f t="shared" si="0"/>
        <v>0</v>
      </c>
      <c r="E47" s="409"/>
      <c r="F47" s="409"/>
      <c r="G47" s="409"/>
      <c r="H47" s="77"/>
      <c r="I47" s="77"/>
      <c r="J47" s="77"/>
      <c r="K47" s="77"/>
      <c r="L47" s="77"/>
      <c r="M47" s="77"/>
      <c r="N47" s="77"/>
      <c r="O47" s="77"/>
      <c r="P47" s="77"/>
      <c r="Q47" s="77"/>
      <c r="R47" s="77"/>
      <c r="S47" s="77"/>
      <c r="T47" s="77"/>
      <c r="U47" s="77"/>
      <c r="V47" s="77"/>
      <c r="W47" s="77"/>
      <c r="X47" s="77"/>
      <c r="Y47" s="77"/>
      <c r="Z47" s="77"/>
    </row>
    <row r="48" spans="1:26" ht="15.75" customHeight="1">
      <c r="A48" s="409"/>
      <c r="B48" s="434"/>
      <c r="C48" s="434"/>
      <c r="D48" s="435">
        <f t="shared" si="0"/>
        <v>0</v>
      </c>
      <c r="E48" s="409"/>
      <c r="F48" s="409"/>
      <c r="G48" s="409"/>
      <c r="H48" s="77"/>
      <c r="I48" s="77"/>
      <c r="J48" s="77"/>
      <c r="K48" s="77"/>
      <c r="L48" s="77"/>
      <c r="M48" s="77"/>
      <c r="N48" s="77"/>
      <c r="O48" s="77"/>
      <c r="P48" s="77"/>
      <c r="Q48" s="77"/>
      <c r="R48" s="77"/>
      <c r="S48" s="77"/>
      <c r="T48" s="77"/>
      <c r="U48" s="77"/>
      <c r="V48" s="77"/>
      <c r="W48" s="77"/>
      <c r="X48" s="77"/>
      <c r="Y48" s="77"/>
      <c r="Z48" s="77"/>
    </row>
    <row r="49" spans="1:26" ht="15.75" customHeight="1">
      <c r="A49" s="409"/>
      <c r="B49" s="434"/>
      <c r="C49" s="434"/>
      <c r="D49" s="435">
        <f t="shared" si="0"/>
        <v>0</v>
      </c>
      <c r="E49" s="409"/>
      <c r="F49" s="409"/>
      <c r="G49" s="409"/>
      <c r="H49" s="77"/>
      <c r="I49" s="77"/>
      <c r="J49" s="77"/>
      <c r="K49" s="77"/>
      <c r="L49" s="77"/>
      <c r="M49" s="77"/>
      <c r="N49" s="77"/>
      <c r="O49" s="77"/>
      <c r="P49" s="77"/>
      <c r="Q49" s="77"/>
      <c r="R49" s="77"/>
      <c r="S49" s="77"/>
      <c r="T49" s="77"/>
      <c r="U49" s="77"/>
      <c r="V49" s="77"/>
      <c r="W49" s="77"/>
      <c r="X49" s="77"/>
      <c r="Y49" s="77"/>
      <c r="Z49" s="77"/>
    </row>
    <row r="50" spans="1:26" ht="15.75" customHeight="1">
      <c r="A50" s="409"/>
      <c r="B50" s="434"/>
      <c r="C50" s="434"/>
      <c r="D50" s="435">
        <f t="shared" si="0"/>
        <v>0</v>
      </c>
      <c r="E50" s="409"/>
      <c r="F50" s="409"/>
      <c r="G50" s="409"/>
      <c r="H50" s="77"/>
      <c r="I50" s="77"/>
      <c r="J50" s="77"/>
      <c r="K50" s="77"/>
      <c r="L50" s="77"/>
      <c r="M50" s="77"/>
      <c r="N50" s="77"/>
      <c r="O50" s="77"/>
      <c r="P50" s="77"/>
      <c r="Q50" s="77"/>
      <c r="R50" s="77"/>
      <c r="S50" s="77"/>
      <c r="T50" s="77"/>
      <c r="U50" s="77"/>
      <c r="V50" s="77"/>
      <c r="W50" s="77"/>
      <c r="X50" s="77"/>
      <c r="Y50" s="77"/>
      <c r="Z50" s="77"/>
    </row>
    <row r="51" spans="1:26" ht="15.75" customHeight="1">
      <c r="A51" s="409"/>
      <c r="B51" s="434"/>
      <c r="C51" s="434"/>
      <c r="D51" s="435">
        <f t="shared" si="0"/>
        <v>0</v>
      </c>
      <c r="E51" s="409"/>
      <c r="F51" s="409"/>
      <c r="G51" s="409"/>
      <c r="H51" s="77"/>
      <c r="I51" s="77"/>
      <c r="J51" s="77"/>
      <c r="K51" s="77"/>
      <c r="L51" s="77"/>
      <c r="M51" s="77"/>
      <c r="N51" s="77"/>
      <c r="O51" s="77"/>
      <c r="P51" s="77"/>
      <c r="Q51" s="77"/>
      <c r="R51" s="77"/>
      <c r="S51" s="77"/>
      <c r="T51" s="77"/>
      <c r="U51" s="77"/>
      <c r="V51" s="77"/>
      <c r="W51" s="77"/>
      <c r="X51" s="77"/>
      <c r="Y51" s="77"/>
      <c r="Z51" s="77"/>
    </row>
    <row r="52" spans="1:26" ht="15.75" customHeight="1">
      <c r="A52" s="409"/>
      <c r="B52" s="434"/>
      <c r="C52" s="434"/>
      <c r="D52" s="435">
        <f t="shared" si="0"/>
        <v>0</v>
      </c>
      <c r="E52" s="409"/>
      <c r="F52" s="409"/>
      <c r="G52" s="409"/>
      <c r="H52" s="77"/>
      <c r="I52" s="77"/>
      <c r="J52" s="77"/>
      <c r="K52" s="77"/>
      <c r="L52" s="77"/>
      <c r="M52" s="77"/>
      <c r="N52" s="77"/>
      <c r="O52" s="77"/>
      <c r="P52" s="77"/>
      <c r="Q52" s="77"/>
      <c r="R52" s="77"/>
      <c r="S52" s="77"/>
      <c r="T52" s="77"/>
      <c r="U52" s="77"/>
      <c r="V52" s="77"/>
      <c r="W52" s="77"/>
      <c r="X52" s="77"/>
      <c r="Y52" s="77"/>
      <c r="Z52" s="77"/>
    </row>
    <row r="53" spans="1:26" ht="15.75" customHeight="1">
      <c r="A53" s="409"/>
      <c r="B53" s="434"/>
      <c r="C53" s="434"/>
      <c r="D53" s="435">
        <f t="shared" si="0"/>
        <v>0</v>
      </c>
      <c r="E53" s="409"/>
      <c r="F53" s="409"/>
      <c r="G53" s="409"/>
      <c r="H53" s="77"/>
      <c r="I53" s="77"/>
      <c r="J53" s="77"/>
      <c r="K53" s="77"/>
      <c r="L53" s="77"/>
      <c r="M53" s="77"/>
      <c r="N53" s="77"/>
      <c r="O53" s="77"/>
      <c r="P53" s="77"/>
      <c r="Q53" s="77"/>
      <c r="R53" s="77"/>
      <c r="S53" s="77"/>
      <c r="T53" s="77"/>
      <c r="U53" s="77"/>
      <c r="V53" s="77"/>
      <c r="W53" s="77"/>
      <c r="X53" s="77"/>
      <c r="Y53" s="77"/>
      <c r="Z53" s="77"/>
    </row>
    <row r="54" spans="1:26" ht="15.75" customHeight="1">
      <c r="A54" s="409"/>
      <c r="B54" s="434"/>
      <c r="C54" s="434"/>
      <c r="D54" s="435">
        <f t="shared" si="0"/>
        <v>0</v>
      </c>
      <c r="E54" s="409"/>
      <c r="F54" s="409"/>
      <c r="G54" s="409"/>
      <c r="H54" s="77"/>
      <c r="I54" s="77"/>
      <c r="J54" s="77"/>
      <c r="K54" s="77"/>
      <c r="L54" s="77"/>
      <c r="M54" s="77"/>
      <c r="N54" s="77"/>
      <c r="O54" s="77"/>
      <c r="P54" s="77"/>
      <c r="Q54" s="77"/>
      <c r="R54" s="77"/>
      <c r="S54" s="77"/>
      <c r="T54" s="77"/>
      <c r="U54" s="77"/>
      <c r="V54" s="77"/>
      <c r="W54" s="77"/>
      <c r="X54" s="77"/>
      <c r="Y54" s="77"/>
      <c r="Z54" s="77"/>
    </row>
    <row r="55" spans="1:26" ht="15.75" customHeight="1">
      <c r="A55" s="409"/>
      <c r="B55" s="434"/>
      <c r="C55" s="434"/>
      <c r="D55" s="435">
        <f t="shared" si="0"/>
        <v>0</v>
      </c>
      <c r="E55" s="409"/>
      <c r="F55" s="409"/>
      <c r="G55" s="409"/>
      <c r="H55" s="77"/>
      <c r="I55" s="77"/>
      <c r="J55" s="77"/>
      <c r="K55" s="77"/>
      <c r="L55" s="77"/>
      <c r="M55" s="77"/>
      <c r="N55" s="77"/>
      <c r="O55" s="77"/>
      <c r="P55" s="77"/>
      <c r="Q55" s="77"/>
      <c r="R55" s="77"/>
      <c r="S55" s="77"/>
      <c r="T55" s="77"/>
      <c r="U55" s="77"/>
      <c r="V55" s="77"/>
      <c r="W55" s="77"/>
      <c r="X55" s="77"/>
      <c r="Y55" s="77"/>
      <c r="Z55" s="77"/>
    </row>
    <row r="56" spans="1:26" ht="15.75" customHeight="1">
      <c r="A56" s="409"/>
      <c r="B56" s="434"/>
      <c r="C56" s="434"/>
      <c r="D56" s="435">
        <f t="shared" si="0"/>
        <v>0</v>
      </c>
      <c r="E56" s="409"/>
      <c r="F56" s="409"/>
      <c r="G56" s="409"/>
      <c r="H56" s="77"/>
      <c r="I56" s="77"/>
      <c r="J56" s="77"/>
      <c r="K56" s="77"/>
      <c r="L56" s="77"/>
      <c r="M56" s="77"/>
      <c r="N56" s="77"/>
      <c r="O56" s="77"/>
      <c r="P56" s="77"/>
      <c r="Q56" s="77"/>
      <c r="R56" s="77"/>
      <c r="S56" s="77"/>
      <c r="T56" s="77"/>
      <c r="U56" s="77"/>
      <c r="V56" s="77"/>
      <c r="W56" s="77"/>
      <c r="X56" s="77"/>
      <c r="Y56" s="77"/>
      <c r="Z56" s="77"/>
    </row>
    <row r="57" spans="1:26" ht="15.75" customHeight="1">
      <c r="A57" s="409"/>
      <c r="B57" s="434"/>
      <c r="C57" s="434"/>
      <c r="D57" s="435">
        <f t="shared" si="0"/>
        <v>0</v>
      </c>
      <c r="E57" s="409"/>
      <c r="F57" s="409"/>
      <c r="G57" s="409"/>
      <c r="H57" s="77"/>
      <c r="I57" s="77"/>
      <c r="J57" s="77"/>
      <c r="K57" s="77"/>
      <c r="L57" s="77"/>
      <c r="M57" s="77"/>
      <c r="N57" s="77"/>
      <c r="O57" s="77"/>
      <c r="P57" s="77"/>
      <c r="Q57" s="77"/>
      <c r="R57" s="77"/>
      <c r="S57" s="77"/>
      <c r="T57" s="77"/>
      <c r="U57" s="77"/>
      <c r="V57" s="77"/>
      <c r="W57" s="77"/>
      <c r="X57" s="77"/>
      <c r="Y57" s="77"/>
      <c r="Z57" s="77"/>
    </row>
    <row r="58" spans="1:26" ht="15.75" customHeight="1">
      <c r="A58" s="409"/>
      <c r="B58" s="434"/>
      <c r="C58" s="434"/>
      <c r="D58" s="435">
        <f t="shared" si="0"/>
        <v>0</v>
      </c>
      <c r="E58" s="409"/>
      <c r="F58" s="409"/>
      <c r="G58" s="409"/>
      <c r="H58" s="77"/>
      <c r="I58" s="77"/>
      <c r="J58" s="77"/>
      <c r="K58" s="77"/>
      <c r="L58" s="77"/>
      <c r="M58" s="77"/>
      <c r="N58" s="77"/>
      <c r="O58" s="77"/>
      <c r="P58" s="77"/>
      <c r="Q58" s="77"/>
      <c r="R58" s="77"/>
      <c r="S58" s="77"/>
      <c r="T58" s="77"/>
      <c r="U58" s="77"/>
      <c r="V58" s="77"/>
      <c r="W58" s="77"/>
      <c r="X58" s="77"/>
      <c r="Y58" s="77"/>
      <c r="Z58" s="77"/>
    </row>
    <row r="59" spans="1:26" ht="15.75" customHeight="1">
      <c r="A59" s="409"/>
      <c r="B59" s="434"/>
      <c r="C59" s="434"/>
      <c r="D59" s="435">
        <f t="shared" si="0"/>
        <v>0</v>
      </c>
      <c r="E59" s="409"/>
      <c r="F59" s="409"/>
      <c r="G59" s="409"/>
      <c r="H59" s="77"/>
      <c r="I59" s="77"/>
      <c r="J59" s="77"/>
      <c r="K59" s="77"/>
      <c r="L59" s="77"/>
      <c r="M59" s="77"/>
      <c r="N59" s="77"/>
      <c r="O59" s="77"/>
      <c r="P59" s="77"/>
      <c r="Q59" s="77"/>
      <c r="R59" s="77"/>
      <c r="S59" s="77"/>
      <c r="T59" s="77"/>
      <c r="U59" s="77"/>
      <c r="V59" s="77"/>
      <c r="W59" s="77"/>
      <c r="X59" s="77"/>
      <c r="Y59" s="77"/>
      <c r="Z59" s="77"/>
    </row>
    <row r="60" spans="1:26" ht="15.75" customHeight="1">
      <c r="A60" s="409"/>
      <c r="B60" s="434"/>
      <c r="C60" s="434"/>
      <c r="D60" s="435">
        <f t="shared" si="0"/>
        <v>0</v>
      </c>
      <c r="E60" s="409"/>
      <c r="F60" s="409"/>
      <c r="G60" s="409"/>
      <c r="H60" s="77"/>
      <c r="I60" s="77"/>
      <c r="J60" s="77"/>
      <c r="K60" s="77"/>
      <c r="L60" s="77"/>
      <c r="M60" s="77"/>
      <c r="N60" s="77"/>
      <c r="O60" s="77"/>
      <c r="P60" s="77"/>
      <c r="Q60" s="77"/>
      <c r="R60" s="77"/>
      <c r="S60" s="77"/>
      <c r="T60" s="77"/>
      <c r="U60" s="77"/>
      <c r="V60" s="77"/>
      <c r="W60" s="77"/>
      <c r="X60" s="77"/>
      <c r="Y60" s="77"/>
      <c r="Z60" s="77"/>
    </row>
    <row r="61" spans="1:26" ht="15.75" customHeight="1">
      <c r="A61" s="409"/>
      <c r="B61" s="434"/>
      <c r="C61" s="434"/>
      <c r="D61" s="435">
        <f t="shared" si="0"/>
        <v>0</v>
      </c>
      <c r="E61" s="409"/>
      <c r="F61" s="409"/>
      <c r="G61" s="409"/>
      <c r="H61" s="77"/>
      <c r="I61" s="77"/>
      <c r="J61" s="77"/>
      <c r="K61" s="77"/>
      <c r="L61" s="77"/>
      <c r="M61" s="77"/>
      <c r="N61" s="77"/>
      <c r="O61" s="77"/>
      <c r="P61" s="77"/>
      <c r="Q61" s="77"/>
      <c r="R61" s="77"/>
      <c r="S61" s="77"/>
      <c r="T61" s="77"/>
      <c r="U61" s="77"/>
      <c r="V61" s="77"/>
      <c r="W61" s="77"/>
      <c r="X61" s="77"/>
      <c r="Y61" s="77"/>
      <c r="Z61" s="77"/>
    </row>
    <row r="62" spans="1:26" ht="15.75" customHeight="1">
      <c r="A62" s="409"/>
      <c r="B62" s="434"/>
      <c r="C62" s="434"/>
      <c r="D62" s="435">
        <f t="shared" si="0"/>
        <v>0</v>
      </c>
      <c r="E62" s="409"/>
      <c r="F62" s="409"/>
      <c r="G62" s="409"/>
      <c r="H62" s="77"/>
      <c r="I62" s="77"/>
      <c r="J62" s="77"/>
      <c r="K62" s="77"/>
      <c r="L62" s="77"/>
      <c r="M62" s="77"/>
      <c r="N62" s="77"/>
      <c r="O62" s="77"/>
      <c r="P62" s="77"/>
      <c r="Q62" s="77"/>
      <c r="R62" s="77"/>
      <c r="S62" s="77"/>
      <c r="T62" s="77"/>
      <c r="U62" s="77"/>
      <c r="V62" s="77"/>
      <c r="W62" s="77"/>
      <c r="X62" s="77"/>
      <c r="Y62" s="77"/>
      <c r="Z62" s="77"/>
    </row>
    <row r="63" spans="1:26" ht="15.75" customHeight="1">
      <c r="A63" s="409"/>
      <c r="B63" s="434"/>
      <c r="C63" s="434"/>
      <c r="D63" s="435">
        <f t="shared" si="0"/>
        <v>0</v>
      </c>
      <c r="E63" s="409"/>
      <c r="F63" s="409"/>
      <c r="G63" s="409"/>
      <c r="H63" s="77"/>
      <c r="I63" s="77"/>
      <c r="J63" s="77"/>
      <c r="K63" s="77"/>
      <c r="L63" s="77"/>
      <c r="M63" s="77"/>
      <c r="N63" s="77"/>
      <c r="O63" s="77"/>
      <c r="P63" s="77"/>
      <c r="Q63" s="77"/>
      <c r="R63" s="77"/>
      <c r="S63" s="77"/>
      <c r="T63" s="77"/>
      <c r="U63" s="77"/>
      <c r="V63" s="77"/>
      <c r="W63" s="77"/>
      <c r="X63" s="77"/>
      <c r="Y63" s="77"/>
      <c r="Z63" s="77"/>
    </row>
    <row r="64" spans="1:26" ht="15.75" customHeight="1">
      <c r="A64" s="409"/>
      <c r="B64" s="434"/>
      <c r="C64" s="434"/>
      <c r="D64" s="435">
        <f t="shared" si="0"/>
        <v>0</v>
      </c>
      <c r="E64" s="409"/>
      <c r="F64" s="409"/>
      <c r="G64" s="409"/>
      <c r="H64" s="77"/>
      <c r="I64" s="77"/>
      <c r="J64" s="77"/>
      <c r="K64" s="77"/>
      <c r="L64" s="77"/>
      <c r="M64" s="77"/>
      <c r="N64" s="77"/>
      <c r="O64" s="77"/>
      <c r="P64" s="77"/>
      <c r="Q64" s="77"/>
      <c r="R64" s="77"/>
      <c r="S64" s="77"/>
      <c r="T64" s="77"/>
      <c r="U64" s="77"/>
      <c r="V64" s="77"/>
      <c r="W64" s="77"/>
      <c r="X64" s="77"/>
      <c r="Y64" s="77"/>
      <c r="Z64" s="77"/>
    </row>
    <row r="65" spans="1:26" ht="15.75" customHeight="1">
      <c r="A65" s="409"/>
      <c r="B65" s="434"/>
      <c r="C65" s="434"/>
      <c r="D65" s="435">
        <f t="shared" si="0"/>
        <v>0</v>
      </c>
      <c r="E65" s="409"/>
      <c r="F65" s="409"/>
      <c r="G65" s="409"/>
      <c r="H65" s="77"/>
      <c r="I65" s="77"/>
      <c r="J65" s="77"/>
      <c r="K65" s="77"/>
      <c r="L65" s="77"/>
      <c r="M65" s="77"/>
      <c r="N65" s="77"/>
      <c r="O65" s="77"/>
      <c r="P65" s="77"/>
      <c r="Q65" s="77"/>
      <c r="R65" s="77"/>
      <c r="S65" s="77"/>
      <c r="T65" s="77"/>
      <c r="U65" s="77"/>
      <c r="V65" s="77"/>
      <c r="W65" s="77"/>
      <c r="X65" s="77"/>
      <c r="Y65" s="77"/>
      <c r="Z65" s="77"/>
    </row>
    <row r="66" spans="1:26" ht="15.75" customHeight="1">
      <c r="A66" s="409"/>
      <c r="B66" s="434"/>
      <c r="C66" s="434"/>
      <c r="D66" s="435">
        <f t="shared" si="0"/>
        <v>0</v>
      </c>
      <c r="E66" s="409"/>
      <c r="F66" s="409"/>
      <c r="G66" s="409"/>
      <c r="H66" s="77"/>
      <c r="I66" s="77"/>
      <c r="J66" s="77"/>
      <c r="K66" s="77"/>
      <c r="L66" s="77"/>
      <c r="M66" s="77"/>
      <c r="N66" s="77"/>
      <c r="O66" s="77"/>
      <c r="P66" s="77"/>
      <c r="Q66" s="77"/>
      <c r="R66" s="77"/>
      <c r="S66" s="77"/>
      <c r="T66" s="77"/>
      <c r="U66" s="77"/>
      <c r="V66" s="77"/>
      <c r="W66" s="77"/>
      <c r="X66" s="77"/>
      <c r="Y66" s="77"/>
      <c r="Z66" s="77"/>
    </row>
    <row r="67" spans="1:26" ht="15.75" customHeight="1">
      <c r="A67" s="409"/>
      <c r="B67" s="434"/>
      <c r="C67" s="434"/>
      <c r="D67" s="435">
        <f t="shared" si="0"/>
        <v>0</v>
      </c>
      <c r="E67" s="409"/>
      <c r="F67" s="409"/>
      <c r="G67" s="409"/>
      <c r="H67" s="77"/>
      <c r="I67" s="77"/>
      <c r="J67" s="77"/>
      <c r="K67" s="77"/>
      <c r="L67" s="77"/>
      <c r="M67" s="77"/>
      <c r="N67" s="77"/>
      <c r="O67" s="77"/>
      <c r="P67" s="77"/>
      <c r="Q67" s="77"/>
      <c r="R67" s="77"/>
      <c r="S67" s="77"/>
      <c r="T67" s="77"/>
      <c r="U67" s="77"/>
      <c r="V67" s="77"/>
      <c r="W67" s="77"/>
      <c r="X67" s="77"/>
      <c r="Y67" s="77"/>
      <c r="Z67" s="77"/>
    </row>
    <row r="68" spans="1:26" ht="15.75" customHeight="1">
      <c r="A68" s="409"/>
      <c r="B68" s="434"/>
      <c r="C68" s="434"/>
      <c r="D68" s="435">
        <f t="shared" si="0"/>
        <v>0</v>
      </c>
      <c r="E68" s="409"/>
      <c r="F68" s="409"/>
      <c r="G68" s="409"/>
      <c r="H68" s="77"/>
      <c r="I68" s="77"/>
      <c r="J68" s="77"/>
      <c r="K68" s="77"/>
      <c r="L68" s="77"/>
      <c r="M68" s="77"/>
      <c r="N68" s="77"/>
      <c r="O68" s="77"/>
      <c r="P68" s="77"/>
      <c r="Q68" s="77"/>
      <c r="R68" s="77"/>
      <c r="S68" s="77"/>
      <c r="T68" s="77"/>
      <c r="U68" s="77"/>
      <c r="V68" s="77"/>
      <c r="W68" s="77"/>
      <c r="X68" s="77"/>
      <c r="Y68" s="77"/>
      <c r="Z68" s="77"/>
    </row>
    <row r="69" spans="1:26" ht="15.75" customHeight="1">
      <c r="A69" s="409"/>
      <c r="B69" s="434"/>
      <c r="C69" s="434"/>
      <c r="D69" s="435">
        <f t="shared" si="0"/>
        <v>0</v>
      </c>
      <c r="E69" s="409"/>
      <c r="F69" s="409"/>
      <c r="G69" s="409"/>
      <c r="H69" s="77"/>
      <c r="I69" s="77"/>
      <c r="J69" s="77"/>
      <c r="K69" s="77"/>
      <c r="L69" s="77"/>
      <c r="M69" s="77"/>
      <c r="N69" s="77"/>
      <c r="O69" s="77"/>
      <c r="P69" s="77"/>
      <c r="Q69" s="77"/>
      <c r="R69" s="77"/>
      <c r="S69" s="77"/>
      <c r="T69" s="77"/>
      <c r="U69" s="77"/>
      <c r="V69" s="77"/>
      <c r="W69" s="77"/>
      <c r="X69" s="77"/>
      <c r="Y69" s="77"/>
      <c r="Z69" s="77"/>
    </row>
    <row r="70" spans="1:26" ht="15.75" customHeight="1">
      <c r="A70" s="409"/>
      <c r="B70" s="434"/>
      <c r="C70" s="434"/>
      <c r="D70" s="435">
        <f t="shared" si="0"/>
        <v>0</v>
      </c>
      <c r="E70" s="409"/>
      <c r="F70" s="409"/>
      <c r="G70" s="409"/>
      <c r="H70" s="77"/>
      <c r="I70" s="77"/>
      <c r="J70" s="77"/>
      <c r="K70" s="77"/>
      <c r="L70" s="77"/>
      <c r="M70" s="77"/>
      <c r="N70" s="77"/>
      <c r="O70" s="77"/>
      <c r="P70" s="77"/>
      <c r="Q70" s="77"/>
      <c r="R70" s="77"/>
      <c r="S70" s="77"/>
      <c r="T70" s="77"/>
      <c r="U70" s="77"/>
      <c r="V70" s="77"/>
      <c r="W70" s="77"/>
      <c r="X70" s="77"/>
      <c r="Y70" s="77"/>
      <c r="Z70" s="77"/>
    </row>
    <row r="71" spans="1:26" ht="15.75" customHeight="1">
      <c r="A71" s="409"/>
      <c r="B71" s="434"/>
      <c r="C71" s="434"/>
      <c r="D71" s="435">
        <f t="shared" si="0"/>
        <v>0</v>
      </c>
      <c r="E71" s="409"/>
      <c r="F71" s="409"/>
      <c r="G71" s="409"/>
      <c r="H71" s="77"/>
      <c r="I71" s="77"/>
      <c r="J71" s="77"/>
      <c r="K71" s="77"/>
      <c r="L71" s="77"/>
      <c r="M71" s="77"/>
      <c r="N71" s="77"/>
      <c r="O71" s="77"/>
      <c r="P71" s="77"/>
      <c r="Q71" s="77"/>
      <c r="R71" s="77"/>
      <c r="S71" s="77"/>
      <c r="T71" s="77"/>
      <c r="U71" s="77"/>
      <c r="V71" s="77"/>
      <c r="W71" s="77"/>
      <c r="X71" s="77"/>
      <c r="Y71" s="77"/>
      <c r="Z71" s="77"/>
    </row>
    <row r="72" spans="1:26" ht="15.75" customHeight="1">
      <c r="A72" s="409"/>
      <c r="B72" s="434"/>
      <c r="C72" s="434"/>
      <c r="D72" s="435">
        <f t="shared" si="0"/>
        <v>0</v>
      </c>
      <c r="E72" s="409"/>
      <c r="F72" s="409"/>
      <c r="G72" s="409"/>
      <c r="H72" s="77"/>
      <c r="I72" s="77"/>
      <c r="J72" s="77"/>
      <c r="K72" s="77"/>
      <c r="L72" s="77"/>
      <c r="M72" s="77"/>
      <c r="N72" s="77"/>
      <c r="O72" s="77"/>
      <c r="P72" s="77"/>
      <c r="Q72" s="77"/>
      <c r="R72" s="77"/>
      <c r="S72" s="77"/>
      <c r="T72" s="77"/>
      <c r="U72" s="77"/>
      <c r="V72" s="77"/>
      <c r="W72" s="77"/>
      <c r="X72" s="77"/>
      <c r="Y72" s="77"/>
      <c r="Z72" s="77"/>
    </row>
    <row r="73" spans="1:26" ht="15.75" customHeight="1">
      <c r="A73" s="409"/>
      <c r="B73" s="434"/>
      <c r="C73" s="434"/>
      <c r="D73" s="435">
        <f t="shared" si="0"/>
        <v>0</v>
      </c>
      <c r="E73" s="409"/>
      <c r="F73" s="409"/>
      <c r="G73" s="409"/>
      <c r="H73" s="77"/>
      <c r="I73" s="77"/>
      <c r="J73" s="77"/>
      <c r="K73" s="77"/>
      <c r="L73" s="77"/>
      <c r="M73" s="77"/>
      <c r="N73" s="77"/>
      <c r="O73" s="77"/>
      <c r="P73" s="77"/>
      <c r="Q73" s="77"/>
      <c r="R73" s="77"/>
      <c r="S73" s="77"/>
      <c r="T73" s="77"/>
      <c r="U73" s="77"/>
      <c r="V73" s="77"/>
      <c r="W73" s="77"/>
      <c r="X73" s="77"/>
      <c r="Y73" s="77"/>
      <c r="Z73" s="77"/>
    </row>
    <row r="74" spans="1:26" ht="15.75" customHeight="1">
      <c r="A74" s="409"/>
      <c r="B74" s="434"/>
      <c r="C74" s="434"/>
      <c r="D74" s="435">
        <f t="shared" si="0"/>
        <v>0</v>
      </c>
      <c r="E74" s="409"/>
      <c r="F74" s="409"/>
      <c r="G74" s="409"/>
      <c r="H74" s="77"/>
      <c r="I74" s="77"/>
      <c r="J74" s="77"/>
      <c r="K74" s="77"/>
      <c r="L74" s="77"/>
      <c r="M74" s="77"/>
      <c r="N74" s="77"/>
      <c r="O74" s="77"/>
      <c r="P74" s="77"/>
      <c r="Q74" s="77"/>
      <c r="R74" s="77"/>
      <c r="S74" s="77"/>
      <c r="T74" s="77"/>
      <c r="U74" s="77"/>
      <c r="V74" s="77"/>
      <c r="W74" s="77"/>
      <c r="X74" s="77"/>
      <c r="Y74" s="77"/>
      <c r="Z74" s="77"/>
    </row>
    <row r="75" spans="1:26" ht="15.75" customHeight="1">
      <c r="A75" s="409"/>
      <c r="B75" s="434"/>
      <c r="C75" s="434"/>
      <c r="D75" s="435">
        <f t="shared" si="0"/>
        <v>0</v>
      </c>
      <c r="E75" s="409"/>
      <c r="F75" s="409"/>
      <c r="G75" s="409"/>
      <c r="H75" s="77"/>
      <c r="I75" s="77"/>
      <c r="J75" s="77"/>
      <c r="K75" s="77"/>
      <c r="L75" s="77"/>
      <c r="M75" s="77"/>
      <c r="N75" s="77"/>
      <c r="O75" s="77"/>
      <c r="P75" s="77"/>
      <c r="Q75" s="77"/>
      <c r="R75" s="77"/>
      <c r="S75" s="77"/>
      <c r="T75" s="77"/>
      <c r="U75" s="77"/>
      <c r="V75" s="77"/>
      <c r="W75" s="77"/>
      <c r="X75" s="77"/>
      <c r="Y75" s="77"/>
      <c r="Z75" s="77"/>
    </row>
    <row r="76" spans="1:26" ht="15.75" customHeight="1">
      <c r="A76" s="409"/>
      <c r="B76" s="434"/>
      <c r="C76" s="434"/>
      <c r="D76" s="435">
        <f t="shared" si="0"/>
        <v>0</v>
      </c>
      <c r="E76" s="409"/>
      <c r="F76" s="409"/>
      <c r="G76" s="409"/>
      <c r="H76" s="77"/>
      <c r="I76" s="77"/>
      <c r="J76" s="77"/>
      <c r="K76" s="77"/>
      <c r="L76" s="77"/>
      <c r="M76" s="77"/>
      <c r="N76" s="77"/>
      <c r="O76" s="77"/>
      <c r="P76" s="77"/>
      <c r="Q76" s="77"/>
      <c r="R76" s="77"/>
      <c r="S76" s="77"/>
      <c r="T76" s="77"/>
      <c r="U76" s="77"/>
      <c r="V76" s="77"/>
      <c r="W76" s="77"/>
      <c r="X76" s="77"/>
      <c r="Y76" s="77"/>
      <c r="Z76" s="77"/>
    </row>
    <row r="77" spans="1:26" ht="15.75" customHeight="1">
      <c r="A77" s="409"/>
      <c r="B77" s="434"/>
      <c r="C77" s="434"/>
      <c r="D77" s="435">
        <f t="shared" si="0"/>
        <v>0</v>
      </c>
      <c r="E77" s="409"/>
      <c r="F77" s="409"/>
      <c r="G77" s="409"/>
      <c r="H77" s="77"/>
      <c r="I77" s="77"/>
      <c r="J77" s="77"/>
      <c r="K77" s="77"/>
      <c r="L77" s="77"/>
      <c r="M77" s="77"/>
      <c r="N77" s="77"/>
      <c r="O77" s="77"/>
      <c r="P77" s="77"/>
      <c r="Q77" s="77"/>
      <c r="R77" s="77"/>
      <c r="S77" s="77"/>
      <c r="T77" s="77"/>
      <c r="U77" s="77"/>
      <c r="V77" s="77"/>
      <c r="W77" s="77"/>
      <c r="X77" s="77"/>
      <c r="Y77" s="77"/>
      <c r="Z77" s="77"/>
    </row>
    <row r="78" spans="1:26" ht="15.75" customHeight="1">
      <c r="A78" s="409"/>
      <c r="B78" s="434"/>
      <c r="C78" s="434"/>
      <c r="D78" s="435">
        <f t="shared" si="0"/>
        <v>0</v>
      </c>
      <c r="E78" s="409"/>
      <c r="F78" s="409"/>
      <c r="G78" s="409"/>
      <c r="H78" s="77"/>
      <c r="I78" s="77"/>
      <c r="J78" s="77"/>
      <c r="K78" s="77"/>
      <c r="L78" s="77"/>
      <c r="M78" s="77"/>
      <c r="N78" s="77"/>
      <c r="O78" s="77"/>
      <c r="P78" s="77"/>
      <c r="Q78" s="77"/>
      <c r="R78" s="77"/>
      <c r="S78" s="77"/>
      <c r="T78" s="77"/>
      <c r="U78" s="77"/>
      <c r="V78" s="77"/>
      <c r="W78" s="77"/>
      <c r="X78" s="77"/>
      <c r="Y78" s="77"/>
      <c r="Z78" s="77"/>
    </row>
    <row r="79" spans="1:26" ht="15.75" customHeight="1">
      <c r="A79" s="409"/>
      <c r="B79" s="434"/>
      <c r="C79" s="434"/>
      <c r="D79" s="435">
        <f t="shared" si="0"/>
        <v>0</v>
      </c>
      <c r="E79" s="409"/>
      <c r="F79" s="409"/>
      <c r="G79" s="409"/>
      <c r="H79" s="77"/>
      <c r="I79" s="77"/>
      <c r="J79" s="77"/>
      <c r="K79" s="77"/>
      <c r="L79" s="77"/>
      <c r="M79" s="77"/>
      <c r="N79" s="77"/>
      <c r="O79" s="77"/>
      <c r="P79" s="77"/>
      <c r="Q79" s="77"/>
      <c r="R79" s="77"/>
      <c r="S79" s="77"/>
      <c r="T79" s="77"/>
      <c r="U79" s="77"/>
      <c r="V79" s="77"/>
      <c r="W79" s="77"/>
      <c r="X79" s="77"/>
      <c r="Y79" s="77"/>
      <c r="Z79" s="77"/>
    </row>
    <row r="80" spans="1:26" ht="15.75" customHeight="1">
      <c r="A80" s="409"/>
      <c r="B80" s="434"/>
      <c r="C80" s="434"/>
      <c r="D80" s="435">
        <f t="shared" si="0"/>
        <v>0</v>
      </c>
      <c r="E80" s="409"/>
      <c r="F80" s="409"/>
      <c r="G80" s="409"/>
      <c r="H80" s="77"/>
      <c r="I80" s="77"/>
      <c r="J80" s="77"/>
      <c r="K80" s="77"/>
      <c r="L80" s="77"/>
      <c r="M80" s="77"/>
      <c r="N80" s="77"/>
      <c r="O80" s="77"/>
      <c r="P80" s="77"/>
      <c r="Q80" s="77"/>
      <c r="R80" s="77"/>
      <c r="S80" s="77"/>
      <c r="T80" s="77"/>
      <c r="U80" s="77"/>
      <c r="V80" s="77"/>
      <c r="W80" s="77"/>
      <c r="X80" s="77"/>
      <c r="Y80" s="77"/>
      <c r="Z80" s="77"/>
    </row>
    <row r="81" spans="1:26" ht="15.75" customHeight="1">
      <c r="A81" s="409"/>
      <c r="B81" s="434"/>
      <c r="C81" s="434"/>
      <c r="D81" s="435">
        <f t="shared" si="0"/>
        <v>0</v>
      </c>
      <c r="E81" s="409"/>
      <c r="F81" s="409"/>
      <c r="G81" s="409"/>
      <c r="H81" s="77"/>
      <c r="I81" s="77"/>
      <c r="J81" s="77"/>
      <c r="K81" s="77"/>
      <c r="L81" s="77"/>
      <c r="M81" s="77"/>
      <c r="N81" s="77"/>
      <c r="O81" s="77"/>
      <c r="P81" s="77"/>
      <c r="Q81" s="77"/>
      <c r="R81" s="77"/>
      <c r="S81" s="77"/>
      <c r="T81" s="77"/>
      <c r="U81" s="77"/>
      <c r="V81" s="77"/>
      <c r="W81" s="77"/>
      <c r="X81" s="77"/>
      <c r="Y81" s="77"/>
      <c r="Z81" s="77"/>
    </row>
    <row r="82" spans="1:26" ht="15.75" customHeight="1">
      <c r="A82" s="409"/>
      <c r="B82" s="434"/>
      <c r="C82" s="434"/>
      <c r="D82" s="435">
        <f t="shared" si="0"/>
        <v>0</v>
      </c>
      <c r="E82" s="409"/>
      <c r="F82" s="409"/>
      <c r="G82" s="409"/>
      <c r="H82" s="77"/>
      <c r="I82" s="77"/>
      <c r="J82" s="77"/>
      <c r="K82" s="77"/>
      <c r="L82" s="77"/>
      <c r="M82" s="77"/>
      <c r="N82" s="77"/>
      <c r="O82" s="77"/>
      <c r="P82" s="77"/>
      <c r="Q82" s="77"/>
      <c r="R82" s="77"/>
      <c r="S82" s="77"/>
      <c r="T82" s="77"/>
      <c r="U82" s="77"/>
      <c r="V82" s="77"/>
      <c r="W82" s="77"/>
      <c r="X82" s="77"/>
      <c r="Y82" s="77"/>
      <c r="Z82" s="77"/>
    </row>
    <row r="83" spans="1:26" ht="15.75" customHeight="1">
      <c r="A83" s="409"/>
      <c r="B83" s="434"/>
      <c r="C83" s="434"/>
      <c r="D83" s="435">
        <f t="shared" si="0"/>
        <v>0</v>
      </c>
      <c r="E83" s="409"/>
      <c r="F83" s="409"/>
      <c r="G83" s="409"/>
      <c r="H83" s="77"/>
      <c r="I83" s="77"/>
      <c r="J83" s="77"/>
      <c r="K83" s="77"/>
      <c r="L83" s="77"/>
      <c r="M83" s="77"/>
      <c r="N83" s="77"/>
      <c r="O83" s="77"/>
      <c r="P83" s="77"/>
      <c r="Q83" s="77"/>
      <c r="R83" s="77"/>
      <c r="S83" s="77"/>
      <c r="T83" s="77"/>
      <c r="U83" s="77"/>
      <c r="V83" s="77"/>
      <c r="W83" s="77"/>
      <c r="X83" s="77"/>
      <c r="Y83" s="77"/>
      <c r="Z83" s="77"/>
    </row>
    <row r="84" spans="1:26" ht="15.75" customHeight="1">
      <c r="A84" s="409"/>
      <c r="B84" s="434"/>
      <c r="C84" s="434"/>
      <c r="D84" s="435">
        <f t="shared" si="0"/>
        <v>0</v>
      </c>
      <c r="E84" s="409"/>
      <c r="F84" s="409"/>
      <c r="G84" s="409"/>
      <c r="H84" s="77"/>
      <c r="I84" s="77"/>
      <c r="J84" s="77"/>
      <c r="K84" s="77"/>
      <c r="L84" s="77"/>
      <c r="M84" s="77"/>
      <c r="N84" s="77"/>
      <c r="O84" s="77"/>
      <c r="P84" s="77"/>
      <c r="Q84" s="77"/>
      <c r="R84" s="77"/>
      <c r="S84" s="77"/>
      <c r="T84" s="77"/>
      <c r="U84" s="77"/>
      <c r="V84" s="77"/>
      <c r="W84" s="77"/>
      <c r="X84" s="77"/>
      <c r="Y84" s="77"/>
      <c r="Z84" s="77"/>
    </row>
    <row r="85" spans="1:26" ht="15.75" customHeight="1">
      <c r="A85" s="409"/>
      <c r="B85" s="434"/>
      <c r="C85" s="434"/>
      <c r="D85" s="435">
        <f t="shared" si="0"/>
        <v>0</v>
      </c>
      <c r="E85" s="409"/>
      <c r="F85" s="409"/>
      <c r="G85" s="409"/>
      <c r="H85" s="77"/>
      <c r="I85" s="77"/>
      <c r="J85" s="77"/>
      <c r="K85" s="77"/>
      <c r="L85" s="77"/>
      <c r="M85" s="77"/>
      <c r="N85" s="77"/>
      <c r="O85" s="77"/>
      <c r="P85" s="77"/>
      <c r="Q85" s="77"/>
      <c r="R85" s="77"/>
      <c r="S85" s="77"/>
      <c r="T85" s="77"/>
      <c r="U85" s="77"/>
      <c r="V85" s="77"/>
      <c r="W85" s="77"/>
      <c r="X85" s="77"/>
      <c r="Y85" s="77"/>
      <c r="Z85" s="77"/>
    </row>
    <row r="86" spans="1:26" ht="15.75" customHeight="1">
      <c r="A86" s="409"/>
      <c r="B86" s="434"/>
      <c r="C86" s="434"/>
      <c r="D86" s="435">
        <f t="shared" si="0"/>
        <v>0</v>
      </c>
      <c r="E86" s="409"/>
      <c r="F86" s="409"/>
      <c r="G86" s="409"/>
      <c r="H86" s="77"/>
      <c r="I86" s="77"/>
      <c r="J86" s="77"/>
      <c r="K86" s="77"/>
      <c r="L86" s="77"/>
      <c r="M86" s="77"/>
      <c r="N86" s="77"/>
      <c r="O86" s="77"/>
      <c r="P86" s="77"/>
      <c r="Q86" s="77"/>
      <c r="R86" s="77"/>
      <c r="S86" s="77"/>
      <c r="T86" s="77"/>
      <c r="U86" s="77"/>
      <c r="V86" s="77"/>
      <c r="W86" s="77"/>
      <c r="X86" s="77"/>
      <c r="Y86" s="77"/>
      <c r="Z86" s="77"/>
    </row>
    <row r="87" spans="1:26" ht="15.75" customHeight="1">
      <c r="A87" s="409"/>
      <c r="B87" s="434"/>
      <c r="C87" s="434"/>
      <c r="D87" s="435">
        <f t="shared" si="0"/>
        <v>0</v>
      </c>
      <c r="E87" s="409"/>
      <c r="F87" s="409"/>
      <c r="G87" s="409"/>
      <c r="H87" s="77"/>
      <c r="I87" s="77"/>
      <c r="J87" s="77"/>
      <c r="K87" s="77"/>
      <c r="L87" s="77"/>
      <c r="M87" s="77"/>
      <c r="N87" s="77"/>
      <c r="O87" s="77"/>
      <c r="P87" s="77"/>
      <c r="Q87" s="77"/>
      <c r="R87" s="77"/>
      <c r="S87" s="77"/>
      <c r="T87" s="77"/>
      <c r="U87" s="77"/>
      <c r="V87" s="77"/>
      <c r="W87" s="77"/>
      <c r="X87" s="77"/>
      <c r="Y87" s="77"/>
      <c r="Z87" s="77"/>
    </row>
    <row r="88" spans="1:26" ht="15.75" customHeight="1">
      <c r="A88" s="409"/>
      <c r="B88" s="434"/>
      <c r="C88" s="434"/>
      <c r="D88" s="435">
        <f t="shared" si="0"/>
        <v>0</v>
      </c>
      <c r="E88" s="409"/>
      <c r="F88" s="409"/>
      <c r="G88" s="409"/>
      <c r="H88" s="77"/>
      <c r="I88" s="77"/>
      <c r="J88" s="77"/>
      <c r="K88" s="77"/>
      <c r="L88" s="77"/>
      <c r="M88" s="77"/>
      <c r="N88" s="77"/>
      <c r="O88" s="77"/>
      <c r="P88" s="77"/>
      <c r="Q88" s="77"/>
      <c r="R88" s="77"/>
      <c r="S88" s="77"/>
      <c r="T88" s="77"/>
      <c r="U88" s="77"/>
      <c r="V88" s="77"/>
      <c r="W88" s="77"/>
      <c r="X88" s="77"/>
      <c r="Y88" s="77"/>
      <c r="Z88" s="77"/>
    </row>
    <row r="89" spans="1:26" ht="15.75" customHeight="1">
      <c r="A89" s="409"/>
      <c r="B89" s="434"/>
      <c r="C89" s="434"/>
      <c r="D89" s="435">
        <f t="shared" si="0"/>
        <v>0</v>
      </c>
      <c r="E89" s="409"/>
      <c r="F89" s="409"/>
      <c r="G89" s="409"/>
      <c r="H89" s="77"/>
      <c r="I89" s="77"/>
      <c r="J89" s="77"/>
      <c r="K89" s="77"/>
      <c r="L89" s="77"/>
      <c r="M89" s="77"/>
      <c r="N89" s="77"/>
      <c r="O89" s="77"/>
      <c r="P89" s="77"/>
      <c r="Q89" s="77"/>
      <c r="R89" s="77"/>
      <c r="S89" s="77"/>
      <c r="T89" s="77"/>
      <c r="U89" s="77"/>
      <c r="V89" s="77"/>
      <c r="W89" s="77"/>
      <c r="X89" s="77"/>
      <c r="Y89" s="77"/>
      <c r="Z89" s="77"/>
    </row>
    <row r="90" spans="1:26" ht="15.75" customHeight="1">
      <c r="A90" s="409"/>
      <c r="B90" s="434"/>
      <c r="C90" s="434"/>
      <c r="D90" s="435">
        <f t="shared" si="0"/>
        <v>0</v>
      </c>
      <c r="E90" s="409"/>
      <c r="F90" s="409"/>
      <c r="G90" s="409"/>
      <c r="H90" s="77"/>
      <c r="I90" s="77"/>
      <c r="J90" s="77"/>
      <c r="K90" s="77"/>
      <c r="L90" s="77"/>
      <c r="M90" s="77"/>
      <c r="N90" s="77"/>
      <c r="O90" s="77"/>
      <c r="P90" s="77"/>
      <c r="Q90" s="77"/>
      <c r="R90" s="77"/>
      <c r="S90" s="77"/>
      <c r="T90" s="77"/>
      <c r="U90" s="77"/>
      <c r="V90" s="77"/>
      <c r="W90" s="77"/>
      <c r="X90" s="77"/>
      <c r="Y90" s="77"/>
      <c r="Z90" s="77"/>
    </row>
    <row r="91" spans="1:26" ht="15.75" customHeight="1">
      <c r="A91" s="409"/>
      <c r="B91" s="434"/>
      <c r="C91" s="434"/>
      <c r="D91" s="435">
        <f t="shared" si="0"/>
        <v>0</v>
      </c>
      <c r="E91" s="409"/>
      <c r="F91" s="409"/>
      <c r="G91" s="409"/>
      <c r="H91" s="77"/>
      <c r="I91" s="77"/>
      <c r="J91" s="77"/>
      <c r="K91" s="77"/>
      <c r="L91" s="77"/>
      <c r="M91" s="77"/>
      <c r="N91" s="77"/>
      <c r="O91" s="77"/>
      <c r="P91" s="77"/>
      <c r="Q91" s="77"/>
      <c r="R91" s="77"/>
      <c r="S91" s="77"/>
      <c r="T91" s="77"/>
      <c r="U91" s="77"/>
      <c r="V91" s="77"/>
      <c r="W91" s="77"/>
      <c r="X91" s="77"/>
      <c r="Y91" s="77"/>
      <c r="Z91" s="77"/>
    </row>
    <row r="92" spans="1:26" ht="15.75" customHeight="1">
      <c r="A92" s="409"/>
      <c r="B92" s="434"/>
      <c r="C92" s="434"/>
      <c r="D92" s="435">
        <f t="shared" si="0"/>
        <v>0</v>
      </c>
      <c r="E92" s="409"/>
      <c r="F92" s="409"/>
      <c r="G92" s="409"/>
      <c r="H92" s="77"/>
      <c r="I92" s="77"/>
      <c r="J92" s="77"/>
      <c r="K92" s="77"/>
      <c r="L92" s="77"/>
      <c r="M92" s="77"/>
      <c r="N92" s="77"/>
      <c r="O92" s="77"/>
      <c r="P92" s="77"/>
      <c r="Q92" s="77"/>
      <c r="R92" s="77"/>
      <c r="S92" s="77"/>
      <c r="T92" s="77"/>
      <c r="U92" s="77"/>
      <c r="V92" s="77"/>
      <c r="W92" s="77"/>
      <c r="X92" s="77"/>
      <c r="Y92" s="77"/>
      <c r="Z92" s="77"/>
    </row>
    <row r="93" spans="1:26" ht="15.75" customHeight="1">
      <c r="A93" s="409"/>
      <c r="B93" s="434"/>
      <c r="C93" s="434"/>
      <c r="D93" s="435">
        <f t="shared" si="0"/>
        <v>0</v>
      </c>
      <c r="E93" s="409"/>
      <c r="F93" s="409"/>
      <c r="G93" s="409"/>
      <c r="H93" s="77"/>
      <c r="I93" s="77"/>
      <c r="J93" s="77"/>
      <c r="K93" s="77"/>
      <c r="L93" s="77"/>
      <c r="M93" s="77"/>
      <c r="N93" s="77"/>
      <c r="O93" s="77"/>
      <c r="P93" s="77"/>
      <c r="Q93" s="77"/>
      <c r="R93" s="77"/>
      <c r="S93" s="77"/>
      <c r="T93" s="77"/>
      <c r="U93" s="77"/>
      <c r="V93" s="77"/>
      <c r="W93" s="77"/>
      <c r="X93" s="77"/>
      <c r="Y93" s="77"/>
      <c r="Z93" s="77"/>
    </row>
    <row r="94" spans="1:26" ht="15.75" customHeight="1">
      <c r="A94" s="409"/>
      <c r="B94" s="434"/>
      <c r="C94" s="434"/>
      <c r="D94" s="435">
        <f t="shared" si="0"/>
        <v>0</v>
      </c>
      <c r="E94" s="409"/>
      <c r="F94" s="409"/>
      <c r="G94" s="409"/>
      <c r="H94" s="77"/>
      <c r="I94" s="77"/>
      <c r="J94" s="77"/>
      <c r="K94" s="77"/>
      <c r="L94" s="77"/>
      <c r="M94" s="77"/>
      <c r="N94" s="77"/>
      <c r="O94" s="77"/>
      <c r="P94" s="77"/>
      <c r="Q94" s="77"/>
      <c r="R94" s="77"/>
      <c r="S94" s="77"/>
      <c r="T94" s="77"/>
      <c r="U94" s="77"/>
      <c r="V94" s="77"/>
      <c r="W94" s="77"/>
      <c r="X94" s="77"/>
      <c r="Y94" s="77"/>
      <c r="Z94" s="77"/>
    </row>
    <row r="95" spans="1:26" ht="15.75" customHeight="1">
      <c r="A95" s="409"/>
      <c r="B95" s="434"/>
      <c r="C95" s="434"/>
      <c r="D95" s="435">
        <f t="shared" si="0"/>
        <v>0</v>
      </c>
      <c r="E95" s="409"/>
      <c r="F95" s="409"/>
      <c r="G95" s="409"/>
      <c r="H95" s="77"/>
      <c r="I95" s="77"/>
      <c r="J95" s="77"/>
      <c r="K95" s="77"/>
      <c r="L95" s="77"/>
      <c r="M95" s="77"/>
      <c r="N95" s="77"/>
      <c r="O95" s="77"/>
      <c r="P95" s="77"/>
      <c r="Q95" s="77"/>
      <c r="R95" s="77"/>
      <c r="S95" s="77"/>
      <c r="T95" s="77"/>
      <c r="U95" s="77"/>
      <c r="V95" s="77"/>
      <c r="W95" s="77"/>
      <c r="X95" s="77"/>
      <c r="Y95" s="77"/>
      <c r="Z95" s="77"/>
    </row>
    <row r="96" spans="1:26" ht="15.75" customHeight="1">
      <c r="A96" s="409"/>
      <c r="B96" s="434"/>
      <c r="C96" s="434"/>
      <c r="D96" s="435">
        <f t="shared" si="0"/>
        <v>0</v>
      </c>
      <c r="E96" s="409"/>
      <c r="F96" s="409"/>
      <c r="G96" s="409"/>
      <c r="H96" s="77"/>
      <c r="I96" s="77"/>
      <c r="J96" s="77"/>
      <c r="K96" s="77"/>
      <c r="L96" s="77"/>
      <c r="M96" s="77"/>
      <c r="N96" s="77"/>
      <c r="O96" s="77"/>
      <c r="P96" s="77"/>
      <c r="Q96" s="77"/>
      <c r="R96" s="77"/>
      <c r="S96" s="77"/>
      <c r="T96" s="77"/>
      <c r="U96" s="77"/>
      <c r="V96" s="77"/>
      <c r="W96" s="77"/>
      <c r="X96" s="77"/>
      <c r="Y96" s="77"/>
      <c r="Z96" s="77"/>
    </row>
    <row r="97" spans="1:26" ht="15.75" customHeight="1">
      <c r="A97" s="409"/>
      <c r="B97" s="434"/>
      <c r="C97" s="434"/>
      <c r="D97" s="435">
        <f t="shared" si="0"/>
        <v>0</v>
      </c>
      <c r="E97" s="409"/>
      <c r="F97" s="409"/>
      <c r="G97" s="409"/>
      <c r="H97" s="77"/>
      <c r="I97" s="77"/>
      <c r="J97" s="77"/>
      <c r="K97" s="77"/>
      <c r="L97" s="77"/>
      <c r="M97" s="77"/>
      <c r="N97" s="77"/>
      <c r="O97" s="77"/>
      <c r="P97" s="77"/>
      <c r="Q97" s="77"/>
      <c r="R97" s="77"/>
      <c r="S97" s="77"/>
      <c r="T97" s="77"/>
      <c r="U97" s="77"/>
      <c r="V97" s="77"/>
      <c r="W97" s="77"/>
      <c r="X97" s="77"/>
      <c r="Y97" s="77"/>
      <c r="Z97" s="77"/>
    </row>
    <row r="98" spans="1:26" ht="15.75" customHeight="1">
      <c r="A98" s="409"/>
      <c r="B98" s="434"/>
      <c r="C98" s="434"/>
      <c r="D98" s="435">
        <f t="shared" si="0"/>
        <v>0</v>
      </c>
      <c r="E98" s="409"/>
      <c r="F98" s="409"/>
      <c r="G98" s="409"/>
      <c r="H98" s="77"/>
      <c r="I98" s="77"/>
      <c r="J98" s="77"/>
      <c r="K98" s="77"/>
      <c r="L98" s="77"/>
      <c r="M98" s="77"/>
      <c r="N98" s="77"/>
      <c r="O98" s="77"/>
      <c r="P98" s="77"/>
      <c r="Q98" s="77"/>
      <c r="R98" s="77"/>
      <c r="S98" s="77"/>
      <c r="T98" s="77"/>
      <c r="U98" s="77"/>
      <c r="V98" s="77"/>
      <c r="W98" s="77"/>
      <c r="X98" s="77"/>
      <c r="Y98" s="77"/>
      <c r="Z98" s="77"/>
    </row>
    <row r="99" spans="1:26" ht="15.75" customHeight="1">
      <c r="A99" s="409"/>
      <c r="B99" s="434"/>
      <c r="C99" s="434"/>
      <c r="D99" s="435">
        <f t="shared" si="0"/>
        <v>0</v>
      </c>
      <c r="E99" s="409"/>
      <c r="F99" s="409"/>
      <c r="G99" s="409"/>
      <c r="H99" s="77"/>
      <c r="I99" s="77"/>
      <c r="J99" s="77"/>
      <c r="K99" s="77"/>
      <c r="L99" s="77"/>
      <c r="M99" s="77"/>
      <c r="N99" s="77"/>
      <c r="O99" s="77"/>
      <c r="P99" s="77"/>
      <c r="Q99" s="77"/>
      <c r="R99" s="77"/>
      <c r="S99" s="77"/>
      <c r="T99" s="77"/>
      <c r="U99" s="77"/>
      <c r="V99" s="77"/>
      <c r="W99" s="77"/>
      <c r="X99" s="77"/>
      <c r="Y99" s="77"/>
      <c r="Z99" s="77"/>
    </row>
    <row r="100" spans="1:26" ht="15.75" customHeight="1">
      <c r="A100" s="409"/>
      <c r="B100" s="434"/>
      <c r="C100" s="434"/>
      <c r="D100" s="435">
        <f t="shared" si="0"/>
        <v>0</v>
      </c>
      <c r="E100" s="409"/>
      <c r="F100" s="409"/>
      <c r="G100" s="409"/>
      <c r="H100" s="77"/>
      <c r="I100" s="77"/>
      <c r="J100" s="77"/>
      <c r="K100" s="77"/>
      <c r="L100" s="77"/>
      <c r="M100" s="77"/>
      <c r="N100" s="77"/>
      <c r="O100" s="77"/>
      <c r="P100" s="77"/>
      <c r="Q100" s="77"/>
      <c r="R100" s="77"/>
      <c r="S100" s="77"/>
      <c r="T100" s="77"/>
      <c r="U100" s="77"/>
      <c r="V100" s="77"/>
      <c r="W100" s="77"/>
      <c r="X100" s="77"/>
      <c r="Y100" s="77"/>
      <c r="Z100" s="77"/>
    </row>
    <row r="101" spans="1:26" ht="15.75" customHeight="1">
      <c r="A101" s="409"/>
      <c r="B101" s="434"/>
      <c r="C101" s="434"/>
      <c r="D101" s="435">
        <f t="shared" si="0"/>
        <v>0</v>
      </c>
      <c r="E101" s="409"/>
      <c r="F101" s="409"/>
      <c r="G101" s="409"/>
      <c r="H101" s="77"/>
      <c r="I101" s="77"/>
      <c r="J101" s="77"/>
      <c r="K101" s="77"/>
      <c r="L101" s="77"/>
      <c r="M101" s="77"/>
      <c r="N101" s="77"/>
      <c r="O101" s="77"/>
      <c r="P101" s="77"/>
      <c r="Q101" s="77"/>
      <c r="R101" s="77"/>
      <c r="S101" s="77"/>
      <c r="T101" s="77"/>
      <c r="U101" s="77"/>
      <c r="V101" s="77"/>
      <c r="W101" s="77"/>
      <c r="X101" s="77"/>
      <c r="Y101" s="77"/>
      <c r="Z101" s="77"/>
    </row>
    <row r="102" spans="1:26" ht="15.75" customHeight="1">
      <c r="A102" s="409"/>
      <c r="B102" s="434"/>
      <c r="C102" s="434"/>
      <c r="D102" s="435">
        <f t="shared" si="0"/>
        <v>0</v>
      </c>
      <c r="E102" s="409"/>
      <c r="F102" s="409"/>
      <c r="G102" s="409"/>
      <c r="H102" s="77"/>
      <c r="I102" s="77"/>
      <c r="J102" s="77"/>
      <c r="K102" s="77"/>
      <c r="L102" s="77"/>
      <c r="M102" s="77"/>
      <c r="N102" s="77"/>
      <c r="O102" s="77"/>
      <c r="P102" s="77"/>
      <c r="Q102" s="77"/>
      <c r="R102" s="77"/>
      <c r="S102" s="77"/>
      <c r="T102" s="77"/>
      <c r="U102" s="77"/>
      <c r="V102" s="77"/>
      <c r="W102" s="77"/>
      <c r="X102" s="77"/>
      <c r="Y102" s="77"/>
      <c r="Z102" s="77"/>
    </row>
    <row r="103" spans="1:26" ht="15.75" customHeight="1">
      <c r="A103" s="409"/>
      <c r="B103" s="434"/>
      <c r="C103" s="434"/>
      <c r="D103" s="435">
        <f t="shared" si="0"/>
        <v>0</v>
      </c>
      <c r="E103" s="409"/>
      <c r="F103" s="409"/>
      <c r="G103" s="409"/>
      <c r="H103" s="77"/>
      <c r="I103" s="77"/>
      <c r="J103" s="77"/>
      <c r="K103" s="77"/>
      <c r="L103" s="77"/>
      <c r="M103" s="77"/>
      <c r="N103" s="77"/>
      <c r="O103" s="77"/>
      <c r="P103" s="77"/>
      <c r="Q103" s="77"/>
      <c r="R103" s="77"/>
      <c r="S103" s="77"/>
      <c r="T103" s="77"/>
      <c r="U103" s="77"/>
      <c r="V103" s="77"/>
      <c r="W103" s="77"/>
      <c r="X103" s="77"/>
      <c r="Y103" s="77"/>
      <c r="Z103" s="77"/>
    </row>
    <row r="104" spans="1:26" ht="15.75" customHeight="1">
      <c r="A104" s="409"/>
      <c r="B104" s="434"/>
      <c r="C104" s="434"/>
      <c r="D104" s="435">
        <f t="shared" si="0"/>
        <v>0</v>
      </c>
      <c r="E104" s="409"/>
      <c r="F104" s="409"/>
      <c r="G104" s="409"/>
      <c r="H104" s="77"/>
      <c r="I104" s="77"/>
      <c r="J104" s="77"/>
      <c r="K104" s="77"/>
      <c r="L104" s="77"/>
      <c r="M104" s="77"/>
      <c r="N104" s="77"/>
      <c r="O104" s="77"/>
      <c r="P104" s="77"/>
      <c r="Q104" s="77"/>
      <c r="R104" s="77"/>
      <c r="S104" s="77"/>
      <c r="T104" s="77"/>
      <c r="U104" s="77"/>
      <c r="V104" s="77"/>
      <c r="W104" s="77"/>
      <c r="X104" s="77"/>
      <c r="Y104" s="77"/>
      <c r="Z104" s="77"/>
    </row>
    <row r="105" spans="1:26" ht="15.75" customHeight="1">
      <c r="A105" s="409"/>
      <c r="B105" s="434"/>
      <c r="C105" s="434"/>
      <c r="D105" s="435">
        <f t="shared" si="0"/>
        <v>0</v>
      </c>
      <c r="E105" s="409"/>
      <c r="F105" s="409"/>
      <c r="G105" s="409"/>
      <c r="H105" s="77"/>
      <c r="I105" s="77"/>
      <c r="J105" s="77"/>
      <c r="K105" s="77"/>
      <c r="L105" s="77"/>
      <c r="M105" s="77"/>
      <c r="N105" s="77"/>
      <c r="O105" s="77"/>
      <c r="P105" s="77"/>
      <c r="Q105" s="77"/>
      <c r="R105" s="77"/>
      <c r="S105" s="77"/>
      <c r="T105" s="77"/>
      <c r="U105" s="77"/>
      <c r="V105" s="77"/>
      <c r="W105" s="77"/>
      <c r="X105" s="77"/>
      <c r="Y105" s="77"/>
      <c r="Z105" s="77"/>
    </row>
    <row r="106" spans="1:26" ht="15.75" customHeight="1">
      <c r="A106" s="409"/>
      <c r="B106" s="434"/>
      <c r="C106" s="434"/>
      <c r="D106" s="435">
        <f t="shared" si="0"/>
        <v>0</v>
      </c>
      <c r="E106" s="409"/>
      <c r="F106" s="409"/>
      <c r="G106" s="409"/>
      <c r="H106" s="77"/>
      <c r="I106" s="77"/>
      <c r="J106" s="77"/>
      <c r="K106" s="77"/>
      <c r="L106" s="77"/>
      <c r="M106" s="77"/>
      <c r="N106" s="77"/>
      <c r="O106" s="77"/>
      <c r="P106" s="77"/>
      <c r="Q106" s="77"/>
      <c r="R106" s="77"/>
      <c r="S106" s="77"/>
      <c r="T106" s="77"/>
      <c r="U106" s="77"/>
      <c r="V106" s="77"/>
      <c r="W106" s="77"/>
      <c r="X106" s="77"/>
      <c r="Y106" s="77"/>
      <c r="Z106" s="77"/>
    </row>
    <row r="107" spans="1:26" ht="15.75" customHeight="1">
      <c r="A107" s="409"/>
      <c r="B107" s="434"/>
      <c r="C107" s="434"/>
      <c r="D107" s="435">
        <f t="shared" si="0"/>
        <v>0</v>
      </c>
      <c r="E107" s="409"/>
      <c r="F107" s="409"/>
      <c r="G107" s="409"/>
      <c r="H107" s="77"/>
      <c r="I107" s="77"/>
      <c r="J107" s="77"/>
      <c r="K107" s="77"/>
      <c r="L107" s="77"/>
      <c r="M107" s="77"/>
      <c r="N107" s="77"/>
      <c r="O107" s="77"/>
      <c r="P107" s="77"/>
      <c r="Q107" s="77"/>
      <c r="R107" s="77"/>
      <c r="S107" s="77"/>
      <c r="T107" s="77"/>
      <c r="U107" s="77"/>
      <c r="V107" s="77"/>
      <c r="W107" s="77"/>
      <c r="X107" s="77"/>
      <c r="Y107" s="77"/>
      <c r="Z107" s="77"/>
    </row>
    <row r="108" spans="1:26" ht="15.75" customHeight="1">
      <c r="A108" s="409"/>
      <c r="B108" s="434"/>
      <c r="C108" s="434"/>
      <c r="D108" s="435">
        <f t="shared" si="0"/>
        <v>0</v>
      </c>
      <c r="E108" s="409"/>
      <c r="F108" s="409"/>
      <c r="G108" s="409"/>
      <c r="H108" s="77"/>
      <c r="I108" s="77"/>
      <c r="J108" s="77"/>
      <c r="K108" s="77"/>
      <c r="L108" s="77"/>
      <c r="M108" s="77"/>
      <c r="N108" s="77"/>
      <c r="O108" s="77"/>
      <c r="P108" s="77"/>
      <c r="Q108" s="77"/>
      <c r="R108" s="77"/>
      <c r="S108" s="77"/>
      <c r="T108" s="77"/>
      <c r="U108" s="77"/>
      <c r="V108" s="77"/>
      <c r="W108" s="77"/>
      <c r="X108" s="77"/>
      <c r="Y108" s="77"/>
      <c r="Z108" s="77"/>
    </row>
    <row r="109" spans="1:26" ht="15.75" customHeight="1">
      <c r="A109" s="409"/>
      <c r="B109" s="434"/>
      <c r="C109" s="434"/>
      <c r="D109" s="435">
        <f t="shared" si="0"/>
        <v>0</v>
      </c>
      <c r="E109" s="409"/>
      <c r="F109" s="409"/>
      <c r="G109" s="409"/>
      <c r="H109" s="77"/>
      <c r="I109" s="77"/>
      <c r="J109" s="77"/>
      <c r="K109" s="77"/>
      <c r="L109" s="77"/>
      <c r="M109" s="77"/>
      <c r="N109" s="77"/>
      <c r="O109" s="77"/>
      <c r="P109" s="77"/>
      <c r="Q109" s="77"/>
      <c r="R109" s="77"/>
      <c r="S109" s="77"/>
      <c r="T109" s="77"/>
      <c r="U109" s="77"/>
      <c r="V109" s="77"/>
      <c r="W109" s="77"/>
      <c r="X109" s="77"/>
      <c r="Y109" s="77"/>
      <c r="Z109" s="77"/>
    </row>
    <row r="110" spans="1:26" ht="15.75" customHeight="1">
      <c r="A110" s="409"/>
      <c r="B110" s="434"/>
      <c r="C110" s="434"/>
      <c r="D110" s="435">
        <f t="shared" si="0"/>
        <v>0</v>
      </c>
      <c r="E110" s="409"/>
      <c r="F110" s="409"/>
      <c r="G110" s="409"/>
      <c r="H110" s="77"/>
      <c r="I110" s="77"/>
      <c r="J110" s="77"/>
      <c r="K110" s="77"/>
      <c r="L110" s="77"/>
      <c r="M110" s="77"/>
      <c r="N110" s="77"/>
      <c r="O110" s="77"/>
      <c r="P110" s="77"/>
      <c r="Q110" s="77"/>
      <c r="R110" s="77"/>
      <c r="S110" s="77"/>
      <c r="T110" s="77"/>
      <c r="U110" s="77"/>
      <c r="V110" s="77"/>
      <c r="W110" s="77"/>
      <c r="X110" s="77"/>
      <c r="Y110" s="77"/>
      <c r="Z110" s="77"/>
    </row>
    <row r="111" spans="1:26" ht="15.75" customHeight="1">
      <c r="A111" s="409"/>
      <c r="B111" s="434"/>
      <c r="C111" s="434"/>
      <c r="D111" s="435">
        <f t="shared" si="0"/>
        <v>0</v>
      </c>
      <c r="E111" s="409"/>
      <c r="F111" s="409"/>
      <c r="G111" s="409"/>
      <c r="H111" s="77"/>
      <c r="I111" s="77"/>
      <c r="J111" s="77"/>
      <c r="K111" s="77"/>
      <c r="L111" s="77"/>
      <c r="M111" s="77"/>
      <c r="N111" s="77"/>
      <c r="O111" s="77"/>
      <c r="P111" s="77"/>
      <c r="Q111" s="77"/>
      <c r="R111" s="77"/>
      <c r="S111" s="77"/>
      <c r="T111" s="77"/>
      <c r="U111" s="77"/>
      <c r="V111" s="77"/>
      <c r="W111" s="77"/>
      <c r="X111" s="77"/>
      <c r="Y111" s="77"/>
      <c r="Z111" s="77"/>
    </row>
    <row r="112" spans="1:26" ht="15.75" customHeight="1">
      <c r="A112" s="409"/>
      <c r="B112" s="434"/>
      <c r="C112" s="434"/>
      <c r="D112" s="435">
        <f t="shared" si="0"/>
        <v>0</v>
      </c>
      <c r="E112" s="409"/>
      <c r="F112" s="409"/>
      <c r="G112" s="409"/>
      <c r="H112" s="77"/>
      <c r="I112" s="77"/>
      <c r="J112" s="77"/>
      <c r="K112" s="77"/>
      <c r="L112" s="77"/>
      <c r="M112" s="77"/>
      <c r="N112" s="77"/>
      <c r="O112" s="77"/>
      <c r="P112" s="77"/>
      <c r="Q112" s="77"/>
      <c r="R112" s="77"/>
      <c r="S112" s="77"/>
      <c r="T112" s="77"/>
      <c r="U112" s="77"/>
      <c r="V112" s="77"/>
      <c r="W112" s="77"/>
      <c r="X112" s="77"/>
      <c r="Y112" s="77"/>
      <c r="Z112" s="77"/>
    </row>
    <row r="113" spans="1:26" ht="15.75" customHeight="1">
      <c r="A113" s="409"/>
      <c r="B113" s="409"/>
      <c r="C113" s="409"/>
      <c r="D113" s="435">
        <f t="shared" si="0"/>
        <v>0</v>
      </c>
      <c r="E113" s="409"/>
      <c r="F113" s="409"/>
      <c r="G113" s="409"/>
      <c r="H113" s="77"/>
      <c r="I113" s="77"/>
      <c r="J113" s="77"/>
      <c r="K113" s="77"/>
      <c r="L113" s="77"/>
      <c r="M113" s="77"/>
      <c r="N113" s="77"/>
      <c r="O113" s="77"/>
      <c r="P113" s="77"/>
      <c r="Q113" s="77"/>
      <c r="R113" s="77"/>
      <c r="S113" s="77"/>
      <c r="T113" s="77"/>
      <c r="U113" s="77"/>
      <c r="V113" s="77"/>
      <c r="W113" s="77"/>
      <c r="X113" s="77"/>
      <c r="Y113" s="77"/>
      <c r="Z113" s="77"/>
    </row>
    <row r="114" spans="1:26" ht="15.75" customHeight="1">
      <c r="A114" s="429" t="s">
        <v>132</v>
      </c>
      <c r="B114" s="430"/>
      <c r="C114" s="430"/>
      <c r="D114" s="431">
        <f>SUM(D15:D113)</f>
        <v>1124</v>
      </c>
      <c r="E114" s="430"/>
      <c r="F114" s="430"/>
      <c r="G114" s="432"/>
      <c r="H114" s="126"/>
      <c r="I114" s="126"/>
      <c r="J114" s="126"/>
      <c r="K114" s="126"/>
      <c r="L114" s="126"/>
      <c r="M114" s="126"/>
      <c r="N114" s="126"/>
      <c r="O114" s="126"/>
      <c r="P114" s="126"/>
      <c r="Q114" s="126"/>
      <c r="R114" s="126"/>
      <c r="S114" s="126"/>
      <c r="T114" s="126"/>
      <c r="U114" s="126"/>
      <c r="V114" s="126"/>
      <c r="W114" s="126"/>
      <c r="X114" s="126"/>
      <c r="Y114" s="126"/>
      <c r="Z114" s="77"/>
    </row>
    <row r="115" spans="1:26" ht="15.75" customHeight="1">
      <c r="A115" s="77"/>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row>
    <row r="116" spans="1:26" ht="15.75" customHeight="1">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row>
    <row r="117" spans="1:26" ht="15.75" customHeight="1">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row>
    <row r="118" spans="1:26" ht="15.75" customHeight="1">
      <c r="A118" s="77" t="s">
        <v>94</v>
      </c>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row>
    <row r="119" spans="1:26" ht="15.75" customHeight="1">
      <c r="A119" s="77"/>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row>
    <row r="120" spans="1:26" ht="15.75" customHeight="1">
      <c r="A120" s="77"/>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row>
    <row r="121" spans="1:26" ht="15.75" customHeight="1">
      <c r="A121" s="77"/>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row>
    <row r="122" spans="1:26" ht="15.75" customHeight="1">
      <c r="A122" s="77"/>
      <c r="B122" s="7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row>
    <row r="123" spans="1:26" ht="15.75" customHeight="1">
      <c r="A123" s="77"/>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row>
    <row r="124" spans="1:26" ht="15.75" customHeight="1">
      <c r="A124" s="77"/>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row>
    <row r="125" spans="1:26" ht="15.75" customHeight="1">
      <c r="A125" s="77"/>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row>
    <row r="126" spans="1:26" ht="15.75" customHeight="1">
      <c r="A126" s="77"/>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row>
    <row r="127" spans="1:26" ht="15.75" customHeight="1">
      <c r="A127" s="77"/>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row>
    <row r="128" spans="1:26" ht="15.75" customHeight="1">
      <c r="A128" s="77"/>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row>
    <row r="129" spans="1:26" ht="15.75" customHeight="1">
      <c r="A129" s="77"/>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row>
    <row r="130" spans="1:26" ht="15.75" customHeight="1">
      <c r="A130" s="77"/>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row>
    <row r="131" spans="1:26" ht="15.75" customHeight="1">
      <c r="A131" s="77"/>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row>
    <row r="132" spans="1:26" ht="15.75" customHeight="1">
      <c r="A132" s="77"/>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row>
    <row r="133" spans="1:26" ht="15.75" customHeight="1">
      <c r="A133" s="77"/>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row>
    <row r="134" spans="1:26" ht="15.75" customHeight="1">
      <c r="A134" s="121"/>
      <c r="B134" s="121"/>
      <c r="C134" s="121"/>
      <c r="D134" s="121"/>
      <c r="E134" s="121"/>
      <c r="F134" s="121"/>
      <c r="G134" s="121"/>
      <c r="H134" s="121"/>
      <c r="I134" s="121"/>
      <c r="J134" s="121"/>
      <c r="K134" s="121"/>
      <c r="L134" s="121"/>
      <c r="M134" s="121"/>
      <c r="N134" s="121"/>
      <c r="O134" s="121"/>
      <c r="P134" s="121"/>
      <c r="Q134" s="121"/>
      <c r="R134" s="121"/>
      <c r="S134" s="121"/>
      <c r="T134" s="121"/>
      <c r="U134" s="121"/>
      <c r="V134" s="121"/>
      <c r="W134" s="121"/>
      <c r="X134" s="121"/>
      <c r="Y134" s="121"/>
      <c r="Z134" s="121"/>
    </row>
    <row r="135" spans="1:26" ht="15.75" customHeight="1">
      <c r="A135" s="121"/>
      <c r="B135" s="121"/>
      <c r="C135" s="121"/>
      <c r="D135" s="121"/>
      <c r="E135" s="121"/>
      <c r="F135" s="121"/>
      <c r="G135" s="121"/>
      <c r="H135" s="121"/>
      <c r="I135" s="121"/>
      <c r="J135" s="121"/>
      <c r="K135" s="121"/>
      <c r="L135" s="121"/>
      <c r="M135" s="121"/>
      <c r="N135" s="121"/>
      <c r="O135" s="121"/>
      <c r="P135" s="121"/>
      <c r="Q135" s="121"/>
      <c r="R135" s="121"/>
      <c r="S135" s="121"/>
      <c r="T135" s="121"/>
      <c r="U135" s="121"/>
      <c r="V135" s="121"/>
      <c r="W135" s="121"/>
      <c r="X135" s="121"/>
      <c r="Y135" s="121"/>
      <c r="Z135" s="121"/>
    </row>
    <row r="136" spans="1:26" ht="15.75" customHeight="1">
      <c r="A136" s="121"/>
      <c r="B136" s="121"/>
      <c r="C136" s="121"/>
      <c r="D136" s="121"/>
      <c r="E136" s="121"/>
      <c r="F136" s="121"/>
      <c r="G136" s="121"/>
      <c r="H136" s="121"/>
      <c r="I136" s="121"/>
      <c r="J136" s="121"/>
      <c r="K136" s="121"/>
      <c r="L136" s="121"/>
      <c r="M136" s="121"/>
      <c r="N136" s="121"/>
      <c r="O136" s="121"/>
      <c r="P136" s="121"/>
      <c r="Q136" s="121"/>
      <c r="R136" s="121"/>
      <c r="S136" s="121"/>
      <c r="T136" s="121"/>
      <c r="U136" s="121"/>
      <c r="V136" s="121"/>
      <c r="W136" s="121"/>
      <c r="X136" s="121"/>
      <c r="Y136" s="121"/>
      <c r="Z136" s="121"/>
    </row>
    <row r="137" spans="1:26" ht="15.75" customHeight="1"/>
    <row r="138" spans="1:26" ht="15.75" customHeight="1"/>
    <row r="139" spans="1:26" ht="15.75" customHeight="1"/>
    <row r="140" spans="1:26" ht="15.75" customHeight="1"/>
    <row r="141" spans="1:26" ht="15.75" customHeight="1"/>
    <row r="142" spans="1:26" ht="15.75" customHeight="1"/>
    <row r="143" spans="1:26" ht="15.75" customHeight="1"/>
    <row r="144" spans="1:26"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sheetData>
  <mergeCells count="3">
    <mergeCell ref="F1:G1"/>
    <mergeCell ref="E14:G14"/>
    <mergeCell ref="E15:G15"/>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1C232"/>
  </sheetPr>
  <dimension ref="A1:W1002"/>
  <sheetViews>
    <sheetView topLeftCell="A3" workbookViewId="0">
      <selection activeCell="A11" sqref="A11:M21"/>
    </sheetView>
  </sheetViews>
  <sheetFormatPr baseColWidth="10" defaultColWidth="14.44140625" defaultRowHeight="15" customHeight="1"/>
  <cols>
    <col min="1" max="2" width="25.88671875" customWidth="1"/>
    <col min="3" max="3" width="18.5546875" customWidth="1"/>
    <col min="4" max="6" width="14.44140625" customWidth="1"/>
    <col min="15" max="15" width="16.44140625" customWidth="1"/>
  </cols>
  <sheetData>
    <row r="1" spans="1:23" ht="37.5" customHeight="1">
      <c r="A1" s="129">
        <f>Programmation!B10</f>
        <v>0</v>
      </c>
      <c r="B1" s="94"/>
      <c r="C1" s="94"/>
      <c r="D1" s="94"/>
      <c r="E1" s="94"/>
      <c r="F1" s="94"/>
      <c r="G1" s="94"/>
      <c r="I1" s="94"/>
      <c r="J1" s="94"/>
      <c r="K1" s="94"/>
      <c r="L1" s="94"/>
      <c r="M1" s="94"/>
      <c r="N1" s="365"/>
      <c r="O1" s="341"/>
      <c r="P1" s="130"/>
      <c r="Q1" s="130"/>
      <c r="R1" s="130"/>
      <c r="S1" s="130"/>
      <c r="T1" s="130"/>
      <c r="U1" s="130"/>
      <c r="V1" s="130"/>
      <c r="W1" s="130"/>
    </row>
    <row r="2" spans="1:23" ht="22.5" customHeight="1">
      <c r="A2" s="129" t="s">
        <v>133</v>
      </c>
      <c r="B2" s="131">
        <f>Programmation!B11</f>
        <v>0</v>
      </c>
      <c r="C2" s="99"/>
      <c r="D2" s="99"/>
      <c r="E2" s="99"/>
      <c r="F2" s="99"/>
      <c r="G2" s="99"/>
      <c r="H2" s="99"/>
      <c r="I2" s="99"/>
      <c r="J2" s="99"/>
      <c r="K2" s="99"/>
      <c r="L2" s="99"/>
      <c r="M2" s="99"/>
      <c r="N2" s="99"/>
      <c r="O2" s="99"/>
      <c r="P2" s="130"/>
      <c r="Q2" s="130"/>
      <c r="R2" s="130"/>
      <c r="S2" s="130"/>
      <c r="T2" s="130"/>
      <c r="U2" s="130"/>
      <c r="V2" s="130"/>
      <c r="W2" s="130"/>
    </row>
    <row r="3" spans="1:23" ht="15.75" customHeight="1">
      <c r="A3" s="99"/>
      <c r="B3" s="99"/>
      <c r="C3" s="99"/>
      <c r="D3" s="99"/>
      <c r="E3" s="99"/>
      <c r="F3" s="99"/>
      <c r="G3" s="99"/>
      <c r="H3" s="99"/>
      <c r="I3" s="99"/>
      <c r="J3" s="99"/>
      <c r="K3" s="99"/>
      <c r="L3" s="99"/>
      <c r="M3" s="99"/>
      <c r="N3" s="99"/>
      <c r="O3" s="99"/>
      <c r="P3" s="130"/>
      <c r="Q3" s="130"/>
      <c r="R3" s="130"/>
      <c r="S3" s="130"/>
      <c r="T3" s="130"/>
      <c r="U3" s="130"/>
      <c r="V3" s="130"/>
      <c r="W3" s="130"/>
    </row>
    <row r="4" spans="1:23" ht="18.75" customHeight="1">
      <c r="A4" s="364" t="s">
        <v>134</v>
      </c>
      <c r="B4" s="341"/>
      <c r="C4" s="132" t="e">
        <f>'Log Book déplacements'!B12</f>
        <v>#DIV/0!</v>
      </c>
      <c r="D4" s="133"/>
      <c r="E4" s="77"/>
      <c r="F4" s="77"/>
      <c r="G4" s="77"/>
      <c r="H4" s="77"/>
      <c r="I4" s="77"/>
      <c r="J4" s="77"/>
      <c r="K4" s="77"/>
      <c r="L4" s="77"/>
      <c r="M4" s="77"/>
      <c r="N4" s="77"/>
      <c r="O4" s="55"/>
    </row>
    <row r="5" spans="1:23" ht="12.75" customHeight="1">
      <c r="A5" s="99"/>
      <c r="B5" s="99"/>
      <c r="C5" s="134"/>
      <c r="D5" s="135"/>
      <c r="E5" s="99"/>
      <c r="F5" s="99"/>
      <c r="G5" s="99"/>
      <c r="H5" s="99"/>
      <c r="I5" s="99"/>
      <c r="J5" s="99"/>
      <c r="K5" s="99"/>
      <c r="L5" s="99"/>
      <c r="M5" s="99"/>
      <c r="N5" s="99"/>
      <c r="O5" s="99"/>
      <c r="P5" s="130"/>
      <c r="Q5" s="130"/>
      <c r="R5" s="130"/>
      <c r="S5" s="130"/>
      <c r="T5" s="130"/>
      <c r="U5" s="130"/>
      <c r="V5" s="130"/>
      <c r="W5" s="130"/>
    </row>
    <row r="6" spans="1:23" ht="20.25" customHeight="1">
      <c r="A6" s="100" t="s">
        <v>135</v>
      </c>
      <c r="B6" s="99"/>
      <c r="C6" s="136" t="e">
        <f>N22*C4</f>
        <v>#DIV/0!</v>
      </c>
      <c r="D6" s="137"/>
      <c r="E6" s="99"/>
      <c r="F6" s="99"/>
      <c r="G6" s="99"/>
      <c r="H6" s="99"/>
      <c r="I6" s="99"/>
      <c r="J6" s="99"/>
      <c r="K6" s="99"/>
      <c r="L6" s="99"/>
      <c r="M6" s="99"/>
      <c r="N6" s="99"/>
      <c r="O6" s="99"/>
      <c r="P6" s="130"/>
      <c r="Q6" s="130"/>
      <c r="R6" s="130"/>
      <c r="S6" s="130"/>
      <c r="T6" s="130"/>
      <c r="U6" s="130"/>
      <c r="V6" s="130"/>
      <c r="W6" s="130"/>
    </row>
    <row r="7" spans="1:23" ht="15.75" customHeight="1">
      <c r="A7" s="55"/>
      <c r="B7" s="55"/>
      <c r="C7" s="55"/>
      <c r="D7" s="55"/>
      <c r="E7" s="55"/>
      <c r="F7" s="55"/>
      <c r="G7" s="55"/>
      <c r="H7" s="55"/>
      <c r="I7" s="55"/>
      <c r="J7" s="55"/>
      <c r="K7" s="55"/>
      <c r="L7" s="55"/>
      <c r="M7" s="55"/>
      <c r="N7" s="55"/>
      <c r="O7" s="55"/>
    </row>
    <row r="8" spans="1:23" ht="15.75" customHeight="1">
      <c r="A8" s="102"/>
      <c r="B8" s="103" t="s">
        <v>136</v>
      </c>
      <c r="C8" s="102"/>
      <c r="D8" s="102"/>
      <c r="E8" s="102"/>
      <c r="F8" s="102"/>
      <c r="G8" s="102"/>
      <c r="H8" s="102"/>
      <c r="I8" s="102"/>
      <c r="J8" s="102"/>
      <c r="K8" s="102"/>
      <c r="L8" s="102"/>
      <c r="M8" s="102"/>
      <c r="N8" s="102"/>
      <c r="O8" s="102"/>
      <c r="P8" s="102"/>
      <c r="Q8" s="102"/>
      <c r="R8" s="102"/>
      <c r="S8" s="102"/>
      <c r="T8" s="102"/>
      <c r="U8" s="102"/>
      <c r="V8" s="102"/>
      <c r="W8" s="102"/>
    </row>
    <row r="9" spans="1:23" ht="15.75" customHeight="1">
      <c r="A9" s="55"/>
      <c r="B9" s="55"/>
      <c r="C9" s="55"/>
      <c r="D9" s="55"/>
      <c r="E9" s="55"/>
      <c r="F9" s="55"/>
      <c r="G9" s="55"/>
      <c r="H9" s="55"/>
      <c r="I9" s="55"/>
      <c r="J9" s="55"/>
      <c r="K9" s="55"/>
      <c r="L9" s="55"/>
      <c r="M9" s="55"/>
      <c r="N9" s="55"/>
      <c r="O9" s="55"/>
    </row>
    <row r="10" spans="1:23" ht="30.75" customHeight="1">
      <c r="A10" s="138" t="s">
        <v>137</v>
      </c>
      <c r="B10" s="139" t="s">
        <v>20</v>
      </c>
      <c r="C10" s="139" t="s">
        <v>23</v>
      </c>
      <c r="D10" s="139" t="s">
        <v>25</v>
      </c>
      <c r="E10" s="139" t="s">
        <v>28</v>
      </c>
      <c r="F10" s="139" t="s">
        <v>31</v>
      </c>
      <c r="G10" s="139" t="s">
        <v>33</v>
      </c>
      <c r="H10" s="139" t="s">
        <v>35</v>
      </c>
      <c r="I10" s="139" t="s">
        <v>37</v>
      </c>
      <c r="J10" s="139" t="s">
        <v>39</v>
      </c>
      <c r="K10" s="139" t="s">
        <v>41</v>
      </c>
      <c r="L10" s="139" t="s">
        <v>104</v>
      </c>
      <c r="M10" s="139" t="s">
        <v>45</v>
      </c>
      <c r="N10" s="140" t="s">
        <v>81</v>
      </c>
      <c r="O10" s="141" t="s">
        <v>138</v>
      </c>
      <c r="P10" s="142"/>
      <c r="Q10" s="142"/>
      <c r="R10" s="142"/>
      <c r="S10" s="142"/>
      <c r="T10" s="142"/>
      <c r="U10" s="142"/>
      <c r="V10" s="142"/>
      <c r="W10" s="142"/>
    </row>
    <row r="11" spans="1:23" ht="15.75" customHeight="1">
      <c r="A11" s="441" t="s">
        <v>139</v>
      </c>
      <c r="B11" s="407"/>
      <c r="C11" s="407"/>
      <c r="D11" s="407"/>
      <c r="E11" s="407"/>
      <c r="F11" s="407"/>
      <c r="G11" s="407"/>
      <c r="H11" s="407"/>
      <c r="I11" s="407"/>
      <c r="J11" s="407"/>
      <c r="K11" s="407"/>
      <c r="L11" s="407"/>
      <c r="M11" s="407"/>
      <c r="N11" s="150">
        <f t="shared" ref="N11:N21" si="0">SUM(B11:M11)</f>
        <v>0</v>
      </c>
      <c r="O11" s="143" t="e">
        <f>N11*C4</f>
        <v>#DIV/0!</v>
      </c>
    </row>
    <row r="12" spans="1:23" ht="15.75" customHeight="1">
      <c r="A12" s="409" t="s">
        <v>52</v>
      </c>
      <c r="B12" s="407"/>
      <c r="C12" s="407"/>
      <c r="D12" s="407"/>
      <c r="E12" s="407"/>
      <c r="F12" s="407"/>
      <c r="G12" s="407"/>
      <c r="H12" s="407"/>
      <c r="I12" s="407"/>
      <c r="J12" s="407"/>
      <c r="K12" s="407"/>
      <c r="L12" s="407"/>
      <c r="M12" s="407"/>
      <c r="N12" s="247">
        <f t="shared" si="0"/>
        <v>0</v>
      </c>
      <c r="O12" s="144" t="e">
        <f>N12*C4</f>
        <v>#DIV/0!</v>
      </c>
    </row>
    <row r="13" spans="1:23" ht="15.75" customHeight="1">
      <c r="A13" s="409" t="s">
        <v>140</v>
      </c>
      <c r="B13" s="407"/>
      <c r="C13" s="407"/>
      <c r="D13" s="407"/>
      <c r="E13" s="407"/>
      <c r="F13" s="407"/>
      <c r="G13" s="407"/>
      <c r="H13" s="407"/>
      <c r="I13" s="407"/>
      <c r="J13" s="407"/>
      <c r="K13" s="407"/>
      <c r="L13" s="407"/>
      <c r="M13" s="407"/>
      <c r="N13" s="247">
        <f t="shared" si="0"/>
        <v>0</v>
      </c>
      <c r="O13" s="144" t="e">
        <f>N13*C4</f>
        <v>#DIV/0!</v>
      </c>
    </row>
    <row r="14" spans="1:23" ht="15.75" customHeight="1">
      <c r="A14" s="409" t="s">
        <v>141</v>
      </c>
      <c r="B14" s="407"/>
      <c r="C14" s="407"/>
      <c r="D14" s="407"/>
      <c r="E14" s="407"/>
      <c r="F14" s="407"/>
      <c r="G14" s="407"/>
      <c r="H14" s="407"/>
      <c r="I14" s="407"/>
      <c r="J14" s="407"/>
      <c r="K14" s="407"/>
      <c r="L14" s="407"/>
      <c r="M14" s="407"/>
      <c r="N14" s="247">
        <f t="shared" si="0"/>
        <v>0</v>
      </c>
      <c r="O14" s="144" t="e">
        <f>N14*C4</f>
        <v>#DIV/0!</v>
      </c>
    </row>
    <row r="15" spans="1:23" ht="15.75" customHeight="1">
      <c r="A15" s="441" t="s">
        <v>142</v>
      </c>
      <c r="B15" s="407"/>
      <c r="C15" s="407"/>
      <c r="D15" s="407"/>
      <c r="E15" s="407"/>
      <c r="F15" s="407"/>
      <c r="G15" s="407"/>
      <c r="H15" s="407"/>
      <c r="I15" s="407"/>
      <c r="J15" s="407"/>
      <c r="K15" s="407"/>
      <c r="L15" s="407"/>
      <c r="M15" s="407"/>
      <c r="N15" s="247">
        <f t="shared" si="0"/>
        <v>0</v>
      </c>
      <c r="O15" s="144" t="e">
        <f>N15*C4</f>
        <v>#DIV/0!</v>
      </c>
    </row>
    <row r="16" spans="1:23" ht="15.75" customHeight="1">
      <c r="A16" s="409" t="s">
        <v>53</v>
      </c>
      <c r="B16" s="407"/>
      <c r="C16" s="407"/>
      <c r="D16" s="407"/>
      <c r="E16" s="407"/>
      <c r="F16" s="407"/>
      <c r="G16" s="407"/>
      <c r="H16" s="407"/>
      <c r="I16" s="407"/>
      <c r="J16" s="407"/>
      <c r="K16" s="407"/>
      <c r="L16" s="407"/>
      <c r="M16" s="407"/>
      <c r="N16" s="247">
        <f t="shared" si="0"/>
        <v>0</v>
      </c>
      <c r="O16" s="144" t="e">
        <f>N16*C4</f>
        <v>#DIV/0!</v>
      </c>
    </row>
    <row r="17" spans="1:15" ht="15.75" customHeight="1">
      <c r="A17" s="409" t="s">
        <v>143</v>
      </c>
      <c r="B17" s="407"/>
      <c r="C17" s="407"/>
      <c r="D17" s="407"/>
      <c r="E17" s="407"/>
      <c r="F17" s="407"/>
      <c r="G17" s="407"/>
      <c r="H17" s="407"/>
      <c r="I17" s="407"/>
      <c r="J17" s="407"/>
      <c r="K17" s="407"/>
      <c r="L17" s="407"/>
      <c r="M17" s="407"/>
      <c r="N17" s="247">
        <f t="shared" si="0"/>
        <v>0</v>
      </c>
      <c r="O17" s="144" t="e">
        <f>N17*C4</f>
        <v>#DIV/0!</v>
      </c>
    </row>
    <row r="18" spans="1:15" ht="15.75" customHeight="1">
      <c r="A18" s="441" t="s">
        <v>144</v>
      </c>
      <c r="B18" s="407"/>
      <c r="C18" s="410"/>
      <c r="D18" s="410"/>
      <c r="E18" s="410"/>
      <c r="F18" s="410"/>
      <c r="G18" s="410"/>
      <c r="H18" s="410"/>
      <c r="I18" s="410"/>
      <c r="J18" s="410"/>
      <c r="K18" s="410"/>
      <c r="L18" s="410"/>
      <c r="M18" s="410"/>
      <c r="N18" s="247">
        <f t="shared" si="0"/>
        <v>0</v>
      </c>
      <c r="O18" s="144" t="e">
        <f>N18*C4</f>
        <v>#DIV/0!</v>
      </c>
    </row>
    <row r="19" spans="1:15" ht="15.75" customHeight="1">
      <c r="A19" s="409"/>
      <c r="B19" s="407"/>
      <c r="C19" s="410"/>
      <c r="D19" s="410"/>
      <c r="E19" s="410"/>
      <c r="F19" s="410"/>
      <c r="G19" s="410"/>
      <c r="H19" s="410"/>
      <c r="I19" s="410"/>
      <c r="J19" s="410"/>
      <c r="K19" s="410"/>
      <c r="L19" s="410"/>
      <c r="M19" s="410"/>
      <c r="N19" s="247">
        <f t="shared" si="0"/>
        <v>0</v>
      </c>
      <c r="O19" s="144" t="e">
        <f>N19*C4</f>
        <v>#DIV/0!</v>
      </c>
    </row>
    <row r="20" spans="1:15" ht="15.75" customHeight="1">
      <c r="A20" s="409"/>
      <c r="B20" s="407"/>
      <c r="C20" s="410"/>
      <c r="D20" s="410"/>
      <c r="E20" s="410"/>
      <c r="F20" s="410"/>
      <c r="G20" s="410"/>
      <c r="H20" s="410"/>
      <c r="I20" s="410"/>
      <c r="J20" s="410"/>
      <c r="K20" s="410"/>
      <c r="L20" s="410"/>
      <c r="M20" s="410"/>
      <c r="N20" s="247">
        <f t="shared" si="0"/>
        <v>0</v>
      </c>
      <c r="O20" s="144" t="e">
        <f>N20*C4</f>
        <v>#DIV/0!</v>
      </c>
    </row>
    <row r="21" spans="1:15" ht="15.75" customHeight="1">
      <c r="A21" s="409"/>
      <c r="B21" s="407"/>
      <c r="C21" s="410"/>
      <c r="D21" s="410"/>
      <c r="E21" s="410"/>
      <c r="F21" s="410"/>
      <c r="G21" s="410"/>
      <c r="H21" s="410"/>
      <c r="I21" s="410"/>
      <c r="J21" s="410"/>
      <c r="K21" s="410"/>
      <c r="L21" s="410"/>
      <c r="M21" s="410"/>
      <c r="N21" s="399">
        <f t="shared" si="0"/>
        <v>0</v>
      </c>
      <c r="O21" s="145" t="e">
        <f>N21*C4</f>
        <v>#DIV/0!</v>
      </c>
    </row>
    <row r="22" spans="1:15" ht="15.75" customHeight="1">
      <c r="A22" s="439" t="s">
        <v>145</v>
      </c>
      <c r="B22" s="440">
        <f t="shared" ref="B22:O22" si="1">SUM(B11:B21)</f>
        <v>0</v>
      </c>
      <c r="C22" s="440">
        <f t="shared" si="1"/>
        <v>0</v>
      </c>
      <c r="D22" s="440">
        <f t="shared" si="1"/>
        <v>0</v>
      </c>
      <c r="E22" s="440">
        <f t="shared" si="1"/>
        <v>0</v>
      </c>
      <c r="F22" s="440">
        <f t="shared" si="1"/>
        <v>0</v>
      </c>
      <c r="G22" s="440">
        <f t="shared" si="1"/>
        <v>0</v>
      </c>
      <c r="H22" s="440">
        <f t="shared" si="1"/>
        <v>0</v>
      </c>
      <c r="I22" s="440">
        <f t="shared" si="1"/>
        <v>0</v>
      </c>
      <c r="J22" s="440">
        <f t="shared" si="1"/>
        <v>0</v>
      </c>
      <c r="K22" s="440">
        <f t="shared" si="1"/>
        <v>0</v>
      </c>
      <c r="L22" s="440">
        <f t="shared" si="1"/>
        <v>0</v>
      </c>
      <c r="M22" s="440">
        <f t="shared" si="1"/>
        <v>0</v>
      </c>
      <c r="N22" s="146">
        <f t="shared" si="1"/>
        <v>0</v>
      </c>
      <c r="O22" s="147" t="e">
        <f t="shared" si="1"/>
        <v>#DIV/0!</v>
      </c>
    </row>
    <row r="23" spans="1:15" ht="15.75" customHeight="1">
      <c r="A23" s="148" t="s">
        <v>116</v>
      </c>
      <c r="B23" s="149" t="e">
        <f>B22*C4</f>
        <v>#DIV/0!</v>
      </c>
      <c r="C23" s="149" t="e">
        <f>C22*C4</f>
        <v>#DIV/0!</v>
      </c>
      <c r="D23" s="149" t="e">
        <f>D22*C4</f>
        <v>#DIV/0!</v>
      </c>
      <c r="E23" s="149" t="e">
        <f>E22*C4</f>
        <v>#DIV/0!</v>
      </c>
      <c r="F23" s="149" t="e">
        <f>F22*C4</f>
        <v>#DIV/0!</v>
      </c>
      <c r="G23" s="149" t="e">
        <f>G22*C4</f>
        <v>#DIV/0!</v>
      </c>
      <c r="H23" s="149" t="e">
        <f>H22*C4</f>
        <v>#DIV/0!</v>
      </c>
      <c r="I23" s="149" t="e">
        <f>I22*C4</f>
        <v>#DIV/0!</v>
      </c>
      <c r="J23" s="149" t="e">
        <f>J22*C4</f>
        <v>#DIV/0!</v>
      </c>
      <c r="K23" s="149" t="e">
        <f>K22*C4</f>
        <v>#DIV/0!</v>
      </c>
      <c r="L23" s="149" t="e">
        <f>L22*C4</f>
        <v>#DIV/0!</v>
      </c>
      <c r="M23" s="150" t="e">
        <f>M22*C4</f>
        <v>#DIV/0!</v>
      </c>
      <c r="N23" s="151" t="e">
        <f>N22*C4</f>
        <v>#DIV/0!</v>
      </c>
      <c r="O23" s="152"/>
    </row>
    <row r="24" spans="1:15" ht="15.75" customHeight="1">
      <c r="A24" s="114" t="str">
        <f>_xlfn.IFS(Programmation!$B$12="Québec","TPS",Programmation!$B$12="Ontario","TVH",Programmation!$B$12="Europe","TVA",Programmation!$B$12="Sans taxe"," ")</f>
        <v>TPS</v>
      </c>
      <c r="B24" s="113" t="e">
        <f>_xlfn.IFS(Programmation!$B$12="Québec",(((B$11+B$15+B$18)*$C$4)*Programmation!$F$23),Programmation!$B$12="Ontario",(((B$11+B$15+B$18)*$C$4)*Programmation!$F$24),Programmation!$B$12="Europe",(((B$11+B$15+B$18)*$C$4)*Programmation!$F$25),Programmation!$B$12="Sans taxe"," ")</f>
        <v>#DIV/0!</v>
      </c>
      <c r="C24" s="113" t="e">
        <f>_xlfn.IFS(Programmation!$B$12="Québec",(((C$11+C$15+C$18)*$C$4)*Programmation!$F$23),Programmation!$B$12="Ontario",(((C$11+C$15+C$18)*$C$4)*Programmation!$F$24),Programmation!$B$12="Europe",(((C$11+C$15+C$18)*$C$4)*Programmation!$F$25),Programmation!$B$12="Sans taxe"," ")</f>
        <v>#DIV/0!</v>
      </c>
      <c r="D24" s="113" t="e">
        <f>_xlfn.IFS(Programmation!$B$12="Québec",(((D$11+D$15+D$18)*$C$4)*Programmation!$F$23),Programmation!$B$12="Ontario",(((D$11+D$15+D$18)*$C$4)*Programmation!$F$24),Programmation!$B$12="Europe",(((D$11+D$15+D$18)*$C$4)*Programmation!$F$25),Programmation!$B$12="Sans taxe"," ")</f>
        <v>#DIV/0!</v>
      </c>
      <c r="E24" s="113" t="e">
        <f>_xlfn.IFS(Programmation!$B$12="Québec",(((E$11+E$15+E$18)*$C$4)*Programmation!$F$23),Programmation!$B$12="Ontario",(((E$11+E$15+E$18)*$C$4)*Programmation!$F$24),Programmation!$B$12="Europe",(((E$11+E$15+E$18)*$C$4)*Programmation!$F$25),Programmation!$B$12="Sans taxe"," ")</f>
        <v>#DIV/0!</v>
      </c>
      <c r="F24" s="113" t="e">
        <f>_xlfn.IFS(Programmation!$B$12="Québec",(((F$11+F$15+F$18)*$C$4)*Programmation!$F$23),Programmation!$B$12="Ontario",(((F$11+F$15+F$18)*$C$4)*Programmation!$F$24),Programmation!$B$12="Europe",(((F$11+F$15+F$18)*$C$4)*Programmation!$F$25),Programmation!$B$12="Sans taxe"," ")</f>
        <v>#DIV/0!</v>
      </c>
      <c r="G24" s="113" t="e">
        <f>_xlfn.IFS(Programmation!$B$12="Québec",(((G$11+G$15+G$18)*$C$4)*Programmation!$F$23),Programmation!$B$12="Ontario",(((G$11+G$15+G$18)*$C$4)*Programmation!$F$24),Programmation!$B$12="Europe",(((G$11+G$15+G$18)*$C$4)*Programmation!$F$25),Programmation!$B$12="Sans taxe"," ")</f>
        <v>#DIV/0!</v>
      </c>
      <c r="H24" s="113" t="e">
        <f>_xlfn.IFS(Programmation!$B$12="Québec",(((H$11+H$15+H$18)*$C$4)*Programmation!$F$23),Programmation!$B$12="Ontario",(((H$11+H$15+H$18)*$C$4)*Programmation!$F$24),Programmation!$B$12="Europe",(((H$11+H$15+H$18)*$C$4)*Programmation!$F$25),Programmation!$B$12="Sans taxe"," ")</f>
        <v>#DIV/0!</v>
      </c>
      <c r="I24" s="113" t="e">
        <f>_xlfn.IFS(Programmation!$B$12="Québec",(((I$11+I$15+I$18)*$C$4)*Programmation!$F$23),Programmation!$B$12="Ontario",(((I$11+I$15+I$18)*$C$4)*Programmation!$F$24),Programmation!$B$12="Europe",(((I$11+I$15+I$18)*$C$4)*Programmation!$F$25),Programmation!$B$12="Sans taxe"," ")</f>
        <v>#DIV/0!</v>
      </c>
      <c r="J24" s="113" t="e">
        <f>_xlfn.IFS(Programmation!$B$12="Québec",(((J$11+J$15+J$18)*$C$4)*Programmation!$F$23),Programmation!$B$12="Ontario",(((J$11+J$15+J$18)*$C$4)*Programmation!$F$24),Programmation!$B$12="Europe",(((J$11+J$15+J$18)*$C$4)*Programmation!$F$25),Programmation!$B$12="Sans taxe"," ")</f>
        <v>#DIV/0!</v>
      </c>
      <c r="K24" s="113" t="e">
        <f>_xlfn.IFS(Programmation!$B$12="Québec",(((K$11+K$15+K$18)*$C$4)*Programmation!$F$23),Programmation!$B$12="Ontario",(((K$11+K$15+K$18)*$C$4)*Programmation!$F$24),Programmation!$B$12="Europe",(((K$11+K$15+K$18)*$C$4)*Programmation!$F$25),Programmation!$B$12="Sans taxe"," ")</f>
        <v>#DIV/0!</v>
      </c>
      <c r="L24" s="113" t="e">
        <f>_xlfn.IFS(Programmation!$B$12="Québec",(((L$11+L$15+L$18)*$C$4)*Programmation!$F$23),Programmation!$B$12="Ontario",(((L$11+L$15+L$18)*$C$4)*Programmation!$F$24),Programmation!$B$12="Europe",(((L$11+L$15+L$18)*$C$4)*Programmation!$F$25),Programmation!$B$12="Sans taxe"," ")</f>
        <v>#DIV/0!</v>
      </c>
      <c r="M24" s="113" t="e">
        <f>_xlfn.IFS(Programmation!$B$12="Québec",(((M$11+M$15+M$18)*$C$4)*Programmation!$F$23),Programmation!$B$12="Ontario",(((M$11+M$15+M$18)*$C$4)*Programmation!$F$24),Programmation!$B$12="Europe",(((M$11+M$15+M$18)*$C$4)*Programmation!$F$25),Programmation!$B$12="Sans taxe"," ")</f>
        <v>#DIV/0!</v>
      </c>
      <c r="N24" s="115"/>
      <c r="O24" s="152"/>
    </row>
    <row r="25" spans="1:15" ht="15.75" customHeight="1">
      <c r="A25" s="116" t="str">
        <f>_xlfn.IFS(Programmation!$B$12="Québec","TVQ",Programmation!$B$12="Ontario"," ",Programmation!$B$12="Europe"," ",Programmation!$B$12="Sans taxe"," ")</f>
        <v>TVQ</v>
      </c>
      <c r="B25" s="117" t="e">
        <f>_xlfn.IFS(Programmation!$B$12="Québec",(((B$11+B$15+B$18)*$C$4)*Programmation!$G$23),Programmation!$B$12="Ontario"," ",Programmation!$B$12="Europe"," ",Programmation!$B$12="Sans taxe"," ")</f>
        <v>#DIV/0!</v>
      </c>
      <c r="C25" s="117" t="e">
        <f>_xlfn.IFS(Programmation!$B$12="Québec",(((C$11+C$15+C$18)*$C$4)*Programmation!$G$23),Programmation!$B$12="Ontario"," ",Programmation!$B$12="Europe"," ",Programmation!$B$12="Sans taxe"," ")</f>
        <v>#DIV/0!</v>
      </c>
      <c r="D25" s="117" t="e">
        <f>_xlfn.IFS(Programmation!$B$12="Québec",(((D$11+D$15+D$18)*$C$4)*Programmation!$G$23),Programmation!$B$12="Ontario"," ",Programmation!$B$12="Europe"," ",Programmation!$B$12="Sans taxe"," ")</f>
        <v>#DIV/0!</v>
      </c>
      <c r="E25" s="117" t="e">
        <f>_xlfn.IFS(Programmation!$B$12="Québec",(((E$11+E$15+E$18)*$C$4)*Programmation!$G$23),Programmation!$B$12="Ontario"," ",Programmation!$B$12="Europe"," ",Programmation!$B$12="Sans taxe"," ")</f>
        <v>#DIV/0!</v>
      </c>
      <c r="F25" s="117" t="e">
        <f>_xlfn.IFS(Programmation!$B$12="Québec",(((F$11+F$15+F$18)*$C$4)*Programmation!$G$23),Programmation!$B$12="Ontario"," ",Programmation!$B$12="Europe"," ",Programmation!$B$12="Sans taxe"," ")</f>
        <v>#DIV/0!</v>
      </c>
      <c r="G25" s="117" t="e">
        <f>_xlfn.IFS(Programmation!$B$12="Québec",(((G$11+G$15+G$18)*$C$4)*Programmation!$G$23),Programmation!$B$12="Ontario"," ",Programmation!$B$12="Europe"," ",Programmation!$B$12="Sans taxe"," ")</f>
        <v>#DIV/0!</v>
      </c>
      <c r="H25" s="117" t="e">
        <f>_xlfn.IFS(Programmation!$B$12="Québec",(((H$11+H$15+H$18)*$C$4)*Programmation!$G$23),Programmation!$B$12="Ontario"," ",Programmation!$B$12="Europe"," ",Programmation!$B$12="Sans taxe"," ")</f>
        <v>#DIV/0!</v>
      </c>
      <c r="I25" s="117" t="e">
        <f>_xlfn.IFS(Programmation!$B$12="Québec",(((I$11+I$15+I$18)*$C$4)*Programmation!$G$23),Programmation!$B$12="Ontario"," ",Programmation!$B$12="Europe"," ",Programmation!$B$12="Sans taxe"," ")</f>
        <v>#DIV/0!</v>
      </c>
      <c r="J25" s="117" t="e">
        <f>_xlfn.IFS(Programmation!$B$12="Québec",(((J$11+J$15+J$18)*$C$4)*Programmation!$G$23),Programmation!$B$12="Ontario"," ",Programmation!$B$12="Europe"," ",Programmation!$B$12="Sans taxe"," ")</f>
        <v>#DIV/0!</v>
      </c>
      <c r="K25" s="117" t="e">
        <f>_xlfn.IFS(Programmation!$B$12="Québec",(((K$11+K$15+K$18)*$C$4)*Programmation!$G$23),Programmation!$B$12="Ontario"," ",Programmation!$B$12="Europe"," ",Programmation!$B$12="Sans taxe"," ")</f>
        <v>#DIV/0!</v>
      </c>
      <c r="L25" s="117" t="e">
        <f>_xlfn.IFS(Programmation!$B$12="Québec",(((L$11+L$15+L$18)*$C$4)*Programmation!$G$23),Programmation!$B$12="Ontario"," ",Programmation!$B$12="Europe"," ",Programmation!$B$12="Sans taxe"," ")</f>
        <v>#DIV/0!</v>
      </c>
      <c r="M25" s="117" t="e">
        <f>_xlfn.IFS(Programmation!$B$12="Québec",(((M$11+M$15+M$18)*$C$4)*Programmation!$G$23),Programmation!$B$12="Ontario"," ",Programmation!$B$12="Europe"," ",Programmation!$B$12="Sans taxe"," ")</f>
        <v>#DIV/0!</v>
      </c>
      <c r="N25" s="115"/>
      <c r="O25" s="152"/>
    </row>
    <row r="26" spans="1:15" ht="15.75" customHeight="1">
      <c r="A26" s="77" t="s">
        <v>94</v>
      </c>
      <c r="B26" s="77"/>
      <c r="C26" s="77"/>
      <c r="D26" s="77"/>
      <c r="E26" s="77"/>
      <c r="F26" s="77"/>
      <c r="G26" s="77"/>
      <c r="H26" s="77"/>
      <c r="I26" s="77"/>
      <c r="J26" s="77"/>
      <c r="K26" s="77"/>
      <c r="L26" s="77"/>
      <c r="M26" s="77"/>
      <c r="N26" s="77"/>
      <c r="O26" s="55"/>
    </row>
    <row r="27" spans="1:15" ht="15.75" customHeight="1">
      <c r="A27" s="153"/>
      <c r="B27" s="154"/>
      <c r="C27" s="55"/>
      <c r="D27" s="55"/>
      <c r="E27" s="55"/>
      <c r="F27" s="55"/>
      <c r="G27" s="55"/>
      <c r="H27" s="55"/>
      <c r="I27" s="55"/>
      <c r="J27" s="55"/>
      <c r="K27" s="55"/>
      <c r="L27" s="55"/>
      <c r="M27" s="55"/>
      <c r="N27" s="55"/>
      <c r="O27" s="55"/>
    </row>
    <row r="28" spans="1:15" ht="15.75" customHeight="1">
      <c r="A28" s="55"/>
      <c r="B28" s="55"/>
      <c r="C28" s="55"/>
      <c r="D28" s="55"/>
      <c r="E28" s="55"/>
      <c r="F28" s="55"/>
      <c r="G28" s="55"/>
      <c r="H28" s="55"/>
      <c r="I28" s="55"/>
      <c r="J28" s="55"/>
      <c r="K28" s="55"/>
      <c r="L28" s="55"/>
      <c r="M28" s="55"/>
      <c r="N28" s="55"/>
      <c r="O28" s="55"/>
    </row>
    <row r="29" spans="1:15" ht="15.75" customHeight="1">
      <c r="A29" s="55"/>
      <c r="B29" s="55"/>
      <c r="C29" s="55"/>
      <c r="D29" s="55"/>
      <c r="E29" s="55"/>
      <c r="F29" s="55"/>
      <c r="G29" s="55"/>
      <c r="H29" s="55"/>
      <c r="I29" s="55"/>
      <c r="J29" s="55"/>
      <c r="K29" s="55"/>
      <c r="L29" s="55"/>
      <c r="M29" s="55"/>
      <c r="N29" s="55"/>
      <c r="O29" s="55"/>
    </row>
    <row r="30" spans="1:15" ht="15.75" customHeight="1">
      <c r="A30" s="153"/>
      <c r="B30" s="155"/>
      <c r="C30" s="153"/>
      <c r="D30" s="55"/>
      <c r="E30" s="55"/>
      <c r="F30" s="55"/>
      <c r="G30" s="55"/>
      <c r="H30" s="55"/>
      <c r="I30" s="55"/>
      <c r="J30" s="55"/>
      <c r="K30" s="55"/>
      <c r="L30" s="55"/>
      <c r="M30" s="55"/>
      <c r="N30" s="55"/>
      <c r="O30" s="55"/>
    </row>
    <row r="31" spans="1:15" ht="15.75" customHeight="1">
      <c r="A31" s="55"/>
      <c r="B31" s="55"/>
      <c r="C31" s="55"/>
      <c r="D31" s="55"/>
      <c r="E31" s="55"/>
      <c r="F31" s="55"/>
      <c r="G31" s="55"/>
      <c r="H31" s="55"/>
      <c r="I31" s="55"/>
      <c r="J31" s="55"/>
      <c r="K31" s="55"/>
      <c r="L31" s="55"/>
      <c r="M31" s="55"/>
      <c r="N31" s="55"/>
      <c r="O31" s="55"/>
    </row>
    <row r="32" spans="1:15" ht="15.75" customHeight="1">
      <c r="A32" s="55"/>
      <c r="B32" s="55"/>
      <c r="C32" s="55"/>
      <c r="D32" s="55"/>
      <c r="E32" s="55"/>
      <c r="F32" s="55"/>
      <c r="G32" s="55"/>
      <c r="H32" s="55"/>
      <c r="I32" s="55"/>
      <c r="J32" s="55"/>
      <c r="K32" s="55"/>
      <c r="L32" s="55"/>
      <c r="M32" s="55"/>
      <c r="N32" s="55"/>
      <c r="O32" s="55"/>
    </row>
    <row r="33" spans="1:15" ht="15.75" customHeight="1">
      <c r="A33" s="55"/>
      <c r="B33" s="55"/>
      <c r="C33" s="55"/>
      <c r="D33" s="55"/>
      <c r="E33" s="55"/>
      <c r="F33" s="55"/>
      <c r="G33" s="55"/>
      <c r="H33" s="55"/>
      <c r="I33" s="55"/>
      <c r="J33" s="55"/>
      <c r="K33" s="55"/>
      <c r="L33" s="55"/>
      <c r="M33" s="55"/>
      <c r="N33" s="55"/>
      <c r="O33" s="55"/>
    </row>
    <row r="34" spans="1:15" ht="15.75" customHeight="1">
      <c r="A34" s="55"/>
      <c r="B34" s="55"/>
      <c r="C34" s="55"/>
      <c r="D34" s="55"/>
      <c r="E34" s="55"/>
      <c r="F34" s="55"/>
      <c r="G34" s="55"/>
      <c r="H34" s="55"/>
      <c r="I34" s="55"/>
      <c r="J34" s="55"/>
      <c r="K34" s="55"/>
      <c r="L34" s="55"/>
      <c r="M34" s="55"/>
      <c r="N34" s="55"/>
      <c r="O34" s="55"/>
    </row>
    <row r="35" spans="1:15" ht="15.75" customHeight="1">
      <c r="A35" s="55"/>
      <c r="B35" s="55"/>
      <c r="C35" s="55"/>
      <c r="D35" s="55"/>
      <c r="E35" s="55"/>
      <c r="F35" s="55"/>
      <c r="G35" s="55"/>
      <c r="H35" s="55"/>
      <c r="I35" s="55"/>
      <c r="J35" s="55"/>
      <c r="K35" s="55"/>
      <c r="L35" s="55"/>
      <c r="M35" s="55"/>
      <c r="N35" s="55"/>
      <c r="O35" s="55"/>
    </row>
    <row r="36" spans="1:15" ht="15.75" customHeight="1">
      <c r="A36" s="55"/>
      <c r="B36" s="55"/>
      <c r="C36" s="55"/>
      <c r="D36" s="55"/>
      <c r="E36" s="55"/>
      <c r="F36" s="55"/>
      <c r="G36" s="55"/>
      <c r="H36" s="55"/>
      <c r="I36" s="55"/>
      <c r="J36" s="55"/>
      <c r="K36" s="55"/>
      <c r="L36" s="55"/>
      <c r="M36" s="55"/>
      <c r="N36" s="55"/>
      <c r="O36" s="55"/>
    </row>
    <row r="37" spans="1:15" ht="15.75" customHeight="1">
      <c r="A37" s="55"/>
      <c r="B37" s="55"/>
      <c r="C37" s="55"/>
      <c r="D37" s="55"/>
      <c r="E37" s="55"/>
      <c r="F37" s="55"/>
      <c r="G37" s="55"/>
      <c r="H37" s="55"/>
      <c r="I37" s="55"/>
      <c r="J37" s="55"/>
      <c r="K37" s="55"/>
      <c r="L37" s="55"/>
      <c r="M37" s="55"/>
      <c r="N37" s="55"/>
      <c r="O37" s="55"/>
    </row>
    <row r="38" spans="1:15" ht="15.75" customHeight="1">
      <c r="A38" s="55"/>
      <c r="B38" s="55"/>
      <c r="C38" s="55"/>
      <c r="D38" s="55"/>
      <c r="E38" s="55"/>
      <c r="F38" s="55"/>
      <c r="G38" s="55"/>
      <c r="H38" s="55"/>
      <c r="I38" s="55"/>
      <c r="J38" s="55"/>
      <c r="K38" s="55"/>
      <c r="L38" s="55"/>
      <c r="M38" s="55"/>
      <c r="N38" s="55"/>
      <c r="O38" s="55"/>
    </row>
    <row r="39" spans="1:15" ht="15.75" customHeight="1">
      <c r="A39" s="55"/>
      <c r="B39" s="55"/>
      <c r="C39" s="55"/>
      <c r="D39" s="55"/>
      <c r="E39" s="55"/>
      <c r="F39" s="55"/>
      <c r="G39" s="55"/>
      <c r="H39" s="55"/>
      <c r="I39" s="55"/>
      <c r="J39" s="55"/>
      <c r="K39" s="55"/>
      <c r="L39" s="55"/>
      <c r="M39" s="55"/>
      <c r="N39" s="55"/>
      <c r="O39" s="55"/>
    </row>
    <row r="40" spans="1:15" ht="15.75" customHeight="1">
      <c r="A40" s="55"/>
      <c r="B40" s="55"/>
      <c r="C40" s="55"/>
      <c r="D40" s="55"/>
      <c r="E40" s="55"/>
      <c r="F40" s="55"/>
      <c r="G40" s="55"/>
      <c r="H40" s="55"/>
      <c r="I40" s="55"/>
      <c r="J40" s="55"/>
      <c r="K40" s="55"/>
      <c r="L40" s="55"/>
      <c r="M40" s="55"/>
      <c r="N40" s="55"/>
      <c r="O40" s="55"/>
    </row>
    <row r="41" spans="1:15" ht="15.75" customHeight="1">
      <c r="A41" s="55"/>
      <c r="B41" s="55"/>
      <c r="C41" s="55"/>
      <c r="D41" s="55"/>
      <c r="E41" s="55"/>
      <c r="F41" s="55"/>
      <c r="G41" s="55"/>
      <c r="H41" s="55"/>
      <c r="I41" s="55"/>
      <c r="J41" s="55"/>
      <c r="K41" s="55"/>
      <c r="L41" s="55"/>
      <c r="M41" s="55"/>
      <c r="N41" s="55"/>
      <c r="O41" s="55"/>
    </row>
    <row r="42" spans="1:15" ht="15.75" customHeight="1">
      <c r="A42" s="55"/>
      <c r="B42" s="55"/>
      <c r="C42" s="55"/>
      <c r="D42" s="55"/>
      <c r="E42" s="55"/>
      <c r="F42" s="55"/>
      <c r="G42" s="55"/>
      <c r="H42" s="55"/>
      <c r="I42" s="55"/>
      <c r="J42" s="55"/>
      <c r="K42" s="55"/>
      <c r="L42" s="55"/>
      <c r="M42" s="55"/>
      <c r="N42" s="55"/>
      <c r="O42" s="55"/>
    </row>
    <row r="43" spans="1:15" ht="15.75" customHeight="1">
      <c r="A43" s="55"/>
      <c r="B43" s="55"/>
      <c r="C43" s="55"/>
      <c r="D43" s="55"/>
      <c r="E43" s="55"/>
      <c r="F43" s="55"/>
      <c r="G43" s="55"/>
      <c r="H43" s="55"/>
      <c r="I43" s="55"/>
      <c r="J43" s="55"/>
      <c r="K43" s="55"/>
      <c r="L43" s="55"/>
      <c r="M43" s="55"/>
      <c r="N43" s="55"/>
      <c r="O43" s="55"/>
    </row>
    <row r="44" spans="1:15" ht="15.75" customHeight="1">
      <c r="A44" s="55"/>
      <c r="B44" s="55"/>
      <c r="C44" s="55"/>
      <c r="D44" s="55"/>
      <c r="E44" s="55"/>
      <c r="F44" s="55"/>
      <c r="G44" s="55"/>
      <c r="H44" s="55"/>
      <c r="I44" s="55"/>
      <c r="J44" s="55"/>
      <c r="K44" s="55"/>
      <c r="L44" s="55"/>
      <c r="M44" s="55"/>
      <c r="N44" s="55"/>
      <c r="O44" s="55"/>
    </row>
    <row r="45" spans="1:15" ht="15.75" customHeight="1">
      <c r="A45" s="55"/>
      <c r="B45" s="55"/>
      <c r="C45" s="55"/>
      <c r="D45" s="55"/>
      <c r="E45" s="55"/>
      <c r="F45" s="55"/>
      <c r="G45" s="55"/>
      <c r="H45" s="55"/>
      <c r="I45" s="55"/>
      <c r="J45" s="55"/>
      <c r="K45" s="55"/>
      <c r="L45" s="55"/>
      <c r="M45" s="55"/>
      <c r="N45" s="55"/>
      <c r="O45" s="55"/>
    </row>
    <row r="46" spans="1:15" ht="15.75" customHeight="1">
      <c r="A46" s="55"/>
      <c r="B46" s="55"/>
      <c r="C46" s="55"/>
      <c r="D46" s="55"/>
      <c r="E46" s="55"/>
      <c r="F46" s="55"/>
      <c r="G46" s="55"/>
      <c r="H46" s="55"/>
      <c r="I46" s="55"/>
      <c r="J46" s="55"/>
      <c r="K46" s="55"/>
      <c r="L46" s="55"/>
      <c r="M46" s="55"/>
      <c r="N46" s="55"/>
      <c r="O46" s="55"/>
    </row>
    <row r="47" spans="1:15" ht="15.75" customHeight="1">
      <c r="A47" s="55"/>
      <c r="B47" s="55"/>
      <c r="C47" s="55"/>
      <c r="D47" s="55"/>
      <c r="E47" s="55"/>
      <c r="F47" s="55"/>
      <c r="G47" s="55"/>
      <c r="H47" s="55"/>
      <c r="I47" s="55"/>
      <c r="J47" s="55"/>
      <c r="K47" s="55"/>
      <c r="L47" s="55"/>
      <c r="M47" s="55"/>
      <c r="N47" s="55"/>
      <c r="O47" s="55"/>
    </row>
    <row r="48" spans="1:15" ht="15.75" customHeight="1">
      <c r="A48" s="55"/>
      <c r="B48" s="55"/>
      <c r="C48" s="55"/>
      <c r="D48" s="55"/>
      <c r="E48" s="55"/>
      <c r="F48" s="55"/>
      <c r="G48" s="55"/>
      <c r="H48" s="55"/>
      <c r="I48" s="55"/>
      <c r="J48" s="55"/>
      <c r="K48" s="55"/>
      <c r="L48" s="55"/>
      <c r="M48" s="55"/>
      <c r="N48" s="55"/>
      <c r="O48" s="55"/>
    </row>
    <row r="49" spans="1:15" ht="15.75" customHeight="1">
      <c r="A49" s="55"/>
      <c r="B49" s="55"/>
      <c r="C49" s="55"/>
      <c r="D49" s="55"/>
      <c r="E49" s="55"/>
      <c r="F49" s="55"/>
      <c r="G49" s="55"/>
      <c r="H49" s="55"/>
      <c r="I49" s="55"/>
      <c r="J49" s="55"/>
      <c r="K49" s="55"/>
      <c r="L49" s="55"/>
      <c r="M49" s="55"/>
      <c r="N49" s="55"/>
      <c r="O49" s="55"/>
    </row>
    <row r="50" spans="1:15" ht="15.75" customHeight="1">
      <c r="A50" s="55"/>
      <c r="B50" s="55"/>
      <c r="C50" s="55"/>
      <c r="D50" s="55"/>
      <c r="E50" s="55"/>
      <c r="F50" s="55"/>
      <c r="G50" s="55"/>
      <c r="H50" s="55"/>
      <c r="I50" s="55"/>
      <c r="J50" s="55"/>
      <c r="K50" s="55"/>
      <c r="L50" s="55"/>
      <c r="M50" s="55"/>
      <c r="N50" s="55"/>
      <c r="O50" s="55"/>
    </row>
    <row r="51" spans="1:15" ht="15.75" customHeight="1">
      <c r="A51" s="55"/>
      <c r="B51" s="55"/>
      <c r="C51" s="55"/>
      <c r="D51" s="55"/>
      <c r="E51" s="55"/>
      <c r="F51" s="55"/>
      <c r="G51" s="55"/>
      <c r="H51" s="55"/>
      <c r="I51" s="55"/>
      <c r="J51" s="55"/>
      <c r="K51" s="55"/>
      <c r="L51" s="55"/>
      <c r="M51" s="55"/>
      <c r="N51" s="55"/>
      <c r="O51" s="55"/>
    </row>
    <row r="52" spans="1:15" ht="15.75" customHeight="1">
      <c r="A52" s="55"/>
      <c r="B52" s="55"/>
      <c r="C52" s="55"/>
      <c r="D52" s="55"/>
      <c r="E52" s="55"/>
      <c r="F52" s="55"/>
      <c r="G52" s="55"/>
      <c r="H52" s="55"/>
      <c r="I52" s="55"/>
      <c r="J52" s="55"/>
      <c r="K52" s="55"/>
      <c r="L52" s="55"/>
      <c r="M52" s="55"/>
      <c r="N52" s="55"/>
      <c r="O52" s="55"/>
    </row>
    <row r="53" spans="1:15" ht="15.75" customHeight="1">
      <c r="A53" s="55"/>
      <c r="B53" s="55"/>
      <c r="C53" s="55"/>
      <c r="D53" s="55"/>
      <c r="E53" s="55"/>
      <c r="F53" s="55"/>
      <c r="G53" s="55"/>
      <c r="H53" s="55"/>
      <c r="I53" s="55"/>
      <c r="J53" s="55"/>
      <c r="K53" s="55"/>
      <c r="L53" s="55"/>
      <c r="M53" s="55"/>
      <c r="N53" s="55"/>
      <c r="O53" s="55"/>
    </row>
    <row r="54" spans="1:15" ht="15.75" customHeight="1">
      <c r="A54" s="55"/>
      <c r="B54" s="55"/>
      <c r="C54" s="55"/>
      <c r="D54" s="55"/>
      <c r="E54" s="55"/>
      <c r="F54" s="55"/>
      <c r="G54" s="55"/>
      <c r="H54" s="55"/>
      <c r="I54" s="55"/>
      <c r="J54" s="55"/>
      <c r="K54" s="55"/>
      <c r="L54" s="55"/>
      <c r="M54" s="55"/>
      <c r="N54" s="55"/>
      <c r="O54" s="55"/>
    </row>
    <row r="55" spans="1:15" ht="15.75" customHeight="1">
      <c r="A55" s="55"/>
      <c r="B55" s="55"/>
      <c r="C55" s="55"/>
      <c r="D55" s="55"/>
      <c r="E55" s="55"/>
      <c r="F55" s="55"/>
      <c r="G55" s="55"/>
      <c r="H55" s="55"/>
      <c r="I55" s="55"/>
      <c r="J55" s="55"/>
      <c r="K55" s="55"/>
      <c r="L55" s="55"/>
      <c r="M55" s="55"/>
      <c r="N55" s="55"/>
      <c r="O55" s="55"/>
    </row>
    <row r="56" spans="1:15" ht="15.75" customHeight="1">
      <c r="A56" s="55"/>
      <c r="B56" s="55"/>
      <c r="C56" s="55"/>
      <c r="D56" s="55"/>
      <c r="E56" s="55"/>
      <c r="F56" s="55"/>
      <c r="G56" s="55"/>
      <c r="H56" s="55"/>
      <c r="I56" s="55"/>
      <c r="J56" s="55"/>
      <c r="K56" s="55"/>
      <c r="L56" s="55"/>
      <c r="M56" s="55"/>
      <c r="N56" s="55"/>
      <c r="O56" s="55"/>
    </row>
    <row r="57" spans="1:15" ht="15.75" customHeight="1">
      <c r="A57" s="55"/>
      <c r="B57" s="55"/>
      <c r="C57" s="55"/>
      <c r="D57" s="55"/>
      <c r="E57" s="55"/>
      <c r="F57" s="55"/>
      <c r="G57" s="55"/>
      <c r="H57" s="55"/>
      <c r="I57" s="55"/>
      <c r="J57" s="55"/>
      <c r="K57" s="55"/>
      <c r="L57" s="55"/>
      <c r="M57" s="55"/>
      <c r="N57" s="55"/>
      <c r="O57" s="55"/>
    </row>
    <row r="58" spans="1:15" ht="15.75" customHeight="1">
      <c r="A58" s="55"/>
      <c r="B58" s="55"/>
      <c r="C58" s="55"/>
      <c r="D58" s="55"/>
      <c r="E58" s="55"/>
      <c r="F58" s="55"/>
      <c r="G58" s="55"/>
      <c r="H58" s="55"/>
      <c r="I58" s="55"/>
      <c r="J58" s="55"/>
      <c r="K58" s="55"/>
      <c r="L58" s="55"/>
      <c r="M58" s="55"/>
      <c r="N58" s="55"/>
      <c r="O58" s="55"/>
    </row>
    <row r="59" spans="1:15" ht="15.75" customHeight="1">
      <c r="A59" s="55"/>
      <c r="B59" s="55"/>
      <c r="C59" s="55"/>
      <c r="D59" s="55"/>
      <c r="E59" s="55"/>
      <c r="F59" s="55"/>
      <c r="G59" s="55"/>
      <c r="H59" s="55"/>
      <c r="I59" s="55"/>
      <c r="J59" s="55"/>
      <c r="K59" s="55"/>
      <c r="L59" s="55"/>
      <c r="M59" s="55"/>
      <c r="N59" s="55"/>
      <c r="O59" s="55"/>
    </row>
    <row r="60" spans="1:15" ht="15.75" customHeight="1">
      <c r="A60" s="55"/>
      <c r="B60" s="55"/>
      <c r="C60" s="55"/>
      <c r="D60" s="55"/>
      <c r="E60" s="55"/>
      <c r="F60" s="55"/>
      <c r="G60" s="55"/>
      <c r="H60" s="55"/>
      <c r="I60" s="55"/>
      <c r="J60" s="55"/>
      <c r="K60" s="55"/>
      <c r="L60" s="55"/>
      <c r="M60" s="55"/>
      <c r="N60" s="55"/>
      <c r="O60" s="55"/>
    </row>
    <row r="61" spans="1:15" ht="15.75" customHeight="1">
      <c r="A61" s="55"/>
      <c r="B61" s="55"/>
      <c r="C61" s="55"/>
      <c r="D61" s="55"/>
      <c r="E61" s="55"/>
      <c r="F61" s="55"/>
      <c r="G61" s="55"/>
      <c r="H61" s="55"/>
      <c r="I61" s="55"/>
      <c r="J61" s="55"/>
      <c r="K61" s="55"/>
      <c r="L61" s="55"/>
      <c r="M61" s="55"/>
      <c r="N61" s="55"/>
      <c r="O61" s="55"/>
    </row>
    <row r="62" spans="1:15" ht="15.75" customHeight="1">
      <c r="A62" s="55"/>
      <c r="B62" s="55"/>
      <c r="C62" s="55"/>
      <c r="D62" s="55"/>
      <c r="E62" s="55"/>
      <c r="F62" s="55"/>
      <c r="G62" s="55"/>
      <c r="H62" s="55"/>
      <c r="I62" s="55"/>
      <c r="J62" s="55"/>
      <c r="K62" s="55"/>
      <c r="L62" s="55"/>
      <c r="M62" s="55"/>
      <c r="N62" s="55"/>
      <c r="O62" s="55"/>
    </row>
    <row r="63" spans="1:15" ht="15.75" customHeight="1">
      <c r="A63" s="55"/>
      <c r="B63" s="55"/>
      <c r="C63" s="55"/>
      <c r="D63" s="55"/>
      <c r="E63" s="55"/>
      <c r="F63" s="55"/>
      <c r="G63" s="55"/>
      <c r="H63" s="55"/>
      <c r="I63" s="55"/>
      <c r="J63" s="55"/>
      <c r="K63" s="55"/>
      <c r="L63" s="55"/>
      <c r="M63" s="55"/>
      <c r="N63" s="55"/>
      <c r="O63" s="55"/>
    </row>
    <row r="64" spans="1:15" ht="15.75" customHeight="1">
      <c r="A64" s="55"/>
      <c r="B64" s="55"/>
      <c r="C64" s="55"/>
      <c r="D64" s="55"/>
      <c r="E64" s="55"/>
      <c r="F64" s="55"/>
      <c r="G64" s="55"/>
      <c r="H64" s="55"/>
      <c r="I64" s="55"/>
      <c r="J64" s="55"/>
      <c r="K64" s="55"/>
      <c r="L64" s="55"/>
      <c r="M64" s="55"/>
      <c r="N64" s="55"/>
      <c r="O64" s="55"/>
    </row>
    <row r="65" spans="1:15" ht="15.75" customHeight="1">
      <c r="A65" s="55"/>
      <c r="B65" s="55"/>
      <c r="C65" s="55"/>
      <c r="D65" s="55"/>
      <c r="E65" s="55"/>
      <c r="F65" s="55"/>
      <c r="G65" s="55"/>
      <c r="H65" s="55"/>
      <c r="I65" s="55"/>
      <c r="J65" s="55"/>
      <c r="K65" s="55"/>
      <c r="L65" s="55"/>
      <c r="M65" s="55"/>
      <c r="N65" s="55"/>
      <c r="O65" s="55"/>
    </row>
    <row r="66" spans="1:15" ht="15.75" customHeight="1">
      <c r="A66" s="55"/>
      <c r="B66" s="55"/>
      <c r="C66" s="55"/>
      <c r="D66" s="55"/>
      <c r="E66" s="55"/>
      <c r="F66" s="55"/>
      <c r="G66" s="55"/>
      <c r="H66" s="55"/>
      <c r="I66" s="55"/>
      <c r="J66" s="55"/>
      <c r="K66" s="55"/>
      <c r="L66" s="55"/>
      <c r="M66" s="55"/>
      <c r="N66" s="55"/>
      <c r="O66" s="55"/>
    </row>
    <row r="67" spans="1:15" ht="15.75" customHeight="1">
      <c r="A67" s="55"/>
      <c r="B67" s="55"/>
      <c r="C67" s="55"/>
      <c r="D67" s="55"/>
      <c r="E67" s="55"/>
      <c r="F67" s="55"/>
      <c r="G67" s="55"/>
      <c r="H67" s="55"/>
      <c r="I67" s="55"/>
      <c r="J67" s="55"/>
      <c r="K67" s="55"/>
      <c r="L67" s="55"/>
      <c r="M67" s="55"/>
      <c r="N67" s="55"/>
      <c r="O67" s="55"/>
    </row>
    <row r="68" spans="1:15" ht="15.75" customHeight="1">
      <c r="A68" s="55"/>
      <c r="B68" s="55"/>
      <c r="C68" s="55"/>
      <c r="D68" s="55"/>
      <c r="E68" s="55"/>
      <c r="F68" s="55"/>
      <c r="G68" s="55"/>
      <c r="H68" s="55"/>
      <c r="I68" s="55"/>
      <c r="J68" s="55"/>
      <c r="K68" s="55"/>
      <c r="L68" s="55"/>
      <c r="M68" s="55"/>
      <c r="N68" s="55"/>
      <c r="O68" s="55"/>
    </row>
    <row r="69" spans="1:15" ht="15.75" customHeight="1">
      <c r="A69" s="55"/>
      <c r="B69" s="55"/>
      <c r="C69" s="55"/>
      <c r="D69" s="55"/>
      <c r="E69" s="55"/>
      <c r="F69" s="55"/>
      <c r="G69" s="55"/>
      <c r="H69" s="55"/>
      <c r="I69" s="55"/>
      <c r="J69" s="55"/>
      <c r="K69" s="55"/>
      <c r="L69" s="55"/>
      <c r="M69" s="55"/>
      <c r="N69" s="55"/>
      <c r="O69" s="55"/>
    </row>
    <row r="70" spans="1:15" ht="15.75" customHeight="1">
      <c r="A70" s="55"/>
      <c r="B70" s="55"/>
      <c r="C70" s="55"/>
      <c r="D70" s="55"/>
      <c r="E70" s="55"/>
      <c r="F70" s="55"/>
      <c r="G70" s="55"/>
      <c r="H70" s="55"/>
      <c r="I70" s="55"/>
      <c r="J70" s="55"/>
      <c r="K70" s="55"/>
      <c r="L70" s="55"/>
      <c r="M70" s="55"/>
      <c r="N70" s="55"/>
      <c r="O70" s="55"/>
    </row>
    <row r="71" spans="1:15" ht="15.75" customHeight="1">
      <c r="A71" s="55"/>
      <c r="B71" s="55"/>
      <c r="C71" s="55"/>
      <c r="D71" s="55"/>
      <c r="E71" s="55"/>
      <c r="F71" s="55"/>
      <c r="G71" s="55"/>
      <c r="H71" s="55"/>
      <c r="I71" s="55"/>
      <c r="J71" s="55"/>
      <c r="K71" s="55"/>
      <c r="L71" s="55"/>
      <c r="M71" s="55"/>
      <c r="N71" s="55"/>
      <c r="O71" s="55"/>
    </row>
    <row r="72" spans="1:15" ht="15.75" customHeight="1">
      <c r="A72" s="55"/>
      <c r="B72" s="55"/>
      <c r="C72" s="55"/>
      <c r="D72" s="55"/>
      <c r="E72" s="55"/>
      <c r="F72" s="55"/>
      <c r="G72" s="55"/>
      <c r="H72" s="55"/>
      <c r="I72" s="55"/>
      <c r="J72" s="55"/>
      <c r="K72" s="55"/>
      <c r="L72" s="55"/>
      <c r="M72" s="55"/>
      <c r="N72" s="55"/>
      <c r="O72" s="55"/>
    </row>
    <row r="73" spans="1:15" ht="15.75" customHeight="1">
      <c r="A73" s="55"/>
      <c r="B73" s="55"/>
      <c r="C73" s="55"/>
      <c r="D73" s="55"/>
      <c r="E73" s="55"/>
      <c r="F73" s="55"/>
      <c r="G73" s="55"/>
      <c r="H73" s="55"/>
      <c r="I73" s="55"/>
      <c r="J73" s="55"/>
      <c r="K73" s="55"/>
      <c r="L73" s="55"/>
      <c r="M73" s="55"/>
      <c r="N73" s="55"/>
      <c r="O73" s="55"/>
    </row>
    <row r="74" spans="1:15" ht="15.75" customHeight="1">
      <c r="A74" s="55"/>
      <c r="B74" s="55"/>
      <c r="C74" s="55"/>
      <c r="D74" s="55"/>
      <c r="E74" s="55"/>
      <c r="F74" s="55"/>
      <c r="G74" s="55"/>
      <c r="H74" s="55"/>
      <c r="I74" s="55"/>
      <c r="J74" s="55"/>
      <c r="K74" s="55"/>
      <c r="L74" s="55"/>
      <c r="M74" s="55"/>
      <c r="N74" s="55"/>
      <c r="O74" s="55"/>
    </row>
    <row r="75" spans="1:15" ht="15.75" customHeight="1">
      <c r="A75" s="55"/>
      <c r="B75" s="55"/>
      <c r="C75" s="55"/>
      <c r="D75" s="55"/>
      <c r="E75" s="55"/>
      <c r="F75" s="55"/>
      <c r="G75" s="55"/>
      <c r="H75" s="55"/>
      <c r="I75" s="55"/>
      <c r="J75" s="55"/>
      <c r="K75" s="55"/>
      <c r="L75" s="55"/>
      <c r="M75" s="55"/>
      <c r="N75" s="55"/>
      <c r="O75" s="55"/>
    </row>
    <row r="76" spans="1:15" ht="15.75" customHeight="1">
      <c r="A76" s="55"/>
      <c r="B76" s="55"/>
      <c r="C76" s="55"/>
      <c r="D76" s="55"/>
      <c r="E76" s="55"/>
      <c r="F76" s="55"/>
      <c r="G76" s="55"/>
      <c r="H76" s="55"/>
      <c r="I76" s="55"/>
      <c r="J76" s="55"/>
      <c r="K76" s="55"/>
      <c r="L76" s="55"/>
      <c r="M76" s="55"/>
      <c r="N76" s="55"/>
      <c r="O76" s="55"/>
    </row>
    <row r="77" spans="1:15" ht="15.75" customHeight="1">
      <c r="A77" s="55"/>
      <c r="B77" s="55"/>
      <c r="C77" s="55"/>
      <c r="D77" s="55"/>
      <c r="E77" s="55"/>
      <c r="F77" s="55"/>
      <c r="G77" s="55"/>
      <c r="H77" s="55"/>
      <c r="I77" s="55"/>
      <c r="J77" s="55"/>
      <c r="K77" s="55"/>
      <c r="L77" s="55"/>
      <c r="M77" s="55"/>
      <c r="N77" s="55"/>
      <c r="O77" s="55"/>
    </row>
    <row r="78" spans="1:15" ht="15.75" customHeight="1">
      <c r="A78" s="55"/>
      <c r="B78" s="55"/>
      <c r="C78" s="55"/>
      <c r="D78" s="55"/>
      <c r="E78" s="55"/>
      <c r="F78" s="55"/>
      <c r="G78" s="55"/>
      <c r="H78" s="55"/>
      <c r="I78" s="55"/>
      <c r="J78" s="55"/>
      <c r="K78" s="55"/>
      <c r="L78" s="55"/>
      <c r="M78" s="55"/>
      <c r="N78" s="55"/>
      <c r="O78" s="55"/>
    </row>
    <row r="79" spans="1:15" ht="15.75" customHeight="1">
      <c r="A79" s="55"/>
      <c r="B79" s="55"/>
      <c r="C79" s="55"/>
      <c r="D79" s="55"/>
      <c r="E79" s="55"/>
      <c r="F79" s="55"/>
      <c r="G79" s="55"/>
      <c r="H79" s="55"/>
      <c r="I79" s="55"/>
      <c r="J79" s="55"/>
      <c r="K79" s="55"/>
      <c r="L79" s="55"/>
      <c r="M79" s="55"/>
      <c r="N79" s="55"/>
      <c r="O79" s="55"/>
    </row>
    <row r="80" spans="1:15" ht="15.75" customHeight="1">
      <c r="A80" s="55"/>
      <c r="B80" s="55"/>
      <c r="C80" s="55"/>
      <c r="D80" s="55"/>
      <c r="E80" s="55"/>
      <c r="F80" s="55"/>
      <c r="G80" s="55"/>
      <c r="H80" s="55"/>
      <c r="I80" s="55"/>
      <c r="J80" s="55"/>
      <c r="K80" s="55"/>
      <c r="L80" s="55"/>
      <c r="M80" s="55"/>
      <c r="N80" s="55"/>
      <c r="O80" s="55"/>
    </row>
    <row r="81" spans="1:15" ht="15.75" customHeight="1">
      <c r="A81" s="55"/>
      <c r="B81" s="55"/>
      <c r="C81" s="55"/>
      <c r="D81" s="55"/>
      <c r="E81" s="55"/>
      <c r="F81" s="55"/>
      <c r="G81" s="55"/>
      <c r="H81" s="55"/>
      <c r="I81" s="55"/>
      <c r="J81" s="55"/>
      <c r="K81" s="55"/>
      <c r="L81" s="55"/>
      <c r="M81" s="55"/>
      <c r="N81" s="55"/>
      <c r="O81" s="55"/>
    </row>
    <row r="82" spans="1:15" ht="15.75" customHeight="1">
      <c r="A82" s="55"/>
      <c r="B82" s="55"/>
      <c r="C82" s="55"/>
      <c r="D82" s="55"/>
      <c r="E82" s="55"/>
      <c r="F82" s="55"/>
      <c r="G82" s="55"/>
      <c r="H82" s="55"/>
      <c r="I82" s="55"/>
      <c r="J82" s="55"/>
      <c r="K82" s="55"/>
      <c r="L82" s="55"/>
      <c r="M82" s="55"/>
      <c r="N82" s="55"/>
      <c r="O82" s="55"/>
    </row>
    <row r="83" spans="1:15" ht="15.75" customHeight="1">
      <c r="A83" s="55"/>
      <c r="B83" s="55"/>
      <c r="C83" s="55"/>
      <c r="D83" s="55"/>
      <c r="E83" s="55"/>
      <c r="F83" s="55"/>
      <c r="G83" s="55"/>
      <c r="H83" s="55"/>
      <c r="I83" s="55"/>
      <c r="J83" s="55"/>
      <c r="K83" s="55"/>
      <c r="L83" s="55"/>
      <c r="M83" s="55"/>
      <c r="N83" s="55"/>
      <c r="O83" s="55"/>
    </row>
    <row r="84" spans="1:15" ht="15.75" customHeight="1">
      <c r="A84" s="55"/>
      <c r="B84" s="55"/>
      <c r="C84" s="55"/>
      <c r="D84" s="55"/>
      <c r="E84" s="55"/>
      <c r="F84" s="55"/>
      <c r="G84" s="55"/>
      <c r="H84" s="55"/>
      <c r="I84" s="55"/>
      <c r="J84" s="55"/>
      <c r="K84" s="55"/>
      <c r="L84" s="55"/>
      <c r="M84" s="55"/>
      <c r="N84" s="55"/>
      <c r="O84" s="55"/>
    </row>
    <row r="85" spans="1:15" ht="15.75" customHeight="1">
      <c r="A85" s="55"/>
      <c r="B85" s="55"/>
      <c r="C85" s="55"/>
      <c r="D85" s="55"/>
      <c r="E85" s="55"/>
      <c r="F85" s="55"/>
      <c r="G85" s="55"/>
      <c r="H85" s="55"/>
      <c r="I85" s="55"/>
      <c r="J85" s="55"/>
      <c r="K85" s="55"/>
      <c r="L85" s="55"/>
      <c r="M85" s="55"/>
      <c r="N85" s="55"/>
      <c r="O85" s="55"/>
    </row>
    <row r="86" spans="1:15" ht="15.75" customHeight="1">
      <c r="A86" s="55"/>
      <c r="B86" s="55"/>
      <c r="C86" s="55"/>
      <c r="D86" s="55"/>
      <c r="E86" s="55"/>
      <c r="F86" s="55"/>
      <c r="G86" s="55"/>
      <c r="H86" s="55"/>
      <c r="I86" s="55"/>
      <c r="J86" s="55"/>
      <c r="K86" s="55"/>
      <c r="L86" s="55"/>
      <c r="M86" s="55"/>
      <c r="N86" s="55"/>
      <c r="O86" s="55"/>
    </row>
    <row r="87" spans="1:15" ht="15.75" customHeight="1">
      <c r="A87" s="55"/>
      <c r="B87" s="55"/>
      <c r="C87" s="55"/>
      <c r="D87" s="55"/>
      <c r="E87" s="55"/>
      <c r="F87" s="55"/>
      <c r="G87" s="55"/>
      <c r="H87" s="55"/>
      <c r="I87" s="55"/>
      <c r="J87" s="55"/>
      <c r="K87" s="55"/>
      <c r="L87" s="55"/>
      <c r="M87" s="55"/>
      <c r="N87" s="55"/>
      <c r="O87" s="55"/>
    </row>
    <row r="88" spans="1:15" ht="15.75" customHeight="1">
      <c r="A88" s="55"/>
      <c r="B88" s="55"/>
      <c r="C88" s="55"/>
      <c r="D88" s="55"/>
      <c r="E88" s="55"/>
      <c r="F88" s="55"/>
      <c r="G88" s="55"/>
      <c r="H88" s="55"/>
      <c r="I88" s="55"/>
      <c r="J88" s="55"/>
      <c r="K88" s="55"/>
      <c r="L88" s="55"/>
      <c r="M88" s="55"/>
      <c r="N88" s="55"/>
      <c r="O88" s="55"/>
    </row>
    <row r="89" spans="1:15" ht="15.75" customHeight="1">
      <c r="A89" s="55"/>
      <c r="B89" s="55"/>
      <c r="C89" s="55"/>
      <c r="D89" s="55"/>
      <c r="E89" s="55"/>
      <c r="F89" s="55"/>
      <c r="G89" s="55"/>
      <c r="H89" s="55"/>
      <c r="I89" s="55"/>
      <c r="J89" s="55"/>
      <c r="K89" s="55"/>
      <c r="L89" s="55"/>
      <c r="M89" s="55"/>
      <c r="N89" s="55"/>
      <c r="O89" s="55"/>
    </row>
    <row r="90" spans="1:15" ht="15.75" customHeight="1">
      <c r="A90" s="55"/>
      <c r="B90" s="55"/>
      <c r="C90" s="55"/>
      <c r="D90" s="55"/>
      <c r="E90" s="55"/>
      <c r="F90" s="55"/>
      <c r="G90" s="55"/>
      <c r="H90" s="55"/>
      <c r="I90" s="55"/>
      <c r="J90" s="55"/>
      <c r="K90" s="55"/>
      <c r="L90" s="55"/>
      <c r="M90" s="55"/>
      <c r="N90" s="55"/>
      <c r="O90" s="55"/>
    </row>
    <row r="91" spans="1:15" ht="15.75" customHeight="1">
      <c r="A91" s="55"/>
      <c r="B91" s="55"/>
      <c r="C91" s="55"/>
      <c r="D91" s="55"/>
      <c r="E91" s="55"/>
      <c r="F91" s="55"/>
      <c r="G91" s="55"/>
      <c r="H91" s="55"/>
      <c r="I91" s="55"/>
      <c r="J91" s="55"/>
      <c r="K91" s="55"/>
      <c r="L91" s="55"/>
      <c r="M91" s="55"/>
      <c r="N91" s="55"/>
      <c r="O91" s="55"/>
    </row>
    <row r="92" spans="1:15" ht="15.75" customHeight="1">
      <c r="A92" s="55"/>
      <c r="B92" s="55"/>
      <c r="C92" s="55"/>
      <c r="D92" s="55"/>
      <c r="E92" s="55"/>
      <c r="F92" s="55"/>
      <c r="G92" s="55"/>
      <c r="H92" s="55"/>
      <c r="I92" s="55"/>
      <c r="J92" s="55"/>
      <c r="K92" s="55"/>
      <c r="L92" s="55"/>
      <c r="M92" s="55"/>
      <c r="N92" s="55"/>
      <c r="O92" s="55"/>
    </row>
    <row r="93" spans="1:15" ht="15.75" customHeight="1">
      <c r="A93" s="55"/>
      <c r="B93" s="55"/>
      <c r="C93" s="55"/>
      <c r="D93" s="55"/>
      <c r="E93" s="55"/>
      <c r="F93" s="55"/>
      <c r="G93" s="55"/>
      <c r="H93" s="55"/>
      <c r="I93" s="55"/>
      <c r="J93" s="55"/>
      <c r="K93" s="55"/>
      <c r="L93" s="55"/>
      <c r="M93" s="55"/>
      <c r="N93" s="55"/>
      <c r="O93" s="55"/>
    </row>
    <row r="94" spans="1:15" ht="15.75" customHeight="1">
      <c r="A94" s="55"/>
      <c r="B94" s="55"/>
      <c r="C94" s="55"/>
      <c r="D94" s="55"/>
      <c r="E94" s="55"/>
      <c r="F94" s="55"/>
      <c r="G94" s="55"/>
      <c r="H94" s="55"/>
      <c r="I94" s="55"/>
      <c r="J94" s="55"/>
      <c r="K94" s="55"/>
      <c r="L94" s="55"/>
      <c r="M94" s="55"/>
      <c r="N94" s="55"/>
      <c r="O94" s="55"/>
    </row>
    <row r="95" spans="1:15" ht="15.75" customHeight="1">
      <c r="A95" s="55"/>
      <c r="B95" s="55"/>
      <c r="C95" s="55"/>
      <c r="D95" s="55"/>
      <c r="E95" s="55"/>
      <c r="F95" s="55"/>
      <c r="G95" s="55"/>
      <c r="H95" s="55"/>
      <c r="I95" s="55"/>
      <c r="J95" s="55"/>
      <c r="K95" s="55"/>
      <c r="L95" s="55"/>
      <c r="M95" s="55"/>
      <c r="N95" s="55"/>
      <c r="O95" s="55"/>
    </row>
    <row r="96" spans="1:15" ht="15.75" customHeight="1">
      <c r="A96" s="55"/>
      <c r="B96" s="55"/>
      <c r="C96" s="55"/>
      <c r="D96" s="55"/>
      <c r="E96" s="55"/>
      <c r="F96" s="55"/>
      <c r="G96" s="55"/>
      <c r="H96" s="55"/>
      <c r="I96" s="55"/>
      <c r="J96" s="55"/>
      <c r="K96" s="55"/>
      <c r="L96" s="55"/>
      <c r="M96" s="55"/>
      <c r="N96" s="55"/>
      <c r="O96" s="55"/>
    </row>
    <row r="97" spans="1:15" ht="15.75" customHeight="1">
      <c r="A97" s="55"/>
      <c r="B97" s="55"/>
      <c r="C97" s="55"/>
      <c r="D97" s="55"/>
      <c r="E97" s="55"/>
      <c r="F97" s="55"/>
      <c r="G97" s="55"/>
      <c r="H97" s="55"/>
      <c r="I97" s="55"/>
      <c r="J97" s="55"/>
      <c r="K97" s="55"/>
      <c r="L97" s="55"/>
      <c r="M97" s="55"/>
      <c r="N97" s="55"/>
      <c r="O97" s="55"/>
    </row>
    <row r="98" spans="1:15" ht="15.75" customHeight="1">
      <c r="A98" s="55"/>
      <c r="B98" s="55"/>
      <c r="C98" s="55"/>
      <c r="D98" s="55"/>
      <c r="E98" s="55"/>
      <c r="F98" s="55"/>
      <c r="G98" s="55"/>
      <c r="H98" s="55"/>
      <c r="I98" s="55"/>
      <c r="J98" s="55"/>
      <c r="K98" s="55"/>
      <c r="L98" s="55"/>
      <c r="M98" s="55"/>
      <c r="N98" s="55"/>
      <c r="O98" s="55"/>
    </row>
    <row r="99" spans="1:15" ht="15.75" customHeight="1">
      <c r="A99" s="55"/>
      <c r="B99" s="55"/>
      <c r="C99" s="55"/>
      <c r="D99" s="55"/>
      <c r="E99" s="55"/>
      <c r="F99" s="55"/>
      <c r="G99" s="55"/>
      <c r="H99" s="55"/>
      <c r="I99" s="55"/>
      <c r="J99" s="55"/>
      <c r="K99" s="55"/>
      <c r="L99" s="55"/>
      <c r="M99" s="55"/>
      <c r="N99" s="55"/>
      <c r="O99" s="55"/>
    </row>
    <row r="100" spans="1:15" ht="15.75" customHeight="1">
      <c r="A100" s="55"/>
      <c r="B100" s="55"/>
      <c r="C100" s="55"/>
      <c r="D100" s="55"/>
      <c r="E100" s="55"/>
      <c r="F100" s="55"/>
      <c r="G100" s="55"/>
      <c r="H100" s="55"/>
      <c r="I100" s="55"/>
      <c r="J100" s="55"/>
      <c r="K100" s="55"/>
      <c r="L100" s="55"/>
      <c r="M100" s="55"/>
      <c r="N100" s="55"/>
      <c r="O100" s="55"/>
    </row>
    <row r="101" spans="1:15" ht="15.75" customHeight="1">
      <c r="A101" s="55"/>
      <c r="B101" s="55"/>
      <c r="C101" s="55"/>
      <c r="D101" s="55"/>
      <c r="E101" s="55"/>
      <c r="F101" s="55"/>
      <c r="G101" s="55"/>
      <c r="H101" s="55"/>
      <c r="I101" s="55"/>
      <c r="J101" s="55"/>
      <c r="K101" s="55"/>
      <c r="L101" s="55"/>
      <c r="M101" s="55"/>
      <c r="N101" s="55"/>
      <c r="O101" s="55"/>
    </row>
    <row r="102" spans="1:15" ht="15.75" customHeight="1">
      <c r="A102" s="55"/>
      <c r="B102" s="55"/>
      <c r="C102" s="55"/>
      <c r="D102" s="55"/>
      <c r="E102" s="55"/>
      <c r="F102" s="55"/>
      <c r="G102" s="55"/>
      <c r="H102" s="55"/>
      <c r="I102" s="55"/>
      <c r="J102" s="55"/>
      <c r="K102" s="55"/>
      <c r="L102" s="55"/>
      <c r="M102" s="55"/>
      <c r="N102" s="55"/>
      <c r="O102" s="55"/>
    </row>
    <row r="103" spans="1:15" ht="15.75" customHeight="1">
      <c r="A103" s="55"/>
      <c r="B103" s="55"/>
      <c r="C103" s="55"/>
      <c r="D103" s="55"/>
      <c r="E103" s="55"/>
      <c r="F103" s="55"/>
      <c r="G103" s="55"/>
      <c r="H103" s="55"/>
      <c r="I103" s="55"/>
      <c r="J103" s="55"/>
      <c r="K103" s="55"/>
      <c r="L103" s="55"/>
      <c r="M103" s="55"/>
      <c r="N103" s="55"/>
      <c r="O103" s="55"/>
    </row>
    <row r="104" spans="1:15" ht="15.75" customHeight="1">
      <c r="A104" s="55"/>
      <c r="B104" s="55"/>
      <c r="C104" s="55"/>
      <c r="D104" s="55"/>
      <c r="E104" s="55"/>
      <c r="F104" s="55"/>
      <c r="G104" s="55"/>
      <c r="H104" s="55"/>
      <c r="I104" s="55"/>
      <c r="J104" s="55"/>
      <c r="K104" s="55"/>
      <c r="L104" s="55"/>
      <c r="M104" s="55"/>
      <c r="N104" s="55"/>
      <c r="O104" s="55"/>
    </row>
    <row r="105" spans="1:15" ht="15.75" customHeight="1">
      <c r="A105" s="55"/>
      <c r="B105" s="55"/>
      <c r="C105" s="55"/>
      <c r="D105" s="55"/>
      <c r="E105" s="55"/>
      <c r="F105" s="55"/>
      <c r="G105" s="55"/>
      <c r="H105" s="55"/>
      <c r="I105" s="55"/>
      <c r="J105" s="55"/>
      <c r="K105" s="55"/>
      <c r="L105" s="55"/>
      <c r="M105" s="55"/>
      <c r="N105" s="55"/>
      <c r="O105" s="55"/>
    </row>
    <row r="106" spans="1:15" ht="15.75" customHeight="1">
      <c r="A106" s="55"/>
      <c r="B106" s="55"/>
      <c r="C106" s="55"/>
      <c r="D106" s="55"/>
      <c r="E106" s="55"/>
      <c r="F106" s="55"/>
      <c r="G106" s="55"/>
      <c r="H106" s="55"/>
      <c r="I106" s="55"/>
      <c r="J106" s="55"/>
      <c r="K106" s="55"/>
      <c r="L106" s="55"/>
      <c r="M106" s="55"/>
      <c r="N106" s="55"/>
      <c r="O106" s="55"/>
    </row>
    <row r="107" spans="1:15" ht="15.75" customHeight="1">
      <c r="A107" s="55"/>
      <c r="B107" s="55"/>
      <c r="C107" s="55"/>
      <c r="D107" s="55"/>
      <c r="E107" s="55"/>
      <c r="F107" s="55"/>
      <c r="G107" s="55"/>
      <c r="H107" s="55"/>
      <c r="I107" s="55"/>
      <c r="J107" s="55"/>
      <c r="K107" s="55"/>
      <c r="L107" s="55"/>
      <c r="M107" s="55"/>
      <c r="N107" s="55"/>
      <c r="O107" s="55"/>
    </row>
    <row r="108" spans="1:15" ht="15.75" customHeight="1">
      <c r="A108" s="55"/>
      <c r="B108" s="55"/>
      <c r="C108" s="55"/>
      <c r="D108" s="55"/>
      <c r="E108" s="55"/>
      <c r="F108" s="55"/>
      <c r="G108" s="55"/>
      <c r="H108" s="55"/>
      <c r="I108" s="55"/>
      <c r="J108" s="55"/>
      <c r="K108" s="55"/>
      <c r="L108" s="55"/>
      <c r="M108" s="55"/>
      <c r="N108" s="55"/>
      <c r="O108" s="55"/>
    </row>
    <row r="109" spans="1:15" ht="15.75" customHeight="1">
      <c r="A109" s="55"/>
      <c r="B109" s="55"/>
      <c r="C109" s="55"/>
      <c r="D109" s="55"/>
      <c r="E109" s="55"/>
      <c r="F109" s="55"/>
      <c r="G109" s="55"/>
      <c r="H109" s="55"/>
      <c r="I109" s="55"/>
      <c r="J109" s="55"/>
      <c r="K109" s="55"/>
      <c r="L109" s="55"/>
      <c r="M109" s="55"/>
      <c r="N109" s="55"/>
      <c r="O109" s="55"/>
    </row>
    <row r="110" spans="1:15" ht="15.75" customHeight="1">
      <c r="A110" s="55"/>
      <c r="B110" s="55"/>
      <c r="C110" s="55"/>
      <c r="D110" s="55"/>
      <c r="E110" s="55"/>
      <c r="F110" s="55"/>
      <c r="G110" s="55"/>
      <c r="H110" s="55"/>
      <c r="I110" s="55"/>
      <c r="J110" s="55"/>
      <c r="K110" s="55"/>
      <c r="L110" s="55"/>
      <c r="M110" s="55"/>
      <c r="N110" s="55"/>
      <c r="O110" s="55"/>
    </row>
    <row r="111" spans="1:15" ht="15.75" customHeight="1">
      <c r="A111" s="55"/>
      <c r="B111" s="55"/>
      <c r="C111" s="55"/>
      <c r="D111" s="55"/>
      <c r="E111" s="55"/>
      <c r="F111" s="55"/>
      <c r="G111" s="55"/>
      <c r="H111" s="55"/>
      <c r="I111" s="55"/>
      <c r="J111" s="55"/>
      <c r="K111" s="55"/>
      <c r="L111" s="55"/>
      <c r="M111" s="55"/>
      <c r="N111" s="55"/>
      <c r="O111" s="55"/>
    </row>
    <row r="112" spans="1:15" ht="15.75" customHeight="1">
      <c r="A112" s="55"/>
      <c r="B112" s="55"/>
      <c r="C112" s="55"/>
      <c r="D112" s="55"/>
      <c r="E112" s="55"/>
      <c r="F112" s="55"/>
      <c r="G112" s="55"/>
      <c r="H112" s="55"/>
      <c r="I112" s="55"/>
      <c r="J112" s="55"/>
      <c r="K112" s="55"/>
      <c r="L112" s="55"/>
      <c r="M112" s="55"/>
      <c r="N112" s="55"/>
      <c r="O112" s="55"/>
    </row>
    <row r="113" spans="1:15" ht="15.75" customHeight="1">
      <c r="A113" s="55"/>
      <c r="B113" s="55"/>
      <c r="C113" s="55"/>
      <c r="D113" s="55"/>
      <c r="E113" s="55"/>
      <c r="F113" s="55"/>
      <c r="G113" s="55"/>
      <c r="H113" s="55"/>
      <c r="I113" s="55"/>
      <c r="J113" s="55"/>
      <c r="K113" s="55"/>
      <c r="L113" s="55"/>
      <c r="M113" s="55"/>
      <c r="N113" s="55"/>
      <c r="O113" s="55"/>
    </row>
    <row r="114" spans="1:15" ht="15.75" customHeight="1">
      <c r="A114" s="55"/>
      <c r="B114" s="55"/>
      <c r="C114" s="55"/>
      <c r="D114" s="55"/>
      <c r="E114" s="55"/>
      <c r="F114" s="55"/>
      <c r="G114" s="55"/>
      <c r="H114" s="55"/>
      <c r="I114" s="55"/>
      <c r="J114" s="55"/>
      <c r="K114" s="55"/>
      <c r="L114" s="55"/>
      <c r="M114" s="55"/>
      <c r="N114" s="55"/>
      <c r="O114" s="55"/>
    </row>
    <row r="115" spans="1:15" ht="15.75" customHeight="1">
      <c r="A115" s="55"/>
      <c r="B115" s="55"/>
      <c r="C115" s="55"/>
      <c r="D115" s="55"/>
      <c r="E115" s="55"/>
      <c r="F115" s="55"/>
      <c r="G115" s="55"/>
      <c r="H115" s="55"/>
      <c r="I115" s="55"/>
      <c r="J115" s="55"/>
      <c r="K115" s="55"/>
      <c r="L115" s="55"/>
      <c r="M115" s="55"/>
      <c r="N115" s="55"/>
      <c r="O115" s="55"/>
    </row>
    <row r="116" spans="1:15" ht="15.75" customHeight="1">
      <c r="A116" s="55"/>
      <c r="B116" s="55"/>
      <c r="C116" s="55"/>
      <c r="D116" s="55"/>
      <c r="E116" s="55"/>
      <c r="F116" s="55"/>
      <c r="G116" s="55"/>
      <c r="H116" s="55"/>
      <c r="I116" s="55"/>
      <c r="J116" s="55"/>
      <c r="K116" s="55"/>
      <c r="L116" s="55"/>
      <c r="M116" s="55"/>
      <c r="N116" s="55"/>
      <c r="O116" s="55"/>
    </row>
    <row r="117" spans="1:15" ht="15.75" customHeight="1">
      <c r="A117" s="55"/>
      <c r="B117" s="55"/>
      <c r="C117" s="55"/>
      <c r="D117" s="55"/>
      <c r="E117" s="55"/>
      <c r="F117" s="55"/>
      <c r="G117" s="55"/>
      <c r="H117" s="55"/>
      <c r="I117" s="55"/>
      <c r="J117" s="55"/>
      <c r="K117" s="55"/>
      <c r="L117" s="55"/>
      <c r="M117" s="55"/>
      <c r="N117" s="55"/>
      <c r="O117" s="55"/>
    </row>
    <row r="118" spans="1:15" ht="15.75" customHeight="1">
      <c r="A118" s="55"/>
      <c r="B118" s="55"/>
      <c r="C118" s="55"/>
      <c r="D118" s="55"/>
      <c r="E118" s="55"/>
      <c r="F118" s="55"/>
      <c r="G118" s="55"/>
      <c r="H118" s="55"/>
      <c r="I118" s="55"/>
      <c r="J118" s="55"/>
      <c r="K118" s="55"/>
      <c r="L118" s="55"/>
      <c r="M118" s="55"/>
      <c r="N118" s="55"/>
      <c r="O118" s="55"/>
    </row>
    <row r="119" spans="1:15" ht="15.75" customHeight="1">
      <c r="A119" s="55"/>
      <c r="B119" s="55"/>
      <c r="C119" s="55"/>
      <c r="D119" s="55"/>
      <c r="E119" s="55"/>
      <c r="F119" s="55"/>
      <c r="G119" s="55"/>
      <c r="H119" s="55"/>
      <c r="I119" s="55"/>
      <c r="J119" s="55"/>
      <c r="K119" s="55"/>
      <c r="L119" s="55"/>
      <c r="M119" s="55"/>
      <c r="N119" s="55"/>
      <c r="O119" s="55"/>
    </row>
    <row r="120" spans="1:15" ht="15.75" customHeight="1">
      <c r="A120" s="55"/>
      <c r="B120" s="55"/>
      <c r="C120" s="55"/>
      <c r="D120" s="55"/>
      <c r="E120" s="55"/>
      <c r="F120" s="55"/>
      <c r="G120" s="55"/>
      <c r="H120" s="55"/>
      <c r="I120" s="55"/>
      <c r="J120" s="55"/>
      <c r="K120" s="55"/>
      <c r="L120" s="55"/>
      <c r="M120" s="55"/>
      <c r="N120" s="55"/>
      <c r="O120" s="55"/>
    </row>
    <row r="121" spans="1:15" ht="15.75" customHeight="1">
      <c r="A121" s="55"/>
      <c r="B121" s="55"/>
      <c r="C121" s="55"/>
      <c r="D121" s="55"/>
      <c r="E121" s="55"/>
      <c r="F121" s="55"/>
      <c r="G121" s="55"/>
      <c r="H121" s="55"/>
      <c r="I121" s="55"/>
      <c r="J121" s="55"/>
      <c r="K121" s="55"/>
      <c r="L121" s="55"/>
      <c r="M121" s="55"/>
      <c r="N121" s="55"/>
      <c r="O121" s="55"/>
    </row>
    <row r="122" spans="1:15" ht="15.75" customHeight="1">
      <c r="A122" s="55"/>
      <c r="B122" s="55"/>
      <c r="C122" s="55"/>
      <c r="D122" s="55"/>
      <c r="E122" s="55"/>
      <c r="F122" s="55"/>
      <c r="G122" s="55"/>
      <c r="H122" s="55"/>
      <c r="I122" s="55"/>
      <c r="J122" s="55"/>
      <c r="K122" s="55"/>
      <c r="L122" s="55"/>
      <c r="M122" s="55"/>
      <c r="N122" s="55"/>
      <c r="O122" s="55"/>
    </row>
    <row r="123" spans="1:15" ht="15.75" customHeight="1">
      <c r="A123" s="55"/>
      <c r="B123" s="55"/>
      <c r="C123" s="55"/>
      <c r="D123" s="55"/>
      <c r="E123" s="55"/>
      <c r="F123" s="55"/>
      <c r="G123" s="55"/>
      <c r="H123" s="55"/>
      <c r="I123" s="55"/>
      <c r="J123" s="55"/>
      <c r="K123" s="55"/>
      <c r="L123" s="55"/>
      <c r="M123" s="55"/>
      <c r="N123" s="55"/>
      <c r="O123" s="55"/>
    </row>
    <row r="124" spans="1:15" ht="15.75" customHeight="1">
      <c r="A124" s="55"/>
      <c r="B124" s="55"/>
      <c r="C124" s="55"/>
      <c r="D124" s="55"/>
      <c r="E124" s="55"/>
      <c r="F124" s="55"/>
      <c r="G124" s="55"/>
      <c r="H124" s="55"/>
      <c r="I124" s="55"/>
      <c r="J124" s="55"/>
      <c r="K124" s="55"/>
      <c r="L124" s="55"/>
      <c r="M124" s="55"/>
      <c r="N124" s="55"/>
      <c r="O124" s="55"/>
    </row>
    <row r="125" spans="1:15" ht="15.75" customHeight="1">
      <c r="A125" s="55"/>
      <c r="B125" s="55"/>
      <c r="C125" s="55"/>
      <c r="D125" s="55"/>
      <c r="E125" s="55"/>
      <c r="F125" s="55"/>
      <c r="G125" s="55"/>
      <c r="H125" s="55"/>
      <c r="I125" s="55"/>
      <c r="J125" s="55"/>
      <c r="K125" s="55"/>
      <c r="L125" s="55"/>
      <c r="M125" s="55"/>
      <c r="N125" s="55"/>
      <c r="O125" s="55"/>
    </row>
    <row r="126" spans="1:15" ht="15.75" customHeight="1">
      <c r="A126" s="55"/>
      <c r="B126" s="55"/>
      <c r="C126" s="55"/>
      <c r="D126" s="55"/>
      <c r="E126" s="55"/>
      <c r="F126" s="55"/>
      <c r="G126" s="55"/>
      <c r="H126" s="55"/>
      <c r="I126" s="55"/>
      <c r="J126" s="55"/>
      <c r="K126" s="55"/>
      <c r="L126" s="55"/>
      <c r="M126" s="55"/>
      <c r="N126" s="55"/>
      <c r="O126" s="55"/>
    </row>
    <row r="127" spans="1:15" ht="15.75" customHeight="1">
      <c r="A127" s="55"/>
      <c r="B127" s="55"/>
      <c r="C127" s="55"/>
      <c r="D127" s="55"/>
      <c r="E127" s="55"/>
      <c r="F127" s="55"/>
      <c r="G127" s="55"/>
      <c r="H127" s="55"/>
      <c r="I127" s="55"/>
      <c r="J127" s="55"/>
      <c r="K127" s="55"/>
      <c r="L127" s="55"/>
      <c r="M127" s="55"/>
      <c r="N127" s="55"/>
      <c r="O127" s="55"/>
    </row>
    <row r="128" spans="1:15" ht="15.75" customHeight="1">
      <c r="A128" s="55"/>
      <c r="B128" s="55"/>
      <c r="C128" s="55"/>
      <c r="D128" s="55"/>
      <c r="E128" s="55"/>
      <c r="F128" s="55"/>
      <c r="G128" s="55"/>
      <c r="H128" s="55"/>
      <c r="I128" s="55"/>
      <c r="J128" s="55"/>
      <c r="K128" s="55"/>
      <c r="L128" s="55"/>
      <c r="M128" s="55"/>
      <c r="N128" s="55"/>
      <c r="O128" s="55"/>
    </row>
    <row r="129" spans="1:15" ht="15.75" customHeight="1">
      <c r="A129" s="55"/>
      <c r="B129" s="55"/>
      <c r="C129" s="55"/>
      <c r="D129" s="55"/>
      <c r="E129" s="55"/>
      <c r="F129" s="55"/>
      <c r="G129" s="55"/>
      <c r="H129" s="55"/>
      <c r="I129" s="55"/>
      <c r="J129" s="55"/>
      <c r="K129" s="55"/>
      <c r="L129" s="55"/>
      <c r="M129" s="55"/>
      <c r="N129" s="55"/>
      <c r="O129" s="55"/>
    </row>
    <row r="130" spans="1:15" ht="15.75" customHeight="1">
      <c r="A130" s="55"/>
      <c r="B130" s="55"/>
      <c r="C130" s="55"/>
      <c r="D130" s="55"/>
      <c r="E130" s="55"/>
      <c r="F130" s="55"/>
      <c r="G130" s="55"/>
      <c r="H130" s="55"/>
      <c r="I130" s="55"/>
      <c r="J130" s="55"/>
      <c r="K130" s="55"/>
      <c r="L130" s="55"/>
      <c r="M130" s="55"/>
      <c r="N130" s="55"/>
      <c r="O130" s="55"/>
    </row>
    <row r="131" spans="1:15" ht="15.75" customHeight="1">
      <c r="A131" s="55"/>
      <c r="B131" s="55"/>
      <c r="C131" s="55"/>
      <c r="D131" s="55"/>
      <c r="E131" s="55"/>
      <c r="F131" s="55"/>
      <c r="G131" s="55"/>
      <c r="H131" s="55"/>
      <c r="I131" s="55"/>
      <c r="J131" s="55"/>
      <c r="K131" s="55"/>
      <c r="L131" s="55"/>
      <c r="M131" s="55"/>
      <c r="N131" s="55"/>
      <c r="O131" s="55"/>
    </row>
    <row r="132" spans="1:15" ht="15.75" customHeight="1">
      <c r="A132" s="55"/>
      <c r="B132" s="55"/>
      <c r="C132" s="55"/>
      <c r="D132" s="55"/>
      <c r="E132" s="55"/>
      <c r="F132" s="55"/>
      <c r="G132" s="55"/>
      <c r="H132" s="55"/>
      <c r="I132" s="55"/>
      <c r="J132" s="55"/>
      <c r="K132" s="55"/>
      <c r="L132" s="55"/>
      <c r="M132" s="55"/>
      <c r="N132" s="55"/>
      <c r="O132" s="55"/>
    </row>
    <row r="133" spans="1:15" ht="15.75" customHeight="1">
      <c r="A133" s="55"/>
      <c r="B133" s="55"/>
      <c r="C133" s="55"/>
      <c r="D133" s="55"/>
      <c r="E133" s="55"/>
      <c r="F133" s="55"/>
      <c r="G133" s="55"/>
      <c r="H133" s="55"/>
      <c r="I133" s="55"/>
      <c r="J133" s="55"/>
      <c r="K133" s="55"/>
      <c r="L133" s="55"/>
      <c r="M133" s="55"/>
      <c r="N133" s="55"/>
      <c r="O133" s="55"/>
    </row>
    <row r="134" spans="1:15" ht="15.75" customHeight="1">
      <c r="A134" s="55"/>
      <c r="B134" s="55"/>
      <c r="C134" s="55"/>
      <c r="D134" s="55"/>
      <c r="E134" s="55"/>
      <c r="F134" s="55"/>
      <c r="G134" s="55"/>
      <c r="H134" s="55"/>
      <c r="I134" s="55"/>
      <c r="J134" s="55"/>
      <c r="K134" s="55"/>
      <c r="L134" s="55"/>
      <c r="M134" s="55"/>
      <c r="N134" s="55"/>
      <c r="O134" s="55"/>
    </row>
    <row r="135" spans="1:15" ht="15.75" customHeight="1">
      <c r="A135" s="55"/>
      <c r="B135" s="55"/>
      <c r="C135" s="55"/>
      <c r="D135" s="55"/>
      <c r="E135" s="55"/>
      <c r="F135" s="55"/>
      <c r="G135" s="55"/>
      <c r="H135" s="55"/>
      <c r="I135" s="55"/>
      <c r="J135" s="55"/>
      <c r="K135" s="55"/>
      <c r="L135" s="55"/>
      <c r="M135" s="55"/>
      <c r="N135" s="55"/>
      <c r="O135" s="55"/>
    </row>
    <row r="136" spans="1:15" ht="15.75" customHeight="1">
      <c r="A136" s="55"/>
      <c r="B136" s="55"/>
      <c r="C136" s="55"/>
      <c r="D136" s="55"/>
      <c r="E136" s="55"/>
      <c r="F136" s="55"/>
      <c r="G136" s="55"/>
      <c r="H136" s="55"/>
      <c r="I136" s="55"/>
      <c r="J136" s="55"/>
      <c r="K136" s="55"/>
      <c r="L136" s="55"/>
      <c r="M136" s="55"/>
      <c r="N136" s="55"/>
      <c r="O136" s="55"/>
    </row>
    <row r="137" spans="1:15" ht="15.75" customHeight="1">
      <c r="A137" s="55"/>
      <c r="B137" s="55"/>
      <c r="C137" s="55"/>
      <c r="D137" s="55"/>
      <c r="E137" s="55"/>
      <c r="F137" s="55"/>
      <c r="G137" s="55"/>
      <c r="H137" s="55"/>
      <c r="I137" s="55"/>
      <c r="J137" s="55"/>
      <c r="K137" s="55"/>
      <c r="L137" s="55"/>
      <c r="M137" s="55"/>
      <c r="N137" s="55"/>
      <c r="O137" s="55"/>
    </row>
    <row r="138" spans="1:15" ht="15.75" customHeight="1">
      <c r="A138" s="55"/>
      <c r="B138" s="55"/>
      <c r="C138" s="55"/>
      <c r="D138" s="55"/>
      <c r="E138" s="55"/>
      <c r="F138" s="55"/>
      <c r="G138" s="55"/>
      <c r="H138" s="55"/>
      <c r="I138" s="55"/>
      <c r="J138" s="55"/>
      <c r="K138" s="55"/>
      <c r="L138" s="55"/>
      <c r="M138" s="55"/>
      <c r="N138" s="55"/>
      <c r="O138" s="55"/>
    </row>
    <row r="139" spans="1:15" ht="15.75" customHeight="1">
      <c r="A139" s="55"/>
      <c r="B139" s="55"/>
      <c r="C139" s="55"/>
      <c r="D139" s="55"/>
      <c r="E139" s="55"/>
      <c r="F139" s="55"/>
      <c r="G139" s="55"/>
      <c r="H139" s="55"/>
      <c r="I139" s="55"/>
      <c r="J139" s="55"/>
      <c r="K139" s="55"/>
      <c r="L139" s="55"/>
      <c r="M139" s="55"/>
      <c r="N139" s="55"/>
      <c r="O139" s="55"/>
    </row>
    <row r="140" spans="1:15" ht="15.75" customHeight="1">
      <c r="A140" s="55"/>
      <c r="B140" s="55"/>
      <c r="C140" s="55"/>
      <c r="D140" s="55"/>
      <c r="E140" s="55"/>
      <c r="F140" s="55"/>
      <c r="G140" s="55"/>
      <c r="H140" s="55"/>
      <c r="I140" s="55"/>
      <c r="J140" s="55"/>
      <c r="K140" s="55"/>
      <c r="L140" s="55"/>
      <c r="M140" s="55"/>
      <c r="N140" s="55"/>
      <c r="O140" s="55"/>
    </row>
    <row r="141" spans="1:15" ht="15.75" customHeight="1">
      <c r="A141" s="55"/>
      <c r="B141" s="55"/>
      <c r="C141" s="55"/>
      <c r="D141" s="55"/>
      <c r="E141" s="55"/>
      <c r="F141" s="55"/>
      <c r="G141" s="55"/>
      <c r="H141" s="55"/>
      <c r="I141" s="55"/>
      <c r="J141" s="55"/>
      <c r="K141" s="55"/>
      <c r="L141" s="55"/>
      <c r="M141" s="55"/>
      <c r="N141" s="55"/>
      <c r="O141" s="55"/>
    </row>
    <row r="142" spans="1:15" ht="15.75" customHeight="1">
      <c r="A142" s="55"/>
      <c r="B142" s="55"/>
      <c r="C142" s="55"/>
      <c r="D142" s="55"/>
      <c r="E142" s="55"/>
      <c r="F142" s="55"/>
      <c r="G142" s="55"/>
      <c r="H142" s="55"/>
      <c r="I142" s="55"/>
      <c r="J142" s="55"/>
      <c r="K142" s="55"/>
      <c r="L142" s="55"/>
      <c r="M142" s="55"/>
      <c r="N142" s="55"/>
      <c r="O142" s="55"/>
    </row>
    <row r="143" spans="1:15" ht="15.75" customHeight="1">
      <c r="A143" s="55"/>
      <c r="B143" s="55"/>
      <c r="C143" s="55"/>
      <c r="D143" s="55"/>
      <c r="E143" s="55"/>
      <c r="F143" s="55"/>
      <c r="G143" s="55"/>
      <c r="H143" s="55"/>
      <c r="I143" s="55"/>
      <c r="J143" s="55"/>
      <c r="K143" s="55"/>
      <c r="L143" s="55"/>
      <c r="M143" s="55"/>
      <c r="N143" s="55"/>
      <c r="O143" s="55"/>
    </row>
    <row r="144" spans="1:15" ht="15.75" customHeight="1">
      <c r="A144" s="55"/>
      <c r="B144" s="55"/>
      <c r="C144" s="55"/>
      <c r="D144" s="55"/>
      <c r="E144" s="55"/>
      <c r="F144" s="55"/>
      <c r="G144" s="55"/>
      <c r="H144" s="55"/>
      <c r="I144" s="55"/>
      <c r="J144" s="55"/>
      <c r="K144" s="55"/>
      <c r="L144" s="55"/>
      <c r="M144" s="55"/>
      <c r="N144" s="55"/>
      <c r="O144" s="55"/>
    </row>
    <row r="145" spans="1:15" ht="15.75" customHeight="1">
      <c r="A145" s="55"/>
      <c r="B145" s="55"/>
      <c r="C145" s="55"/>
      <c r="D145" s="55"/>
      <c r="E145" s="55"/>
      <c r="F145" s="55"/>
      <c r="G145" s="55"/>
      <c r="H145" s="55"/>
      <c r="I145" s="55"/>
      <c r="J145" s="55"/>
      <c r="K145" s="55"/>
      <c r="L145" s="55"/>
      <c r="M145" s="55"/>
      <c r="N145" s="55"/>
      <c r="O145" s="55"/>
    </row>
    <row r="146" spans="1:15" ht="15.75" customHeight="1">
      <c r="A146" s="55"/>
      <c r="B146" s="55"/>
      <c r="C146" s="55"/>
      <c r="D146" s="55"/>
      <c r="E146" s="55"/>
      <c r="F146" s="55"/>
      <c r="G146" s="55"/>
      <c r="H146" s="55"/>
      <c r="I146" s="55"/>
      <c r="J146" s="55"/>
      <c r="K146" s="55"/>
      <c r="L146" s="55"/>
      <c r="M146" s="55"/>
      <c r="N146" s="55"/>
      <c r="O146" s="55"/>
    </row>
    <row r="147" spans="1:15" ht="15.75" customHeight="1">
      <c r="A147" s="55"/>
      <c r="B147" s="55"/>
      <c r="C147" s="55"/>
      <c r="D147" s="55"/>
      <c r="E147" s="55"/>
      <c r="F147" s="55"/>
      <c r="G147" s="55"/>
      <c r="H147" s="55"/>
      <c r="I147" s="55"/>
      <c r="J147" s="55"/>
      <c r="K147" s="55"/>
      <c r="L147" s="55"/>
      <c r="M147" s="55"/>
      <c r="N147" s="55"/>
      <c r="O147" s="55"/>
    </row>
    <row r="148" spans="1:15" ht="15.75" customHeight="1">
      <c r="A148" s="55"/>
      <c r="B148" s="55"/>
      <c r="C148" s="55"/>
      <c r="D148" s="55"/>
      <c r="E148" s="55"/>
      <c r="F148" s="55"/>
      <c r="G148" s="55"/>
      <c r="H148" s="55"/>
      <c r="I148" s="55"/>
      <c r="J148" s="55"/>
      <c r="K148" s="55"/>
      <c r="L148" s="55"/>
      <c r="M148" s="55"/>
      <c r="N148" s="55"/>
      <c r="O148" s="55"/>
    </row>
    <row r="149" spans="1:15" ht="15.75" customHeight="1">
      <c r="A149" s="55"/>
      <c r="B149" s="55"/>
      <c r="C149" s="55"/>
      <c r="D149" s="55"/>
      <c r="E149" s="55"/>
      <c r="F149" s="55"/>
      <c r="G149" s="55"/>
      <c r="H149" s="55"/>
      <c r="I149" s="55"/>
      <c r="J149" s="55"/>
      <c r="K149" s="55"/>
      <c r="L149" s="55"/>
      <c r="M149" s="55"/>
      <c r="N149" s="55"/>
      <c r="O149" s="55"/>
    </row>
    <row r="150" spans="1:15" ht="15.75" customHeight="1">
      <c r="A150" s="55"/>
      <c r="B150" s="55"/>
      <c r="C150" s="55"/>
      <c r="D150" s="55"/>
      <c r="E150" s="55"/>
      <c r="F150" s="55"/>
      <c r="G150" s="55"/>
      <c r="H150" s="55"/>
      <c r="I150" s="55"/>
      <c r="J150" s="55"/>
      <c r="K150" s="55"/>
      <c r="L150" s="55"/>
      <c r="M150" s="55"/>
      <c r="N150" s="55"/>
      <c r="O150" s="55"/>
    </row>
    <row r="151" spans="1:15" ht="15.75" customHeight="1">
      <c r="A151" s="55"/>
      <c r="B151" s="55"/>
      <c r="C151" s="55"/>
      <c r="D151" s="55"/>
      <c r="E151" s="55"/>
      <c r="F151" s="55"/>
      <c r="G151" s="55"/>
      <c r="H151" s="55"/>
      <c r="I151" s="55"/>
      <c r="J151" s="55"/>
      <c r="K151" s="55"/>
      <c r="L151" s="55"/>
      <c r="M151" s="55"/>
      <c r="N151" s="55"/>
      <c r="O151" s="55"/>
    </row>
    <row r="152" spans="1:15" ht="15.75" customHeight="1">
      <c r="A152" s="55"/>
      <c r="B152" s="55"/>
      <c r="C152" s="55"/>
      <c r="D152" s="55"/>
      <c r="E152" s="55"/>
      <c r="F152" s="55"/>
      <c r="G152" s="55"/>
      <c r="H152" s="55"/>
      <c r="I152" s="55"/>
      <c r="J152" s="55"/>
      <c r="K152" s="55"/>
      <c r="L152" s="55"/>
      <c r="M152" s="55"/>
      <c r="N152" s="55"/>
      <c r="O152" s="55"/>
    </row>
    <row r="153" spans="1:15" ht="15.75" customHeight="1">
      <c r="A153" s="55"/>
      <c r="B153" s="55"/>
      <c r="C153" s="55"/>
      <c r="D153" s="55"/>
      <c r="E153" s="55"/>
      <c r="F153" s="55"/>
      <c r="G153" s="55"/>
      <c r="H153" s="55"/>
      <c r="I153" s="55"/>
      <c r="J153" s="55"/>
      <c r="K153" s="55"/>
      <c r="L153" s="55"/>
      <c r="M153" s="55"/>
      <c r="N153" s="55"/>
      <c r="O153" s="55"/>
    </row>
    <row r="154" spans="1:15" ht="15.75" customHeight="1">
      <c r="A154" s="55"/>
      <c r="B154" s="55"/>
      <c r="C154" s="55"/>
      <c r="D154" s="55"/>
      <c r="E154" s="55"/>
      <c r="F154" s="55"/>
      <c r="G154" s="55"/>
      <c r="H154" s="55"/>
      <c r="I154" s="55"/>
      <c r="J154" s="55"/>
      <c r="K154" s="55"/>
      <c r="L154" s="55"/>
      <c r="M154" s="55"/>
      <c r="N154" s="55"/>
      <c r="O154" s="55"/>
    </row>
    <row r="155" spans="1:15" ht="15.75" customHeight="1">
      <c r="A155" s="55"/>
      <c r="B155" s="55"/>
      <c r="C155" s="55"/>
      <c r="D155" s="55"/>
      <c r="E155" s="55"/>
      <c r="F155" s="55"/>
      <c r="G155" s="55"/>
      <c r="H155" s="55"/>
      <c r="I155" s="55"/>
      <c r="J155" s="55"/>
      <c r="K155" s="55"/>
      <c r="L155" s="55"/>
      <c r="M155" s="55"/>
      <c r="N155" s="55"/>
      <c r="O155" s="55"/>
    </row>
    <row r="156" spans="1:15" ht="15.75" customHeight="1">
      <c r="A156" s="55"/>
      <c r="B156" s="55"/>
      <c r="C156" s="55"/>
      <c r="D156" s="55"/>
      <c r="E156" s="55"/>
      <c r="F156" s="55"/>
      <c r="G156" s="55"/>
      <c r="H156" s="55"/>
      <c r="I156" s="55"/>
      <c r="J156" s="55"/>
      <c r="K156" s="55"/>
      <c r="L156" s="55"/>
      <c r="M156" s="55"/>
      <c r="N156" s="55"/>
      <c r="O156" s="55"/>
    </row>
    <row r="157" spans="1:15" ht="15.75" customHeight="1">
      <c r="A157" s="55"/>
      <c r="B157" s="55"/>
      <c r="C157" s="55"/>
      <c r="D157" s="55"/>
      <c r="E157" s="55"/>
      <c r="F157" s="55"/>
      <c r="G157" s="55"/>
      <c r="H157" s="55"/>
      <c r="I157" s="55"/>
      <c r="J157" s="55"/>
      <c r="K157" s="55"/>
      <c r="L157" s="55"/>
      <c r="M157" s="55"/>
      <c r="N157" s="55"/>
      <c r="O157" s="55"/>
    </row>
    <row r="158" spans="1:15" ht="15.75" customHeight="1">
      <c r="A158" s="55"/>
      <c r="B158" s="55"/>
      <c r="C158" s="55"/>
      <c r="D158" s="55"/>
      <c r="E158" s="55"/>
      <c r="F158" s="55"/>
      <c r="G158" s="55"/>
      <c r="H158" s="55"/>
      <c r="I158" s="55"/>
      <c r="J158" s="55"/>
      <c r="K158" s="55"/>
      <c r="L158" s="55"/>
      <c r="M158" s="55"/>
      <c r="N158" s="55"/>
      <c r="O158" s="55"/>
    </row>
    <row r="159" spans="1:15" ht="15.75" customHeight="1">
      <c r="A159" s="55"/>
      <c r="B159" s="55"/>
      <c r="C159" s="55"/>
      <c r="D159" s="55"/>
      <c r="E159" s="55"/>
      <c r="F159" s="55"/>
      <c r="G159" s="55"/>
      <c r="H159" s="55"/>
      <c r="I159" s="55"/>
      <c r="J159" s="55"/>
      <c r="K159" s="55"/>
      <c r="L159" s="55"/>
      <c r="M159" s="55"/>
      <c r="N159" s="55"/>
      <c r="O159" s="55"/>
    </row>
    <row r="160" spans="1:15" ht="15.75" customHeight="1">
      <c r="A160" s="55"/>
      <c r="B160" s="55"/>
      <c r="C160" s="55"/>
      <c r="D160" s="55"/>
      <c r="E160" s="55"/>
      <c r="F160" s="55"/>
      <c r="G160" s="55"/>
      <c r="H160" s="55"/>
      <c r="I160" s="55"/>
      <c r="J160" s="55"/>
      <c r="K160" s="55"/>
      <c r="L160" s="55"/>
      <c r="M160" s="55"/>
      <c r="N160" s="55"/>
      <c r="O160" s="55"/>
    </row>
    <row r="161" spans="1:15" ht="15.75" customHeight="1">
      <c r="A161" s="55"/>
      <c r="B161" s="55"/>
      <c r="C161" s="55"/>
      <c r="D161" s="55"/>
      <c r="E161" s="55"/>
      <c r="F161" s="55"/>
      <c r="G161" s="55"/>
      <c r="H161" s="55"/>
      <c r="I161" s="55"/>
      <c r="J161" s="55"/>
      <c r="K161" s="55"/>
      <c r="L161" s="55"/>
      <c r="M161" s="55"/>
      <c r="N161" s="55"/>
      <c r="O161" s="55"/>
    </row>
    <row r="162" spans="1:15" ht="15.75" customHeight="1">
      <c r="A162" s="55"/>
      <c r="B162" s="55"/>
      <c r="C162" s="55"/>
      <c r="D162" s="55"/>
      <c r="E162" s="55"/>
      <c r="F162" s="55"/>
      <c r="G162" s="55"/>
      <c r="H162" s="55"/>
      <c r="I162" s="55"/>
      <c r="J162" s="55"/>
      <c r="K162" s="55"/>
      <c r="L162" s="55"/>
      <c r="M162" s="55"/>
      <c r="N162" s="55"/>
      <c r="O162" s="55"/>
    </row>
    <row r="163" spans="1:15" ht="15.75" customHeight="1">
      <c r="A163" s="55"/>
      <c r="B163" s="55"/>
      <c r="C163" s="55"/>
      <c r="D163" s="55"/>
      <c r="E163" s="55"/>
      <c r="F163" s="55"/>
      <c r="G163" s="55"/>
      <c r="H163" s="55"/>
      <c r="I163" s="55"/>
      <c r="J163" s="55"/>
      <c r="K163" s="55"/>
      <c r="L163" s="55"/>
      <c r="M163" s="55"/>
      <c r="N163" s="55"/>
      <c r="O163" s="55"/>
    </row>
    <row r="164" spans="1:15" ht="15.75" customHeight="1">
      <c r="A164" s="55"/>
      <c r="B164" s="55"/>
      <c r="C164" s="55"/>
      <c r="D164" s="55"/>
      <c r="E164" s="55"/>
      <c r="F164" s="55"/>
      <c r="G164" s="55"/>
      <c r="H164" s="55"/>
      <c r="I164" s="55"/>
      <c r="J164" s="55"/>
      <c r="K164" s="55"/>
      <c r="L164" s="55"/>
      <c r="M164" s="55"/>
      <c r="N164" s="55"/>
      <c r="O164" s="55"/>
    </row>
    <row r="165" spans="1:15" ht="15.75" customHeight="1">
      <c r="A165" s="55"/>
      <c r="B165" s="55"/>
      <c r="C165" s="55"/>
      <c r="D165" s="55"/>
      <c r="E165" s="55"/>
      <c r="F165" s="55"/>
      <c r="G165" s="55"/>
      <c r="H165" s="55"/>
      <c r="I165" s="55"/>
      <c r="J165" s="55"/>
      <c r="K165" s="55"/>
      <c r="L165" s="55"/>
      <c r="M165" s="55"/>
      <c r="N165" s="55"/>
      <c r="O165" s="55"/>
    </row>
    <row r="166" spans="1:15" ht="15.75" customHeight="1">
      <c r="A166" s="55"/>
      <c r="B166" s="55"/>
      <c r="C166" s="55"/>
      <c r="D166" s="55"/>
      <c r="E166" s="55"/>
      <c r="F166" s="55"/>
      <c r="G166" s="55"/>
      <c r="H166" s="55"/>
      <c r="I166" s="55"/>
      <c r="J166" s="55"/>
      <c r="K166" s="55"/>
      <c r="L166" s="55"/>
      <c r="M166" s="55"/>
      <c r="N166" s="55"/>
      <c r="O166" s="55"/>
    </row>
    <row r="167" spans="1:15" ht="15.75" customHeight="1">
      <c r="A167" s="55"/>
      <c r="B167" s="55"/>
      <c r="C167" s="55"/>
      <c r="D167" s="55"/>
      <c r="E167" s="55"/>
      <c r="F167" s="55"/>
      <c r="G167" s="55"/>
      <c r="H167" s="55"/>
      <c r="I167" s="55"/>
      <c r="J167" s="55"/>
      <c r="K167" s="55"/>
      <c r="L167" s="55"/>
      <c r="M167" s="55"/>
      <c r="N167" s="55"/>
      <c r="O167" s="55"/>
    </row>
    <row r="168" spans="1:15" ht="15.75" customHeight="1">
      <c r="A168" s="55"/>
      <c r="B168" s="55"/>
      <c r="C168" s="55"/>
      <c r="D168" s="55"/>
      <c r="E168" s="55"/>
      <c r="F168" s="55"/>
      <c r="G168" s="55"/>
      <c r="H168" s="55"/>
      <c r="I168" s="55"/>
      <c r="J168" s="55"/>
      <c r="K168" s="55"/>
      <c r="L168" s="55"/>
      <c r="M168" s="55"/>
      <c r="N168" s="55"/>
      <c r="O168" s="55"/>
    </row>
    <row r="169" spans="1:15" ht="15.75" customHeight="1">
      <c r="A169" s="55"/>
      <c r="B169" s="55"/>
      <c r="C169" s="55"/>
      <c r="D169" s="55"/>
      <c r="E169" s="55"/>
      <c r="F169" s="55"/>
      <c r="G169" s="55"/>
      <c r="H169" s="55"/>
      <c r="I169" s="55"/>
      <c r="J169" s="55"/>
      <c r="K169" s="55"/>
      <c r="L169" s="55"/>
      <c r="M169" s="55"/>
      <c r="N169" s="55"/>
      <c r="O169" s="55"/>
    </row>
    <row r="170" spans="1:15" ht="15.75" customHeight="1">
      <c r="A170" s="55"/>
      <c r="B170" s="55"/>
      <c r="C170" s="55"/>
      <c r="D170" s="55"/>
      <c r="E170" s="55"/>
      <c r="F170" s="55"/>
      <c r="G170" s="55"/>
      <c r="H170" s="55"/>
      <c r="I170" s="55"/>
      <c r="J170" s="55"/>
      <c r="K170" s="55"/>
      <c r="L170" s="55"/>
      <c r="M170" s="55"/>
      <c r="N170" s="55"/>
      <c r="O170" s="55"/>
    </row>
    <row r="171" spans="1:15" ht="15.75" customHeight="1">
      <c r="A171" s="55"/>
      <c r="B171" s="55"/>
      <c r="C171" s="55"/>
      <c r="D171" s="55"/>
      <c r="E171" s="55"/>
      <c r="F171" s="55"/>
      <c r="G171" s="55"/>
      <c r="H171" s="55"/>
      <c r="I171" s="55"/>
      <c r="J171" s="55"/>
      <c r="K171" s="55"/>
      <c r="L171" s="55"/>
      <c r="M171" s="55"/>
      <c r="N171" s="55"/>
      <c r="O171" s="55"/>
    </row>
    <row r="172" spans="1:15" ht="15.75" customHeight="1">
      <c r="A172" s="55"/>
      <c r="B172" s="55"/>
      <c r="C172" s="55"/>
      <c r="D172" s="55"/>
      <c r="E172" s="55"/>
      <c r="F172" s="55"/>
      <c r="G172" s="55"/>
      <c r="H172" s="55"/>
      <c r="I172" s="55"/>
      <c r="J172" s="55"/>
      <c r="K172" s="55"/>
      <c r="L172" s="55"/>
      <c r="M172" s="55"/>
      <c r="N172" s="55"/>
      <c r="O172" s="55"/>
    </row>
    <row r="173" spans="1:15" ht="15.75" customHeight="1">
      <c r="A173" s="55"/>
      <c r="B173" s="55"/>
      <c r="C173" s="55"/>
      <c r="D173" s="55"/>
      <c r="E173" s="55"/>
      <c r="F173" s="55"/>
      <c r="G173" s="55"/>
      <c r="H173" s="55"/>
      <c r="I173" s="55"/>
      <c r="J173" s="55"/>
      <c r="K173" s="55"/>
      <c r="L173" s="55"/>
      <c r="M173" s="55"/>
      <c r="N173" s="55"/>
      <c r="O173" s="55"/>
    </row>
    <row r="174" spans="1:15" ht="15.75" customHeight="1">
      <c r="A174" s="55"/>
      <c r="B174" s="55"/>
      <c r="C174" s="55"/>
      <c r="D174" s="55"/>
      <c r="E174" s="55"/>
      <c r="F174" s="55"/>
      <c r="G174" s="55"/>
      <c r="H174" s="55"/>
      <c r="I174" s="55"/>
      <c r="J174" s="55"/>
      <c r="K174" s="55"/>
      <c r="L174" s="55"/>
      <c r="M174" s="55"/>
      <c r="N174" s="55"/>
      <c r="O174" s="55"/>
    </row>
    <row r="175" spans="1:15" ht="15.75" customHeight="1">
      <c r="A175" s="55"/>
      <c r="B175" s="55"/>
      <c r="C175" s="55"/>
      <c r="D175" s="55"/>
      <c r="E175" s="55"/>
      <c r="F175" s="55"/>
      <c r="G175" s="55"/>
      <c r="H175" s="55"/>
      <c r="I175" s="55"/>
      <c r="J175" s="55"/>
      <c r="K175" s="55"/>
      <c r="L175" s="55"/>
      <c r="M175" s="55"/>
      <c r="N175" s="55"/>
      <c r="O175" s="55"/>
    </row>
    <row r="176" spans="1:15" ht="15.75" customHeight="1">
      <c r="A176" s="55"/>
      <c r="B176" s="55"/>
      <c r="C176" s="55"/>
      <c r="D176" s="55"/>
      <c r="E176" s="55"/>
      <c r="F176" s="55"/>
      <c r="G176" s="55"/>
      <c r="H176" s="55"/>
      <c r="I176" s="55"/>
      <c r="J176" s="55"/>
      <c r="K176" s="55"/>
      <c r="L176" s="55"/>
      <c r="M176" s="55"/>
      <c r="N176" s="55"/>
      <c r="O176" s="55"/>
    </row>
    <row r="177" spans="1:15" ht="15.75" customHeight="1">
      <c r="A177" s="55"/>
      <c r="B177" s="55"/>
      <c r="C177" s="55"/>
      <c r="D177" s="55"/>
      <c r="E177" s="55"/>
      <c r="F177" s="55"/>
      <c r="G177" s="55"/>
      <c r="H177" s="55"/>
      <c r="I177" s="55"/>
      <c r="J177" s="55"/>
      <c r="K177" s="55"/>
      <c r="L177" s="55"/>
      <c r="M177" s="55"/>
      <c r="N177" s="55"/>
      <c r="O177" s="55"/>
    </row>
    <row r="178" spans="1:15" ht="15.75" customHeight="1">
      <c r="A178" s="55"/>
      <c r="B178" s="55"/>
      <c r="C178" s="55"/>
      <c r="D178" s="55"/>
      <c r="E178" s="55"/>
      <c r="F178" s="55"/>
      <c r="G178" s="55"/>
      <c r="H178" s="55"/>
      <c r="I178" s="55"/>
      <c r="J178" s="55"/>
      <c r="K178" s="55"/>
      <c r="L178" s="55"/>
      <c r="M178" s="55"/>
      <c r="N178" s="55"/>
      <c r="O178" s="55"/>
    </row>
    <row r="179" spans="1:15" ht="15.75" customHeight="1">
      <c r="A179" s="55"/>
      <c r="B179" s="55"/>
      <c r="C179" s="55"/>
      <c r="D179" s="55"/>
      <c r="E179" s="55"/>
      <c r="F179" s="55"/>
      <c r="G179" s="55"/>
      <c r="H179" s="55"/>
      <c r="I179" s="55"/>
      <c r="J179" s="55"/>
      <c r="K179" s="55"/>
      <c r="L179" s="55"/>
      <c r="M179" s="55"/>
      <c r="N179" s="55"/>
      <c r="O179" s="55"/>
    </row>
    <row r="180" spans="1:15" ht="15.75" customHeight="1">
      <c r="A180" s="55"/>
      <c r="B180" s="55"/>
      <c r="C180" s="55"/>
      <c r="D180" s="55"/>
      <c r="E180" s="55"/>
      <c r="F180" s="55"/>
      <c r="G180" s="55"/>
      <c r="H180" s="55"/>
      <c r="I180" s="55"/>
      <c r="J180" s="55"/>
      <c r="K180" s="55"/>
      <c r="L180" s="55"/>
      <c r="M180" s="55"/>
      <c r="N180" s="55"/>
      <c r="O180" s="55"/>
    </row>
    <row r="181" spans="1:15" ht="15.75" customHeight="1">
      <c r="A181" s="55"/>
      <c r="B181" s="55"/>
      <c r="C181" s="55"/>
      <c r="D181" s="55"/>
      <c r="E181" s="55"/>
      <c r="F181" s="55"/>
      <c r="G181" s="55"/>
      <c r="H181" s="55"/>
      <c r="I181" s="55"/>
      <c r="J181" s="55"/>
      <c r="K181" s="55"/>
      <c r="L181" s="55"/>
      <c r="M181" s="55"/>
      <c r="N181" s="55"/>
      <c r="O181" s="55"/>
    </row>
    <row r="182" spans="1:15" ht="15.75" customHeight="1">
      <c r="A182" s="55"/>
      <c r="B182" s="55"/>
      <c r="C182" s="55"/>
      <c r="D182" s="55"/>
      <c r="E182" s="55"/>
      <c r="F182" s="55"/>
      <c r="G182" s="55"/>
      <c r="H182" s="55"/>
      <c r="I182" s="55"/>
      <c r="J182" s="55"/>
      <c r="K182" s="55"/>
      <c r="L182" s="55"/>
      <c r="M182" s="55"/>
      <c r="N182" s="55"/>
      <c r="O182" s="55"/>
    </row>
    <row r="183" spans="1:15" ht="15.75" customHeight="1">
      <c r="A183" s="55"/>
      <c r="B183" s="55"/>
      <c r="C183" s="55"/>
      <c r="D183" s="55"/>
      <c r="E183" s="55"/>
      <c r="F183" s="55"/>
      <c r="G183" s="55"/>
      <c r="H183" s="55"/>
      <c r="I183" s="55"/>
      <c r="J183" s="55"/>
      <c r="K183" s="55"/>
      <c r="L183" s="55"/>
      <c r="M183" s="55"/>
      <c r="N183" s="55"/>
      <c r="O183" s="55"/>
    </row>
    <row r="184" spans="1:15" ht="15.75" customHeight="1">
      <c r="A184" s="55"/>
      <c r="B184" s="55"/>
      <c r="C184" s="55"/>
      <c r="D184" s="55"/>
      <c r="E184" s="55"/>
      <c r="F184" s="55"/>
      <c r="G184" s="55"/>
      <c r="H184" s="55"/>
      <c r="I184" s="55"/>
      <c r="J184" s="55"/>
      <c r="K184" s="55"/>
      <c r="L184" s="55"/>
      <c r="M184" s="55"/>
      <c r="N184" s="55"/>
      <c r="O184" s="55"/>
    </row>
    <row r="185" spans="1:15" ht="15.75" customHeight="1">
      <c r="A185" s="55"/>
      <c r="B185" s="55"/>
      <c r="C185" s="55"/>
      <c r="D185" s="55"/>
      <c r="E185" s="55"/>
      <c r="F185" s="55"/>
      <c r="G185" s="55"/>
      <c r="H185" s="55"/>
      <c r="I185" s="55"/>
      <c r="J185" s="55"/>
      <c r="K185" s="55"/>
      <c r="L185" s="55"/>
      <c r="M185" s="55"/>
      <c r="N185" s="55"/>
      <c r="O185" s="55"/>
    </row>
    <row r="186" spans="1:15" ht="15.75" customHeight="1">
      <c r="A186" s="55"/>
      <c r="B186" s="55"/>
      <c r="C186" s="55"/>
      <c r="D186" s="55"/>
      <c r="E186" s="55"/>
      <c r="F186" s="55"/>
      <c r="G186" s="55"/>
      <c r="H186" s="55"/>
      <c r="I186" s="55"/>
      <c r="J186" s="55"/>
      <c r="K186" s="55"/>
      <c r="L186" s="55"/>
      <c r="M186" s="55"/>
      <c r="N186" s="55"/>
      <c r="O186" s="55"/>
    </row>
    <row r="187" spans="1:15" ht="15.75" customHeight="1">
      <c r="A187" s="55"/>
      <c r="B187" s="55"/>
      <c r="C187" s="55"/>
      <c r="D187" s="55"/>
      <c r="E187" s="55"/>
      <c r="F187" s="55"/>
      <c r="G187" s="55"/>
      <c r="H187" s="55"/>
      <c r="I187" s="55"/>
      <c r="J187" s="55"/>
      <c r="K187" s="55"/>
      <c r="L187" s="55"/>
      <c r="M187" s="55"/>
      <c r="N187" s="55"/>
      <c r="O187" s="55"/>
    </row>
    <row r="188" spans="1:15" ht="15.75" customHeight="1">
      <c r="A188" s="55"/>
      <c r="B188" s="55"/>
      <c r="C188" s="55"/>
      <c r="D188" s="55"/>
      <c r="E188" s="55"/>
      <c r="F188" s="55"/>
      <c r="G188" s="55"/>
      <c r="H188" s="55"/>
      <c r="I188" s="55"/>
      <c r="J188" s="55"/>
      <c r="K188" s="55"/>
      <c r="L188" s="55"/>
      <c r="M188" s="55"/>
      <c r="N188" s="55"/>
      <c r="O188" s="55"/>
    </row>
    <row r="189" spans="1:15" ht="15.75" customHeight="1">
      <c r="A189" s="55"/>
      <c r="B189" s="55"/>
      <c r="C189" s="55"/>
      <c r="D189" s="55"/>
      <c r="E189" s="55"/>
      <c r="F189" s="55"/>
      <c r="G189" s="55"/>
      <c r="H189" s="55"/>
      <c r="I189" s="55"/>
      <c r="J189" s="55"/>
      <c r="K189" s="55"/>
      <c r="L189" s="55"/>
      <c r="M189" s="55"/>
      <c r="N189" s="55"/>
      <c r="O189" s="55"/>
    </row>
    <row r="190" spans="1:15" ht="15.75" customHeight="1">
      <c r="A190" s="55"/>
      <c r="B190" s="55"/>
      <c r="C190" s="55"/>
      <c r="D190" s="55"/>
      <c r="E190" s="55"/>
      <c r="F190" s="55"/>
      <c r="G190" s="55"/>
      <c r="H190" s="55"/>
      <c r="I190" s="55"/>
      <c r="J190" s="55"/>
      <c r="K190" s="55"/>
      <c r="L190" s="55"/>
      <c r="M190" s="55"/>
      <c r="N190" s="55"/>
      <c r="O190" s="55"/>
    </row>
    <row r="191" spans="1:15" ht="15.75" customHeight="1">
      <c r="A191" s="55"/>
      <c r="B191" s="55"/>
      <c r="C191" s="55"/>
      <c r="D191" s="55"/>
      <c r="E191" s="55"/>
      <c r="F191" s="55"/>
      <c r="G191" s="55"/>
      <c r="H191" s="55"/>
      <c r="I191" s="55"/>
      <c r="J191" s="55"/>
      <c r="K191" s="55"/>
      <c r="L191" s="55"/>
      <c r="M191" s="55"/>
      <c r="N191" s="55"/>
      <c r="O191" s="55"/>
    </row>
    <row r="192" spans="1:15" ht="15.75" customHeight="1">
      <c r="A192" s="55"/>
      <c r="B192" s="55"/>
      <c r="C192" s="55"/>
      <c r="D192" s="55"/>
      <c r="E192" s="55"/>
      <c r="F192" s="55"/>
      <c r="G192" s="55"/>
      <c r="H192" s="55"/>
      <c r="I192" s="55"/>
      <c r="J192" s="55"/>
      <c r="K192" s="55"/>
      <c r="L192" s="55"/>
      <c r="M192" s="55"/>
      <c r="N192" s="55"/>
      <c r="O192" s="55"/>
    </row>
    <row r="193" spans="1:15" ht="15.75" customHeight="1">
      <c r="A193" s="55"/>
      <c r="B193" s="55"/>
      <c r="C193" s="55"/>
      <c r="D193" s="55"/>
      <c r="E193" s="55"/>
      <c r="F193" s="55"/>
      <c r="G193" s="55"/>
      <c r="H193" s="55"/>
      <c r="I193" s="55"/>
      <c r="J193" s="55"/>
      <c r="K193" s="55"/>
      <c r="L193" s="55"/>
      <c r="M193" s="55"/>
      <c r="N193" s="55"/>
      <c r="O193" s="55"/>
    </row>
    <row r="194" spans="1:15" ht="15.75" customHeight="1">
      <c r="A194" s="55"/>
      <c r="B194" s="55"/>
      <c r="C194" s="55"/>
      <c r="D194" s="55"/>
      <c r="E194" s="55"/>
      <c r="F194" s="55"/>
      <c r="G194" s="55"/>
      <c r="H194" s="55"/>
      <c r="I194" s="55"/>
      <c r="J194" s="55"/>
      <c r="K194" s="55"/>
      <c r="L194" s="55"/>
      <c r="M194" s="55"/>
      <c r="N194" s="55"/>
      <c r="O194" s="55"/>
    </row>
    <row r="195" spans="1:15" ht="15.75" customHeight="1">
      <c r="A195" s="55"/>
      <c r="B195" s="55"/>
      <c r="C195" s="55"/>
      <c r="D195" s="55"/>
      <c r="E195" s="55"/>
      <c r="F195" s="55"/>
      <c r="G195" s="55"/>
      <c r="H195" s="55"/>
      <c r="I195" s="55"/>
      <c r="J195" s="55"/>
      <c r="K195" s="55"/>
      <c r="L195" s="55"/>
      <c r="M195" s="55"/>
      <c r="N195" s="55"/>
      <c r="O195" s="55"/>
    </row>
    <row r="196" spans="1:15" ht="15.75" customHeight="1">
      <c r="A196" s="55"/>
      <c r="B196" s="55"/>
      <c r="C196" s="55"/>
      <c r="D196" s="55"/>
      <c r="E196" s="55"/>
      <c r="F196" s="55"/>
      <c r="G196" s="55"/>
      <c r="H196" s="55"/>
      <c r="I196" s="55"/>
      <c r="J196" s="55"/>
      <c r="K196" s="55"/>
      <c r="L196" s="55"/>
      <c r="M196" s="55"/>
      <c r="N196" s="55"/>
      <c r="O196" s="55"/>
    </row>
    <row r="197" spans="1:15" ht="15.75" customHeight="1">
      <c r="A197" s="55"/>
      <c r="B197" s="55"/>
      <c r="C197" s="55"/>
      <c r="D197" s="55"/>
      <c r="E197" s="55"/>
      <c r="F197" s="55"/>
      <c r="G197" s="55"/>
      <c r="H197" s="55"/>
      <c r="I197" s="55"/>
      <c r="J197" s="55"/>
      <c r="K197" s="55"/>
      <c r="L197" s="55"/>
      <c r="M197" s="55"/>
      <c r="N197" s="55"/>
      <c r="O197" s="55"/>
    </row>
    <row r="198" spans="1:15" ht="15.75" customHeight="1">
      <c r="A198" s="55"/>
      <c r="B198" s="55"/>
      <c r="C198" s="55"/>
      <c r="D198" s="55"/>
      <c r="E198" s="55"/>
      <c r="F198" s="55"/>
      <c r="G198" s="55"/>
      <c r="H198" s="55"/>
      <c r="I198" s="55"/>
      <c r="J198" s="55"/>
      <c r="K198" s="55"/>
      <c r="L198" s="55"/>
      <c r="M198" s="55"/>
      <c r="N198" s="55"/>
      <c r="O198" s="55"/>
    </row>
    <row r="199" spans="1:15" ht="15.75" customHeight="1">
      <c r="A199" s="55"/>
      <c r="B199" s="55"/>
      <c r="C199" s="55"/>
      <c r="D199" s="55"/>
      <c r="E199" s="55"/>
      <c r="F199" s="55"/>
      <c r="G199" s="55"/>
      <c r="H199" s="55"/>
      <c r="I199" s="55"/>
      <c r="J199" s="55"/>
      <c r="K199" s="55"/>
      <c r="L199" s="55"/>
      <c r="M199" s="55"/>
      <c r="N199" s="55"/>
      <c r="O199" s="55"/>
    </row>
    <row r="200" spans="1:15" ht="15.75" customHeight="1">
      <c r="A200" s="55"/>
      <c r="B200" s="55"/>
      <c r="C200" s="55"/>
      <c r="D200" s="55"/>
      <c r="E200" s="55"/>
      <c r="F200" s="55"/>
      <c r="G200" s="55"/>
      <c r="H200" s="55"/>
      <c r="I200" s="55"/>
      <c r="J200" s="55"/>
      <c r="K200" s="55"/>
      <c r="L200" s="55"/>
      <c r="M200" s="55"/>
      <c r="N200" s="55"/>
      <c r="O200" s="55"/>
    </row>
    <row r="201" spans="1:15" ht="15.75" customHeight="1">
      <c r="A201" s="55"/>
      <c r="B201" s="55"/>
      <c r="C201" s="55"/>
      <c r="D201" s="55"/>
      <c r="E201" s="55"/>
      <c r="F201" s="55"/>
      <c r="G201" s="55"/>
      <c r="H201" s="55"/>
      <c r="I201" s="55"/>
      <c r="J201" s="55"/>
      <c r="K201" s="55"/>
      <c r="L201" s="55"/>
      <c r="M201" s="55"/>
      <c r="N201" s="55"/>
      <c r="O201" s="55"/>
    </row>
    <row r="202" spans="1:15" ht="15.75" customHeight="1">
      <c r="A202" s="55"/>
      <c r="B202" s="55"/>
      <c r="C202" s="55"/>
      <c r="D202" s="55"/>
      <c r="E202" s="55"/>
      <c r="F202" s="55"/>
      <c r="G202" s="55"/>
      <c r="H202" s="55"/>
      <c r="I202" s="55"/>
      <c r="J202" s="55"/>
      <c r="K202" s="55"/>
      <c r="L202" s="55"/>
      <c r="M202" s="55"/>
      <c r="N202" s="55"/>
      <c r="O202" s="55"/>
    </row>
    <row r="203" spans="1:15" ht="15.75" customHeight="1">
      <c r="A203" s="55"/>
      <c r="B203" s="55"/>
      <c r="C203" s="55"/>
      <c r="D203" s="55"/>
      <c r="E203" s="55"/>
      <c r="F203" s="55"/>
      <c r="G203" s="55"/>
      <c r="H203" s="55"/>
      <c r="I203" s="55"/>
      <c r="J203" s="55"/>
      <c r="K203" s="55"/>
      <c r="L203" s="55"/>
      <c r="M203" s="55"/>
      <c r="N203" s="55"/>
      <c r="O203" s="55"/>
    </row>
    <row r="204" spans="1:15" ht="15.75" customHeight="1">
      <c r="A204" s="55"/>
      <c r="B204" s="55"/>
      <c r="C204" s="55"/>
      <c r="D204" s="55"/>
      <c r="E204" s="55"/>
      <c r="F204" s="55"/>
      <c r="G204" s="55"/>
      <c r="H204" s="55"/>
      <c r="I204" s="55"/>
      <c r="J204" s="55"/>
      <c r="K204" s="55"/>
      <c r="L204" s="55"/>
      <c r="M204" s="55"/>
      <c r="N204" s="55"/>
      <c r="O204" s="55"/>
    </row>
    <row r="205" spans="1:15" ht="15.75" customHeight="1">
      <c r="A205" s="55"/>
      <c r="B205" s="55"/>
      <c r="C205" s="55"/>
      <c r="D205" s="55"/>
      <c r="E205" s="55"/>
      <c r="F205" s="55"/>
      <c r="G205" s="55"/>
      <c r="H205" s="55"/>
      <c r="I205" s="55"/>
      <c r="J205" s="55"/>
      <c r="K205" s="55"/>
      <c r="L205" s="55"/>
      <c r="M205" s="55"/>
      <c r="N205" s="55"/>
      <c r="O205" s="55"/>
    </row>
    <row r="206" spans="1:15" ht="15.75" customHeight="1">
      <c r="A206" s="55"/>
      <c r="B206" s="55"/>
      <c r="C206" s="55"/>
      <c r="D206" s="55"/>
      <c r="E206" s="55"/>
      <c r="F206" s="55"/>
      <c r="G206" s="55"/>
      <c r="H206" s="55"/>
      <c r="I206" s="55"/>
      <c r="J206" s="55"/>
      <c r="K206" s="55"/>
      <c r="L206" s="55"/>
      <c r="M206" s="55"/>
      <c r="N206" s="55"/>
      <c r="O206" s="55"/>
    </row>
    <row r="207" spans="1:15" ht="15.75" customHeight="1">
      <c r="A207" s="55"/>
      <c r="B207" s="55"/>
      <c r="C207" s="55"/>
      <c r="D207" s="55"/>
      <c r="E207" s="55"/>
      <c r="F207" s="55"/>
      <c r="G207" s="55"/>
      <c r="H207" s="55"/>
      <c r="I207" s="55"/>
      <c r="J207" s="55"/>
      <c r="K207" s="55"/>
      <c r="L207" s="55"/>
      <c r="M207" s="55"/>
      <c r="N207" s="55"/>
      <c r="O207" s="55"/>
    </row>
    <row r="208" spans="1:15" ht="15.75" customHeight="1">
      <c r="A208" s="55"/>
      <c r="B208" s="55"/>
      <c r="C208" s="55"/>
      <c r="D208" s="55"/>
      <c r="E208" s="55"/>
      <c r="F208" s="55"/>
      <c r="G208" s="55"/>
      <c r="H208" s="55"/>
      <c r="I208" s="55"/>
      <c r="J208" s="55"/>
      <c r="K208" s="55"/>
      <c r="L208" s="55"/>
      <c r="M208" s="55"/>
      <c r="N208" s="55"/>
      <c r="O208" s="55"/>
    </row>
    <row r="209" spans="1:15" ht="15.75" customHeight="1">
      <c r="A209" s="55"/>
      <c r="B209" s="55"/>
      <c r="C209" s="55"/>
      <c r="D209" s="55"/>
      <c r="E209" s="55"/>
      <c r="F209" s="55"/>
      <c r="G209" s="55"/>
      <c r="H209" s="55"/>
      <c r="I209" s="55"/>
      <c r="J209" s="55"/>
      <c r="K209" s="55"/>
      <c r="L209" s="55"/>
      <c r="M209" s="55"/>
      <c r="N209" s="55"/>
      <c r="O209" s="55"/>
    </row>
    <row r="210" spans="1:15" ht="15.75" customHeight="1">
      <c r="A210" s="55"/>
      <c r="B210" s="55"/>
      <c r="C210" s="55"/>
      <c r="D210" s="55"/>
      <c r="E210" s="55"/>
      <c r="F210" s="55"/>
      <c r="G210" s="55"/>
      <c r="H210" s="55"/>
      <c r="I210" s="55"/>
      <c r="J210" s="55"/>
      <c r="K210" s="55"/>
      <c r="L210" s="55"/>
      <c r="M210" s="55"/>
      <c r="N210" s="55"/>
      <c r="O210" s="55"/>
    </row>
    <row r="211" spans="1:15" ht="15.75" customHeight="1">
      <c r="A211" s="55"/>
      <c r="B211" s="55"/>
      <c r="C211" s="55"/>
      <c r="D211" s="55"/>
      <c r="E211" s="55"/>
      <c r="F211" s="55"/>
      <c r="G211" s="55"/>
      <c r="H211" s="55"/>
      <c r="I211" s="55"/>
      <c r="J211" s="55"/>
      <c r="K211" s="55"/>
      <c r="L211" s="55"/>
      <c r="M211" s="55"/>
      <c r="N211" s="55"/>
      <c r="O211" s="55"/>
    </row>
    <row r="212" spans="1:15" ht="15.75" customHeight="1">
      <c r="A212" s="55"/>
      <c r="B212" s="55"/>
      <c r="C212" s="55"/>
      <c r="D212" s="55"/>
      <c r="E212" s="55"/>
      <c r="F212" s="55"/>
      <c r="G212" s="55"/>
      <c r="H212" s="55"/>
      <c r="I212" s="55"/>
      <c r="J212" s="55"/>
      <c r="K212" s="55"/>
      <c r="L212" s="55"/>
      <c r="M212" s="55"/>
      <c r="N212" s="55"/>
      <c r="O212" s="55"/>
    </row>
    <row r="213" spans="1:15" ht="15.75" customHeight="1">
      <c r="A213" s="55"/>
      <c r="B213" s="55"/>
      <c r="C213" s="55"/>
      <c r="D213" s="55"/>
      <c r="E213" s="55"/>
      <c r="F213" s="55"/>
      <c r="G213" s="55"/>
      <c r="H213" s="55"/>
      <c r="I213" s="55"/>
      <c r="J213" s="55"/>
      <c r="K213" s="55"/>
      <c r="L213" s="55"/>
      <c r="M213" s="55"/>
      <c r="N213" s="55"/>
      <c r="O213" s="55"/>
    </row>
    <row r="214" spans="1:15" ht="15.75" customHeight="1">
      <c r="A214" s="55"/>
      <c r="B214" s="55"/>
      <c r="C214" s="55"/>
      <c r="D214" s="55"/>
      <c r="E214" s="55"/>
      <c r="F214" s="55"/>
      <c r="G214" s="55"/>
      <c r="H214" s="55"/>
      <c r="I214" s="55"/>
      <c r="J214" s="55"/>
      <c r="K214" s="55"/>
      <c r="L214" s="55"/>
      <c r="M214" s="55"/>
      <c r="N214" s="55"/>
      <c r="O214" s="55"/>
    </row>
    <row r="215" spans="1:15" ht="15.75" customHeight="1">
      <c r="A215" s="55"/>
      <c r="B215" s="55"/>
      <c r="C215" s="55"/>
      <c r="D215" s="55"/>
      <c r="E215" s="55"/>
      <c r="F215" s="55"/>
      <c r="G215" s="55"/>
      <c r="H215" s="55"/>
      <c r="I215" s="55"/>
      <c r="J215" s="55"/>
      <c r="K215" s="55"/>
      <c r="L215" s="55"/>
      <c r="M215" s="55"/>
      <c r="N215" s="55"/>
      <c r="O215" s="55"/>
    </row>
    <row r="216" spans="1:15" ht="15.75" customHeight="1">
      <c r="A216" s="55"/>
      <c r="B216" s="55"/>
      <c r="C216" s="55"/>
      <c r="D216" s="55"/>
      <c r="E216" s="55"/>
      <c r="F216" s="55"/>
      <c r="G216" s="55"/>
      <c r="H216" s="55"/>
      <c r="I216" s="55"/>
      <c r="J216" s="55"/>
      <c r="K216" s="55"/>
      <c r="L216" s="55"/>
      <c r="M216" s="55"/>
      <c r="N216" s="55"/>
      <c r="O216" s="55"/>
    </row>
    <row r="217" spans="1:15" ht="15.75" customHeight="1">
      <c r="A217" s="55"/>
      <c r="B217" s="55"/>
      <c r="C217" s="55"/>
      <c r="D217" s="55"/>
      <c r="E217" s="55"/>
      <c r="F217" s="55"/>
      <c r="G217" s="55"/>
      <c r="H217" s="55"/>
      <c r="I217" s="55"/>
      <c r="J217" s="55"/>
      <c r="K217" s="55"/>
      <c r="L217" s="55"/>
      <c r="M217" s="55"/>
      <c r="N217" s="55"/>
      <c r="O217" s="55"/>
    </row>
    <row r="218" spans="1:15" ht="15.75" customHeight="1">
      <c r="A218" s="55"/>
      <c r="B218" s="55"/>
      <c r="C218" s="55"/>
      <c r="D218" s="55"/>
      <c r="E218" s="55"/>
      <c r="F218" s="55"/>
      <c r="G218" s="55"/>
      <c r="H218" s="55"/>
      <c r="I218" s="55"/>
      <c r="J218" s="55"/>
      <c r="K218" s="55"/>
      <c r="L218" s="55"/>
      <c r="M218" s="55"/>
      <c r="N218" s="55"/>
      <c r="O218" s="55"/>
    </row>
    <row r="219" spans="1:15" ht="15.75" customHeight="1">
      <c r="A219" s="55"/>
      <c r="B219" s="55"/>
      <c r="C219" s="55"/>
      <c r="D219" s="55"/>
      <c r="E219" s="55"/>
      <c r="F219" s="55"/>
      <c r="G219" s="55"/>
      <c r="H219" s="55"/>
      <c r="I219" s="55"/>
      <c r="J219" s="55"/>
      <c r="K219" s="55"/>
      <c r="L219" s="55"/>
      <c r="M219" s="55"/>
      <c r="N219" s="55"/>
      <c r="O219" s="55"/>
    </row>
    <row r="220" spans="1:15" ht="15.75" customHeight="1">
      <c r="A220" s="55"/>
      <c r="B220" s="55"/>
      <c r="C220" s="55"/>
      <c r="D220" s="55"/>
      <c r="E220" s="55"/>
      <c r="F220" s="55"/>
      <c r="G220" s="55"/>
      <c r="H220" s="55"/>
      <c r="I220" s="55"/>
      <c r="J220" s="55"/>
      <c r="K220" s="55"/>
      <c r="L220" s="55"/>
      <c r="M220" s="55"/>
      <c r="N220" s="55"/>
      <c r="O220" s="55"/>
    </row>
    <row r="221" spans="1:15" ht="15.75" customHeight="1">
      <c r="A221" s="55"/>
      <c r="B221" s="55"/>
      <c r="C221" s="55"/>
      <c r="D221" s="55"/>
      <c r="E221" s="55"/>
      <c r="F221" s="55"/>
      <c r="G221" s="55"/>
      <c r="H221" s="55"/>
      <c r="I221" s="55"/>
      <c r="J221" s="55"/>
      <c r="K221" s="55"/>
      <c r="L221" s="55"/>
      <c r="M221" s="55"/>
      <c r="N221" s="55"/>
      <c r="O221" s="55"/>
    </row>
    <row r="222" spans="1:15" ht="15.75" customHeight="1">
      <c r="A222" s="55"/>
      <c r="B222" s="55"/>
      <c r="C222" s="55"/>
      <c r="D222" s="55"/>
      <c r="E222" s="55"/>
      <c r="F222" s="55"/>
      <c r="G222" s="55"/>
      <c r="H222" s="55"/>
      <c r="I222" s="55"/>
      <c r="J222" s="55"/>
      <c r="K222" s="55"/>
      <c r="L222" s="55"/>
      <c r="M222" s="55"/>
      <c r="N222" s="55"/>
      <c r="O222" s="55"/>
    </row>
    <row r="223" spans="1:15" ht="15.75" customHeight="1"/>
    <row r="224" spans="1:1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2">
    <mergeCell ref="N1:O1"/>
    <mergeCell ref="A4:B4"/>
  </mergeCell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A64D79"/>
  </sheetPr>
  <dimension ref="A1:AC1018"/>
  <sheetViews>
    <sheetView topLeftCell="A4" workbookViewId="0">
      <selection activeCell="E18" sqref="E18"/>
    </sheetView>
  </sheetViews>
  <sheetFormatPr baseColWidth="10" defaultColWidth="14.44140625" defaultRowHeight="15" customHeight="1"/>
  <cols>
    <col min="1" max="1" width="23.33203125" customWidth="1"/>
    <col min="2" max="2" width="14.88671875" customWidth="1"/>
    <col min="3" max="3" width="15" customWidth="1"/>
    <col min="4" max="5" width="13.6640625" customWidth="1"/>
    <col min="6" max="6" width="17.33203125" customWidth="1"/>
    <col min="7" max="8" width="13.6640625" customWidth="1"/>
    <col min="9" max="9" width="15" customWidth="1"/>
    <col min="10" max="17" width="13.6640625" customWidth="1"/>
    <col min="18" max="18" width="16.109375" customWidth="1"/>
    <col min="19" max="19" width="12" customWidth="1"/>
    <col min="20" max="20" width="11.44140625" customWidth="1"/>
    <col min="21" max="21" width="12.6640625" customWidth="1"/>
    <col min="22" max="23" width="15" customWidth="1"/>
    <col min="24" max="24" width="14.33203125" customWidth="1"/>
    <col min="25" max="25" width="13.5546875" customWidth="1"/>
    <col min="26" max="26" width="14.6640625" customWidth="1"/>
    <col min="27" max="27" width="15" customWidth="1"/>
    <col min="28" max="29" width="13.6640625" customWidth="1"/>
  </cols>
  <sheetData>
    <row r="1" spans="1:29" ht="37.5" customHeight="1">
      <c r="B1" s="50"/>
      <c r="C1" s="50"/>
      <c r="D1" s="50"/>
      <c r="E1" s="50"/>
      <c r="F1" s="50"/>
      <c r="G1" s="50"/>
      <c r="H1" s="50"/>
      <c r="I1" s="50"/>
      <c r="J1" s="50"/>
      <c r="K1" s="50"/>
      <c r="L1" s="50"/>
      <c r="M1" s="50"/>
      <c r="N1" s="50"/>
      <c r="O1" s="50"/>
      <c r="P1" s="50"/>
      <c r="Q1" s="50"/>
      <c r="R1" s="50"/>
      <c r="S1" s="50"/>
      <c r="T1" s="50"/>
      <c r="U1" s="50"/>
      <c r="V1" s="50"/>
      <c r="W1" s="50"/>
      <c r="X1" s="50"/>
      <c r="Y1" s="370"/>
      <c r="Z1" s="341"/>
      <c r="AA1" s="50"/>
      <c r="AB1" s="50"/>
      <c r="AC1" s="50"/>
    </row>
    <row r="2" spans="1:29" ht="30" customHeight="1">
      <c r="A2" s="81">
        <f>Programmation!B10</f>
        <v>0</v>
      </c>
      <c r="B2" s="156"/>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row>
    <row r="3" spans="1:29" ht="22.5" customHeight="1">
      <c r="A3" s="96" t="s">
        <v>146</v>
      </c>
      <c r="B3" s="98">
        <f>Programmation!B11</f>
        <v>0</v>
      </c>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row>
    <row r="4" spans="1:29" ht="15.75" customHeight="1">
      <c r="A4" s="55"/>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row>
    <row r="5" spans="1:29" ht="18.75" customHeight="1">
      <c r="A5" s="157" t="s">
        <v>147</v>
      </c>
      <c r="B5" s="135"/>
      <c r="C5" s="158">
        <f>SUM(B24:R24)+SUM(B44:P44)</f>
        <v>0</v>
      </c>
      <c r="D5" s="101"/>
      <c r="F5" s="99"/>
      <c r="G5" s="99"/>
      <c r="H5" s="99"/>
      <c r="I5" s="99"/>
      <c r="J5" s="99"/>
      <c r="K5" s="99"/>
      <c r="L5" s="99"/>
      <c r="M5" s="99"/>
      <c r="N5" s="99"/>
      <c r="O5" s="99"/>
      <c r="P5" s="99"/>
      <c r="Q5" s="99"/>
      <c r="R5" s="99"/>
      <c r="S5" s="99"/>
      <c r="T5" s="99"/>
      <c r="U5" s="99"/>
      <c r="V5" s="99"/>
      <c r="W5" s="99"/>
      <c r="X5" s="99"/>
      <c r="Y5" s="99"/>
      <c r="Z5" s="99"/>
      <c r="AA5" s="99"/>
      <c r="AB5" s="99"/>
      <c r="AC5" s="99"/>
    </row>
    <row r="6" spans="1:29" ht="15.75" customHeight="1">
      <c r="A6" s="77"/>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row>
    <row r="7" spans="1:29" ht="15.75" customHeight="1">
      <c r="A7" s="159" t="s">
        <v>148</v>
      </c>
      <c r="B7" s="77"/>
      <c r="C7" s="77"/>
      <c r="D7" s="77"/>
      <c r="E7" s="77"/>
      <c r="F7" s="77"/>
      <c r="G7" s="77"/>
      <c r="H7" s="77"/>
      <c r="I7" s="77"/>
      <c r="J7" s="77"/>
      <c r="K7" s="77"/>
      <c r="L7" s="77"/>
      <c r="M7" s="77"/>
      <c r="N7" s="77"/>
      <c r="O7" s="77"/>
      <c r="P7" s="77"/>
      <c r="Q7" s="77"/>
      <c r="R7" s="77"/>
      <c r="S7" s="77"/>
      <c r="T7" s="77"/>
      <c r="U7" s="77"/>
      <c r="V7" s="77"/>
      <c r="W7" s="77"/>
      <c r="X7" s="77"/>
      <c r="Y7" s="77"/>
      <c r="Z7" s="77"/>
      <c r="AA7" s="77"/>
      <c r="AB7" s="77"/>
    </row>
    <row r="8" spans="1:29" ht="25.5" customHeight="1" thickTop="1">
      <c r="A8" s="371" t="s">
        <v>16</v>
      </c>
      <c r="B8" s="368" t="str">
        <f>Programmation!A23</f>
        <v>Repas et frais de représentation</v>
      </c>
      <c r="C8" s="368" t="str">
        <f>Programmation!A24</f>
        <v>Frais de papeterie</v>
      </c>
      <c r="D8" s="368" t="str">
        <f>Programmation!A25</f>
        <v>Fournitures</v>
      </c>
      <c r="E8" s="368" t="str">
        <f>Programmation!A26</f>
        <v>Frais comptable / Juridiques et autres</v>
      </c>
      <c r="F8" s="368" t="str">
        <f>Programmation!A27</f>
        <v>Frais de congrès</v>
      </c>
      <c r="G8" s="368" t="str">
        <f>Programmation!A28</f>
        <v>Formations</v>
      </c>
      <c r="H8" s="368" t="str">
        <f>Programmation!A29</f>
        <v>Téléphone / Cellulaire</v>
      </c>
      <c r="I8" s="368" t="str">
        <f>Programmation!A30</f>
        <v>Internet</v>
      </c>
      <c r="J8" s="368" t="str">
        <f>Programmation!A31</f>
        <v>Livraison / Poste</v>
      </c>
      <c r="K8" s="368" t="str">
        <f>Programmation!A32</f>
        <v>Frais de maintient Site Web</v>
      </c>
      <c r="L8" s="368" t="str">
        <f>Programmation!A33</f>
        <v>Mobilier de bureau</v>
      </c>
      <c r="M8" s="368" t="str">
        <f>Programmation!A34</f>
        <v>Matériel Informatique</v>
      </c>
      <c r="N8" s="368" t="str">
        <f>Programmation!A35</f>
        <v>Achat de produits pour revendre au client</v>
      </c>
      <c r="O8" s="368" t="str">
        <f>Programmation!A36</f>
        <v xml:space="preserve">Cadeaux pour l'équipe </v>
      </c>
      <c r="P8" s="368" t="str">
        <f>Programmation!A37</f>
        <v>Publicité</v>
      </c>
      <c r="Q8" s="368" t="str">
        <f>Programmation!A38</f>
        <v>autre 1</v>
      </c>
      <c r="R8" s="368" t="str">
        <f>Programmation!A39</f>
        <v>autre 2</v>
      </c>
      <c r="S8" s="375" t="str">
        <f>_xlfn.IFS(Programmation!$B$12="Québec","Total avant taxes selon le taux",Programmation!$B$12="Ontario","Total avant taxe selon le taux",Programmation!$B$12="Europe","Total avant taxe selon le taux payé",Programmation!$B$12="Sans taxe","Total")</f>
        <v>Total avant taxes selon le taux</v>
      </c>
      <c r="T8" s="368" t="str">
        <f>_xlfn.IFS(Programmation!$B$12="Québec","TPS Payé",Programmation!$B$12="Ontario","TVH payé",Programmation!$B$12="Europe","TVA payé",Programmation!$B$12="Sans taxe"," ")</f>
        <v>TPS Payé</v>
      </c>
      <c r="U8" s="368" t="str">
        <f>_xlfn.IFS(Programmation!$B$12="Québec","TVQ payé",Programmation!$B$12="Ontario"," ",Programmation!$B$12="Europe"," ",Programmation!$B$12="Sans taxe"," ")</f>
        <v>TVQ payé</v>
      </c>
      <c r="V8" s="369" t="str">
        <f>_xlfn.IFS(Programmation!$B$12="Québec","Total avec taxes selon le taux",Programmation!$B$12="Ontario","Total avec taxe selon le taux ",Programmation!$B$12="Europe","Total avec taxe selon le taux ",Programmation!$B$12="Sans taxe"," ")</f>
        <v>Total avec taxes selon le taux</v>
      </c>
      <c r="AA8" s="373"/>
      <c r="AB8" s="126"/>
    </row>
    <row r="9" spans="1:29" ht="33" customHeight="1" thickBot="1">
      <c r="A9" s="372"/>
      <c r="B9" s="356"/>
      <c r="C9" s="356"/>
      <c r="D9" s="356"/>
      <c r="E9" s="356"/>
      <c r="F9" s="356"/>
      <c r="G9" s="356"/>
      <c r="H9" s="356"/>
      <c r="I9" s="356"/>
      <c r="J9" s="356"/>
      <c r="K9" s="356"/>
      <c r="L9" s="356"/>
      <c r="M9" s="356"/>
      <c r="N9" s="356"/>
      <c r="O9" s="356"/>
      <c r="P9" s="356"/>
      <c r="Q9" s="356"/>
      <c r="R9" s="356"/>
      <c r="S9" s="355"/>
      <c r="T9" s="356"/>
      <c r="U9" s="356"/>
      <c r="V9" s="357"/>
      <c r="AA9" s="341"/>
      <c r="AB9" s="126"/>
    </row>
    <row r="10" spans="1:29" ht="15.75" customHeight="1" thickTop="1">
      <c r="A10" s="160" t="s">
        <v>20</v>
      </c>
      <c r="B10" s="161">
        <f>SUMIFS('Entrée de factures (dépenses ta'!$D:$D,'Entrée de factures (dépenses ta'!$A:$A,'Sommaire Dépenses'!$A10,'Entrée de factures (dépenses ta'!$B:$B,'Sommaire Dépenses'!B$8)</f>
        <v>0</v>
      </c>
      <c r="C10" s="161">
        <f>SUMIFS('Entrée de factures (dépenses ta'!$D:$D,'Entrée de factures (dépenses ta'!$A:$A,'Sommaire Dépenses'!$A10,'Entrée de factures (dépenses ta'!$B:$B,'Sommaire Dépenses'!C$8)</f>
        <v>0</v>
      </c>
      <c r="D10" s="161">
        <f>SUMIFS('Entrée de factures (dépenses ta'!$D:$D,'Entrée de factures (dépenses ta'!$A:$A,'Sommaire Dépenses'!$A10,'Entrée de factures (dépenses ta'!$B:$B,'Sommaire Dépenses'!D$8)</f>
        <v>0</v>
      </c>
      <c r="E10" s="161">
        <f>SUMIFS('Entrée de factures (dépenses ta'!$D:$D,'Entrée de factures (dépenses ta'!$A:$A,'Sommaire Dépenses'!$A10,'Entrée de factures (dépenses ta'!$B:$B,'Sommaire Dépenses'!E$8)</f>
        <v>0</v>
      </c>
      <c r="F10" s="161">
        <f>SUMIFS('Entrée de factures (dépenses ta'!$D:$D,'Entrée de factures (dépenses ta'!$A:$A,'Sommaire Dépenses'!$A10,'Entrée de factures (dépenses ta'!$B:$B,'Sommaire Dépenses'!F$8)</f>
        <v>0</v>
      </c>
      <c r="G10" s="161">
        <f>SUMIFS('Entrée de factures (dépenses ta'!$D:$D,'Entrée de factures (dépenses ta'!$A:$A,'Sommaire Dépenses'!$A10,'Entrée de factures (dépenses ta'!$B:$B,'Sommaire Dépenses'!G$8)</f>
        <v>0</v>
      </c>
      <c r="H10" s="161">
        <f>SUMIFS('Entrée de factures (dépenses ta'!$D:$D,'Entrée de factures (dépenses ta'!$A:$A,'Sommaire Dépenses'!$A10,'Entrée de factures (dépenses ta'!$B:$B,'Sommaire Dépenses'!H$8)</f>
        <v>0</v>
      </c>
      <c r="I10" s="161">
        <f>SUMIFS('Entrée de factures (dépenses ta'!$D:$D,'Entrée de factures (dépenses ta'!$A:$A,'Sommaire Dépenses'!$A10,'Entrée de factures (dépenses ta'!$B:$B,'Sommaire Dépenses'!I$8)</f>
        <v>0</v>
      </c>
      <c r="J10" s="161">
        <f>SUMIFS('Entrée de factures (dépenses ta'!$D:$D,'Entrée de factures (dépenses ta'!$A:$A,'Sommaire Dépenses'!$A10,'Entrée de factures (dépenses ta'!$B:$B,'Sommaire Dépenses'!J$8)</f>
        <v>0</v>
      </c>
      <c r="K10" s="161">
        <f>SUMIFS('Entrée de factures (dépenses ta'!$D:$D,'Entrée de factures (dépenses ta'!$A:$A,'Sommaire Dépenses'!$A10,'Entrée de factures (dépenses ta'!$B:$B,'Sommaire Dépenses'!K$8)</f>
        <v>0</v>
      </c>
      <c r="L10" s="161">
        <f>SUMIFS('Entrée de factures (dépenses ta'!$D:$D,'Entrée de factures (dépenses ta'!$A:$A,'Sommaire Dépenses'!$A10,'Entrée de factures (dépenses ta'!$B:$B,'Sommaire Dépenses'!L$8)</f>
        <v>0</v>
      </c>
      <c r="M10" s="161">
        <f>SUMIFS('Entrée de factures (dépenses ta'!$D:$D,'Entrée de factures (dépenses ta'!$A:$A,'Sommaire Dépenses'!$A10,'Entrée de factures (dépenses ta'!$B:$B,'Sommaire Dépenses'!M$8)</f>
        <v>0</v>
      </c>
      <c r="N10" s="161">
        <f>SUMIFS('Entrée de factures (dépenses ta'!$D:$D,'Entrée de factures (dépenses ta'!$A:$A,'Sommaire Dépenses'!$A10,'Entrée de factures (dépenses ta'!$B:$B,'Sommaire Dépenses'!N$8)</f>
        <v>0</v>
      </c>
      <c r="O10" s="161">
        <f>SUMIFS('Entrée de factures (dépenses ta'!$D:$D,'Entrée de factures (dépenses ta'!$A:$A,'Sommaire Dépenses'!$A10,'Entrée de factures (dépenses ta'!$B:$B,'Sommaire Dépenses'!O$8)</f>
        <v>0</v>
      </c>
      <c r="P10" s="161">
        <f>SUMIFS('Entrée de factures (dépenses ta'!$D:$D,'Entrée de factures (dépenses ta'!$A:$A,'Sommaire Dépenses'!$A10,'Entrée de factures (dépenses ta'!$B:$B,'Sommaire Dépenses'!P$8)</f>
        <v>0</v>
      </c>
      <c r="Q10" s="161">
        <f>SUMIFS('Entrée de factures (dépenses ta'!$D:$D,'Entrée de factures (dépenses ta'!$A:$A,'Sommaire Dépenses'!$A10,'Entrée de factures (dépenses ta'!$B:$B,'Sommaire Dépenses'!Q$8)</f>
        <v>0</v>
      </c>
      <c r="R10" s="161">
        <f>SUMIFS('Entrée de factures (dépenses ta'!$D:$D,'Entrée de factures (dépenses ta'!$A:$A,'Sommaire Dépenses'!$A10,'Entrée de factures (dépenses ta'!$B:$B,'Sommaire Dépenses'!R$8)</f>
        <v>0</v>
      </c>
      <c r="S10" s="162">
        <f t="shared" ref="S10:S21" si="0">B10*$B$23+C10*$C$23+D10*$D$23+E10*$E$23+F10*$F$23+G10*$G$23+H10*$H$23+I10*$I$23+J10*$J$23+K10*$K$23+L10*$L$23+M10*$M$23+N10*$N$23+O10*$O$23+P10*$P$23+Q10*$Q$23+R10*$R$23</f>
        <v>0</v>
      </c>
      <c r="T10" s="163">
        <f>_xlfn.IFS(Programmation!$B$12="Québec",(S10*Programmation!$F$23),Programmation!$B$12="Ontario",(S10*Programmation!$F$24),Programmation!$B$12="Europe",(S10*Programmation!$F$25),Programmation!$B$12="Sans taxe"," ")</f>
        <v>0</v>
      </c>
      <c r="U10" s="163">
        <f>_xlfn.IFS(Programmation!$B$12="Québec",(S10*Programmation!$G$23),Programmation!$B$12="Ontario"," ",Programmation!$B$12="Europe"," ",Programmation!$B$12="Sans taxe"," ")</f>
        <v>0</v>
      </c>
      <c r="V10" s="164">
        <f>_xlfn.IFS(Programmation!$B$12="Québec",(S10+T10+U10),Programmation!$B$12="Ontario",(S10+T10),Programmation!$B$12="Europe",(S10+T10),Programmation!$B$12="Sans taxe"," ")</f>
        <v>0</v>
      </c>
      <c r="AA10" s="77"/>
      <c r="AB10" s="77"/>
    </row>
    <row r="11" spans="1:29" ht="15.75" customHeight="1">
      <c r="A11" s="160" t="s">
        <v>23</v>
      </c>
      <c r="B11" s="161">
        <f>SUMIFS('Entrée de factures (dépenses ta'!$D:$D,'Entrée de factures (dépenses ta'!$A:$A,'Sommaire Dépenses'!$A11,'Entrée de factures (dépenses ta'!$B:$B,'Sommaire Dépenses'!B$8)</f>
        <v>0</v>
      </c>
      <c r="C11" s="161">
        <f>SUMIFS('Entrée de factures (dépenses ta'!$D:$D,'Entrée de factures (dépenses ta'!$A:$A,'Sommaire Dépenses'!$A11,'Entrée de factures (dépenses ta'!$B:$B,'Sommaire Dépenses'!C$8)</f>
        <v>0</v>
      </c>
      <c r="D11" s="161">
        <f>SUMIFS('Entrée de factures (dépenses ta'!$D:$D,'Entrée de factures (dépenses ta'!$A:$A,'Sommaire Dépenses'!$A11,'Entrée de factures (dépenses ta'!$B:$B,'Sommaire Dépenses'!D$8)</f>
        <v>0</v>
      </c>
      <c r="E11" s="161">
        <f>SUMIFS('Entrée de factures (dépenses ta'!$D:$D,'Entrée de factures (dépenses ta'!$A:$A,'Sommaire Dépenses'!$A11,'Entrée de factures (dépenses ta'!$B:$B,'Sommaire Dépenses'!E$8)</f>
        <v>0</v>
      </c>
      <c r="F11" s="161">
        <f>SUMIFS('Entrée de factures (dépenses ta'!$D:$D,'Entrée de factures (dépenses ta'!$A:$A,'Sommaire Dépenses'!$A11,'Entrée de factures (dépenses ta'!$B:$B,'Sommaire Dépenses'!F$8)</f>
        <v>0</v>
      </c>
      <c r="G11" s="161">
        <f>SUMIFS('Entrée de factures (dépenses ta'!$D:$D,'Entrée de factures (dépenses ta'!$A:$A,'Sommaire Dépenses'!$A11,'Entrée de factures (dépenses ta'!$B:$B,'Sommaire Dépenses'!G$8)</f>
        <v>0</v>
      </c>
      <c r="H11" s="161">
        <f>SUMIFS('Entrée de factures (dépenses ta'!$D:$D,'Entrée de factures (dépenses ta'!$A:$A,'Sommaire Dépenses'!$A11,'Entrée de factures (dépenses ta'!$B:$B,'Sommaire Dépenses'!H$8)</f>
        <v>0</v>
      </c>
      <c r="I11" s="161">
        <f>SUMIFS('Entrée de factures (dépenses ta'!$D:$D,'Entrée de factures (dépenses ta'!$A:$A,'Sommaire Dépenses'!$A11,'Entrée de factures (dépenses ta'!$B:$B,'Sommaire Dépenses'!I$8)</f>
        <v>0</v>
      </c>
      <c r="J11" s="161">
        <f>SUMIFS('Entrée de factures (dépenses ta'!$D:$D,'Entrée de factures (dépenses ta'!$A:$A,'Sommaire Dépenses'!$A11,'Entrée de factures (dépenses ta'!$B:$B,'Sommaire Dépenses'!J$8)</f>
        <v>0</v>
      </c>
      <c r="K11" s="161">
        <f>SUMIFS('Entrée de factures (dépenses ta'!$D:$D,'Entrée de factures (dépenses ta'!$A:$A,'Sommaire Dépenses'!$A11,'Entrée de factures (dépenses ta'!$B:$B,'Sommaire Dépenses'!K$8)</f>
        <v>0</v>
      </c>
      <c r="L11" s="161">
        <f>SUMIFS('Entrée de factures (dépenses ta'!$D:$D,'Entrée de factures (dépenses ta'!$A:$A,'Sommaire Dépenses'!$A11,'Entrée de factures (dépenses ta'!$B:$B,'Sommaire Dépenses'!L$8)</f>
        <v>0</v>
      </c>
      <c r="M11" s="161">
        <f>SUMIFS('Entrée de factures (dépenses ta'!$D:$D,'Entrée de factures (dépenses ta'!$A:$A,'Sommaire Dépenses'!$A11,'Entrée de factures (dépenses ta'!$B:$B,'Sommaire Dépenses'!M$8)</f>
        <v>0</v>
      </c>
      <c r="N11" s="161">
        <f>SUMIFS('Entrée de factures (dépenses ta'!$D:$D,'Entrée de factures (dépenses ta'!$A:$A,'Sommaire Dépenses'!$A11,'Entrée de factures (dépenses ta'!$B:$B,'Sommaire Dépenses'!N$8)</f>
        <v>0</v>
      </c>
      <c r="O11" s="161">
        <f>SUMIFS('Entrée de factures (dépenses ta'!$D:$D,'Entrée de factures (dépenses ta'!$A:$A,'Sommaire Dépenses'!$A11,'Entrée de factures (dépenses ta'!$B:$B,'Sommaire Dépenses'!O$8)</f>
        <v>0</v>
      </c>
      <c r="P11" s="161">
        <f>SUMIFS('Entrée de factures (dépenses ta'!$D:$D,'Entrée de factures (dépenses ta'!$A:$A,'Sommaire Dépenses'!$A11,'Entrée de factures (dépenses ta'!$B:$B,'Sommaire Dépenses'!P$8)</f>
        <v>0</v>
      </c>
      <c r="Q11" s="161">
        <f>SUMIFS('Entrée de factures (dépenses ta'!$D:$D,'Entrée de factures (dépenses ta'!$A:$A,'Sommaire Dépenses'!$A11,'Entrée de factures (dépenses ta'!$B:$B,'Sommaire Dépenses'!Q$8)</f>
        <v>0</v>
      </c>
      <c r="R11" s="161">
        <f>SUMIFS('Entrée de factures (dépenses ta'!$D:$D,'Entrée de factures (dépenses ta'!$A:$A,'Sommaire Dépenses'!$A11,'Entrée de factures (dépenses ta'!$B:$B,'Sommaire Dépenses'!R$8)</f>
        <v>0</v>
      </c>
      <c r="S11" s="162">
        <f t="shared" si="0"/>
        <v>0</v>
      </c>
      <c r="T11" s="163">
        <f>_xlfn.IFS(Programmation!$B$12="Québec",(S11*Programmation!$F$23),Programmation!$B$12="Ontario",(S11*Programmation!$F$24),Programmation!$B$12="Europe",(S11*Programmation!$F$25),Programmation!$B$12="Sans taxe"," ")</f>
        <v>0</v>
      </c>
      <c r="U11" s="163">
        <f>_xlfn.IFS(Programmation!$B$12="Québec",(S11*Programmation!$G$23),Programmation!$B$12="Ontario"," ",Programmation!$B$12="Europe"," ",Programmation!$B$12="Sans taxe"," ")</f>
        <v>0</v>
      </c>
      <c r="V11" s="164">
        <f>_xlfn.IFS(Programmation!$B$12="Québec",(S11+T11+U11),Programmation!$B$12="Ontario",(S11+T11),Programmation!$B$12="Europe",(S11+T11),Programmation!$B$12="Sans taxe"," ")</f>
        <v>0</v>
      </c>
      <c r="AA11" s="77"/>
      <c r="AB11" s="77"/>
    </row>
    <row r="12" spans="1:29" ht="15.75" customHeight="1">
      <c r="A12" s="160" t="s">
        <v>25</v>
      </c>
      <c r="B12" s="161">
        <f>SUMIFS('Entrée de factures (dépenses ta'!$D:$D,'Entrée de factures (dépenses ta'!$A:$A,'Sommaire Dépenses'!$A12,'Entrée de factures (dépenses ta'!$B:$B,'Sommaire Dépenses'!B$8)</f>
        <v>0</v>
      </c>
      <c r="C12" s="161">
        <f>SUMIFS('Entrée de factures (dépenses ta'!$D:$D,'Entrée de factures (dépenses ta'!$A:$A,'Sommaire Dépenses'!$A12,'Entrée de factures (dépenses ta'!$B:$B,'Sommaire Dépenses'!C$8)</f>
        <v>0</v>
      </c>
      <c r="D12" s="161">
        <f>SUMIFS('Entrée de factures (dépenses ta'!$D:$D,'Entrée de factures (dépenses ta'!$A:$A,'Sommaire Dépenses'!$A12,'Entrée de factures (dépenses ta'!$B:$B,'Sommaire Dépenses'!D$8)</f>
        <v>0</v>
      </c>
      <c r="E12" s="161">
        <f>SUMIFS('Entrée de factures (dépenses ta'!$D:$D,'Entrée de factures (dépenses ta'!$A:$A,'Sommaire Dépenses'!$A12,'Entrée de factures (dépenses ta'!$B:$B,'Sommaire Dépenses'!E$8)</f>
        <v>0</v>
      </c>
      <c r="F12" s="161">
        <f>SUMIFS('Entrée de factures (dépenses ta'!$D:$D,'Entrée de factures (dépenses ta'!$A:$A,'Sommaire Dépenses'!$A12,'Entrée de factures (dépenses ta'!$B:$B,'Sommaire Dépenses'!F$8)</f>
        <v>0</v>
      </c>
      <c r="G12" s="161">
        <f>SUMIFS('Entrée de factures (dépenses ta'!$D:$D,'Entrée de factures (dépenses ta'!$A:$A,'Sommaire Dépenses'!$A12,'Entrée de factures (dépenses ta'!$B:$B,'Sommaire Dépenses'!G$8)</f>
        <v>0</v>
      </c>
      <c r="H12" s="161">
        <f>SUMIFS('Entrée de factures (dépenses ta'!$D:$D,'Entrée de factures (dépenses ta'!$A:$A,'Sommaire Dépenses'!$A12,'Entrée de factures (dépenses ta'!$B:$B,'Sommaire Dépenses'!H$8)</f>
        <v>0</v>
      </c>
      <c r="I12" s="161">
        <f>SUMIFS('Entrée de factures (dépenses ta'!$D:$D,'Entrée de factures (dépenses ta'!$A:$A,'Sommaire Dépenses'!$A12,'Entrée de factures (dépenses ta'!$B:$B,'Sommaire Dépenses'!I$8)</f>
        <v>0</v>
      </c>
      <c r="J12" s="161">
        <f>SUMIFS('Entrée de factures (dépenses ta'!$D:$D,'Entrée de factures (dépenses ta'!$A:$A,'Sommaire Dépenses'!$A12,'Entrée de factures (dépenses ta'!$B:$B,'Sommaire Dépenses'!J$8)</f>
        <v>0</v>
      </c>
      <c r="K12" s="161">
        <f>SUMIFS('Entrée de factures (dépenses ta'!$D:$D,'Entrée de factures (dépenses ta'!$A:$A,'Sommaire Dépenses'!$A12,'Entrée de factures (dépenses ta'!$B:$B,'Sommaire Dépenses'!K$8)</f>
        <v>0</v>
      </c>
      <c r="L12" s="161">
        <f>SUMIFS('Entrée de factures (dépenses ta'!$D:$D,'Entrée de factures (dépenses ta'!$A:$A,'Sommaire Dépenses'!$A12,'Entrée de factures (dépenses ta'!$B:$B,'Sommaire Dépenses'!L$8)</f>
        <v>0</v>
      </c>
      <c r="M12" s="161">
        <f>SUMIFS('Entrée de factures (dépenses ta'!$D:$D,'Entrée de factures (dépenses ta'!$A:$A,'Sommaire Dépenses'!$A12,'Entrée de factures (dépenses ta'!$B:$B,'Sommaire Dépenses'!M$8)</f>
        <v>0</v>
      </c>
      <c r="N12" s="161">
        <f>SUMIFS('Entrée de factures (dépenses ta'!$D:$D,'Entrée de factures (dépenses ta'!$A:$A,'Sommaire Dépenses'!$A12,'Entrée de factures (dépenses ta'!$B:$B,'Sommaire Dépenses'!N$8)</f>
        <v>0</v>
      </c>
      <c r="O12" s="161">
        <f>SUMIFS('Entrée de factures (dépenses ta'!$D:$D,'Entrée de factures (dépenses ta'!$A:$A,'Sommaire Dépenses'!$A12,'Entrée de factures (dépenses ta'!$B:$B,'Sommaire Dépenses'!O$8)</f>
        <v>0</v>
      </c>
      <c r="P12" s="161">
        <f>SUMIFS('Entrée de factures (dépenses ta'!$D:$D,'Entrée de factures (dépenses ta'!$A:$A,'Sommaire Dépenses'!$A12,'Entrée de factures (dépenses ta'!$B:$B,'Sommaire Dépenses'!P$8)</f>
        <v>0</v>
      </c>
      <c r="Q12" s="161">
        <f>SUMIFS('Entrée de factures (dépenses ta'!$D:$D,'Entrée de factures (dépenses ta'!$A:$A,'Sommaire Dépenses'!$A12,'Entrée de factures (dépenses ta'!$B:$B,'Sommaire Dépenses'!Q$8)</f>
        <v>0</v>
      </c>
      <c r="R12" s="161">
        <f>SUMIFS('Entrée de factures (dépenses ta'!$D:$D,'Entrée de factures (dépenses ta'!$A:$A,'Sommaire Dépenses'!$A12,'Entrée de factures (dépenses ta'!$B:$B,'Sommaire Dépenses'!R$8)</f>
        <v>0</v>
      </c>
      <c r="S12" s="162">
        <f t="shared" si="0"/>
        <v>0</v>
      </c>
      <c r="T12" s="163">
        <f>_xlfn.IFS(Programmation!$B$12="Québec",(S12*Programmation!$F$23),Programmation!$B$12="Ontario",(S12*Programmation!$F$24),Programmation!$B$12="Europe",(S12*Programmation!$F$25),Programmation!$B$12="Sans taxe"," ")</f>
        <v>0</v>
      </c>
      <c r="U12" s="163">
        <f>_xlfn.IFS(Programmation!$B$12="Québec",(S12*Programmation!$G$23),Programmation!$B$12="Ontario"," ",Programmation!$B$12="Europe"," ",Programmation!$B$12="Sans taxe"," ")</f>
        <v>0</v>
      </c>
      <c r="V12" s="164">
        <f>_xlfn.IFS(Programmation!$B$12="Québec",(S12+T12+U12),Programmation!$B$12="Ontario",(S12+T12),Programmation!$B$12="Europe",(S12+T12),Programmation!$B$12="Sans taxe"," ")</f>
        <v>0</v>
      </c>
      <c r="AA12" s="77"/>
      <c r="AB12" s="77"/>
    </row>
    <row r="13" spans="1:29" ht="15.75" customHeight="1">
      <c r="A13" s="160" t="s">
        <v>28</v>
      </c>
      <c r="B13" s="161">
        <f>SUMIFS('Entrée de factures (dépenses ta'!$D:$D,'Entrée de factures (dépenses ta'!$A:$A,'Sommaire Dépenses'!$A13,'Entrée de factures (dépenses ta'!$B:$B,'Sommaire Dépenses'!B$8)</f>
        <v>0</v>
      </c>
      <c r="C13" s="161">
        <f>SUMIFS('Entrée de factures (dépenses ta'!$D:$D,'Entrée de factures (dépenses ta'!$A:$A,'Sommaire Dépenses'!$A13,'Entrée de factures (dépenses ta'!$B:$B,'Sommaire Dépenses'!C$8)</f>
        <v>0</v>
      </c>
      <c r="D13" s="161">
        <f>SUMIFS('Entrée de factures (dépenses ta'!$D:$D,'Entrée de factures (dépenses ta'!$A:$A,'Sommaire Dépenses'!$A13,'Entrée de factures (dépenses ta'!$B:$B,'Sommaire Dépenses'!D$8)</f>
        <v>0</v>
      </c>
      <c r="E13" s="161">
        <f>SUMIFS('Entrée de factures (dépenses ta'!$D:$D,'Entrée de factures (dépenses ta'!$A:$A,'Sommaire Dépenses'!$A13,'Entrée de factures (dépenses ta'!$B:$B,'Sommaire Dépenses'!E$8)</f>
        <v>0</v>
      </c>
      <c r="F13" s="161">
        <f>SUMIFS('Entrée de factures (dépenses ta'!$D:$D,'Entrée de factures (dépenses ta'!$A:$A,'Sommaire Dépenses'!$A13,'Entrée de factures (dépenses ta'!$B:$B,'Sommaire Dépenses'!F$8)</f>
        <v>0</v>
      </c>
      <c r="G13" s="161">
        <f>SUMIFS('Entrée de factures (dépenses ta'!$D:$D,'Entrée de factures (dépenses ta'!$A:$A,'Sommaire Dépenses'!$A13,'Entrée de factures (dépenses ta'!$B:$B,'Sommaire Dépenses'!G$8)</f>
        <v>0</v>
      </c>
      <c r="H13" s="161">
        <f>SUMIFS('Entrée de factures (dépenses ta'!$D:$D,'Entrée de factures (dépenses ta'!$A:$A,'Sommaire Dépenses'!$A13,'Entrée de factures (dépenses ta'!$B:$B,'Sommaire Dépenses'!H$8)</f>
        <v>0</v>
      </c>
      <c r="I13" s="161">
        <f>SUMIFS('Entrée de factures (dépenses ta'!$D:$D,'Entrée de factures (dépenses ta'!$A:$A,'Sommaire Dépenses'!$A13,'Entrée de factures (dépenses ta'!$B:$B,'Sommaire Dépenses'!I$8)</f>
        <v>0</v>
      </c>
      <c r="J13" s="161">
        <f>SUMIFS('Entrée de factures (dépenses ta'!$D:$D,'Entrée de factures (dépenses ta'!$A:$A,'Sommaire Dépenses'!$A13,'Entrée de factures (dépenses ta'!$B:$B,'Sommaire Dépenses'!J$8)</f>
        <v>0</v>
      </c>
      <c r="K13" s="161">
        <f>SUMIFS('Entrée de factures (dépenses ta'!$D:$D,'Entrée de factures (dépenses ta'!$A:$A,'Sommaire Dépenses'!$A13,'Entrée de factures (dépenses ta'!$B:$B,'Sommaire Dépenses'!K$8)</f>
        <v>0</v>
      </c>
      <c r="L13" s="161">
        <f>SUMIFS('Entrée de factures (dépenses ta'!$D:$D,'Entrée de factures (dépenses ta'!$A:$A,'Sommaire Dépenses'!$A13,'Entrée de factures (dépenses ta'!$B:$B,'Sommaire Dépenses'!L$8)</f>
        <v>0</v>
      </c>
      <c r="M13" s="161">
        <f>SUMIFS('Entrée de factures (dépenses ta'!$D:$D,'Entrée de factures (dépenses ta'!$A:$A,'Sommaire Dépenses'!$A13,'Entrée de factures (dépenses ta'!$B:$B,'Sommaire Dépenses'!M$8)</f>
        <v>0</v>
      </c>
      <c r="N13" s="161">
        <f>SUMIFS('Entrée de factures (dépenses ta'!$D:$D,'Entrée de factures (dépenses ta'!$A:$A,'Sommaire Dépenses'!$A13,'Entrée de factures (dépenses ta'!$B:$B,'Sommaire Dépenses'!N$8)</f>
        <v>0</v>
      </c>
      <c r="O13" s="161">
        <f>SUMIFS('Entrée de factures (dépenses ta'!$D:$D,'Entrée de factures (dépenses ta'!$A:$A,'Sommaire Dépenses'!$A13,'Entrée de factures (dépenses ta'!$B:$B,'Sommaire Dépenses'!O$8)</f>
        <v>0</v>
      </c>
      <c r="P13" s="161">
        <f>SUMIFS('Entrée de factures (dépenses ta'!$D:$D,'Entrée de factures (dépenses ta'!$A:$A,'Sommaire Dépenses'!$A13,'Entrée de factures (dépenses ta'!$B:$B,'Sommaire Dépenses'!P$8)</f>
        <v>0</v>
      </c>
      <c r="Q13" s="161">
        <f>SUMIFS('Entrée de factures (dépenses ta'!$D:$D,'Entrée de factures (dépenses ta'!$A:$A,'Sommaire Dépenses'!$A13,'Entrée de factures (dépenses ta'!$B:$B,'Sommaire Dépenses'!Q$8)</f>
        <v>0</v>
      </c>
      <c r="R13" s="161">
        <f>SUMIFS('Entrée de factures (dépenses ta'!$D:$D,'Entrée de factures (dépenses ta'!$A:$A,'Sommaire Dépenses'!$A13,'Entrée de factures (dépenses ta'!$B:$B,'Sommaire Dépenses'!R$8)</f>
        <v>0</v>
      </c>
      <c r="S13" s="162">
        <f t="shared" si="0"/>
        <v>0</v>
      </c>
      <c r="T13" s="163">
        <f>_xlfn.IFS(Programmation!$B$12="Québec",(S13*Programmation!$F$23),Programmation!$B$12="Ontario",(S13*Programmation!$F$24),Programmation!$B$12="Europe",(S13*Programmation!$F$25),Programmation!$B$12="Sans taxe"," ")</f>
        <v>0</v>
      </c>
      <c r="U13" s="163">
        <f>_xlfn.IFS(Programmation!$B$12="Québec",(S13*Programmation!$G$23),Programmation!$B$12="Ontario"," ",Programmation!$B$12="Europe"," ",Programmation!$B$12="Sans taxe"," ")</f>
        <v>0</v>
      </c>
      <c r="V13" s="164">
        <f>_xlfn.IFS(Programmation!$B$12="Québec",(S13+T13+U13),Programmation!$B$12="Ontario",(S13+T13),Programmation!$B$12="Europe",(S13+T13),Programmation!$B$12="Sans taxe"," ")</f>
        <v>0</v>
      </c>
      <c r="AA13" s="77"/>
      <c r="AB13" s="77"/>
    </row>
    <row r="14" spans="1:29" ht="15.75" customHeight="1">
      <c r="A14" s="160" t="s">
        <v>31</v>
      </c>
      <c r="B14" s="161">
        <f>SUMIFS('Entrée de factures (dépenses ta'!$D:$D,'Entrée de factures (dépenses ta'!$A:$A,'Sommaire Dépenses'!$A14,'Entrée de factures (dépenses ta'!$B:$B,'Sommaire Dépenses'!B$8)</f>
        <v>0</v>
      </c>
      <c r="C14" s="161">
        <f>SUMIFS('Entrée de factures (dépenses ta'!$D:$D,'Entrée de factures (dépenses ta'!$A:$A,'Sommaire Dépenses'!$A14,'Entrée de factures (dépenses ta'!$B:$B,'Sommaire Dépenses'!C$8)</f>
        <v>0</v>
      </c>
      <c r="D14" s="161">
        <f>SUMIFS('Entrée de factures (dépenses ta'!$D:$D,'Entrée de factures (dépenses ta'!$A:$A,'Sommaire Dépenses'!$A14,'Entrée de factures (dépenses ta'!$B:$B,'Sommaire Dépenses'!D$8)</f>
        <v>0</v>
      </c>
      <c r="E14" s="161">
        <f>SUMIFS('Entrée de factures (dépenses ta'!$D:$D,'Entrée de factures (dépenses ta'!$A:$A,'Sommaire Dépenses'!$A14,'Entrée de factures (dépenses ta'!$B:$B,'Sommaire Dépenses'!E$8)</f>
        <v>0</v>
      </c>
      <c r="F14" s="161">
        <f>SUMIFS('Entrée de factures (dépenses ta'!$D:$D,'Entrée de factures (dépenses ta'!$A:$A,'Sommaire Dépenses'!$A14,'Entrée de factures (dépenses ta'!$B:$B,'Sommaire Dépenses'!F$8)</f>
        <v>0</v>
      </c>
      <c r="G14" s="161">
        <f>SUMIFS('Entrée de factures (dépenses ta'!$D:$D,'Entrée de factures (dépenses ta'!$A:$A,'Sommaire Dépenses'!$A14,'Entrée de factures (dépenses ta'!$B:$B,'Sommaire Dépenses'!G$8)</f>
        <v>0</v>
      </c>
      <c r="H14" s="161">
        <f>SUMIFS('Entrée de factures (dépenses ta'!$D:$D,'Entrée de factures (dépenses ta'!$A:$A,'Sommaire Dépenses'!$A14,'Entrée de factures (dépenses ta'!$B:$B,'Sommaire Dépenses'!H$8)</f>
        <v>0</v>
      </c>
      <c r="I14" s="161">
        <f>SUMIFS('Entrée de factures (dépenses ta'!$D:$D,'Entrée de factures (dépenses ta'!$A:$A,'Sommaire Dépenses'!$A14,'Entrée de factures (dépenses ta'!$B:$B,'Sommaire Dépenses'!I$8)</f>
        <v>0</v>
      </c>
      <c r="J14" s="161">
        <f>SUMIFS('Entrée de factures (dépenses ta'!$D:$D,'Entrée de factures (dépenses ta'!$A:$A,'Sommaire Dépenses'!$A14,'Entrée de factures (dépenses ta'!$B:$B,'Sommaire Dépenses'!J$8)</f>
        <v>0</v>
      </c>
      <c r="K14" s="161">
        <f>SUMIFS('Entrée de factures (dépenses ta'!$D:$D,'Entrée de factures (dépenses ta'!$A:$A,'Sommaire Dépenses'!$A14,'Entrée de factures (dépenses ta'!$B:$B,'Sommaire Dépenses'!K$8)</f>
        <v>0</v>
      </c>
      <c r="L14" s="161">
        <f>SUMIFS('Entrée de factures (dépenses ta'!$D:$D,'Entrée de factures (dépenses ta'!$A:$A,'Sommaire Dépenses'!$A14,'Entrée de factures (dépenses ta'!$B:$B,'Sommaire Dépenses'!L$8)</f>
        <v>0</v>
      </c>
      <c r="M14" s="161">
        <f>SUMIFS('Entrée de factures (dépenses ta'!$D:$D,'Entrée de factures (dépenses ta'!$A:$A,'Sommaire Dépenses'!$A14,'Entrée de factures (dépenses ta'!$B:$B,'Sommaire Dépenses'!M$8)</f>
        <v>0</v>
      </c>
      <c r="N14" s="161">
        <f>SUMIFS('Entrée de factures (dépenses ta'!$D:$D,'Entrée de factures (dépenses ta'!$A:$A,'Sommaire Dépenses'!$A14,'Entrée de factures (dépenses ta'!$B:$B,'Sommaire Dépenses'!N$8)</f>
        <v>0</v>
      </c>
      <c r="O14" s="161">
        <f>SUMIFS('Entrée de factures (dépenses ta'!$D:$D,'Entrée de factures (dépenses ta'!$A:$A,'Sommaire Dépenses'!$A14,'Entrée de factures (dépenses ta'!$B:$B,'Sommaire Dépenses'!O$8)</f>
        <v>0</v>
      </c>
      <c r="P14" s="161">
        <f>SUMIFS('Entrée de factures (dépenses ta'!$D:$D,'Entrée de factures (dépenses ta'!$A:$A,'Sommaire Dépenses'!$A14,'Entrée de factures (dépenses ta'!$B:$B,'Sommaire Dépenses'!P$8)</f>
        <v>0</v>
      </c>
      <c r="Q14" s="161">
        <f>SUMIFS('Entrée de factures (dépenses ta'!$D:$D,'Entrée de factures (dépenses ta'!$A:$A,'Sommaire Dépenses'!$A14,'Entrée de factures (dépenses ta'!$B:$B,'Sommaire Dépenses'!Q$8)</f>
        <v>0</v>
      </c>
      <c r="R14" s="161">
        <f>SUMIFS('Entrée de factures (dépenses ta'!$D:$D,'Entrée de factures (dépenses ta'!$A:$A,'Sommaire Dépenses'!$A14,'Entrée de factures (dépenses ta'!$B:$B,'Sommaire Dépenses'!R$8)</f>
        <v>0</v>
      </c>
      <c r="S14" s="162">
        <f t="shared" si="0"/>
        <v>0</v>
      </c>
      <c r="T14" s="163">
        <f>_xlfn.IFS(Programmation!$B$12="Québec",(S14*Programmation!$F$23),Programmation!$B$12="Ontario",(S14*Programmation!$F$24),Programmation!$B$12="Europe",(S14*Programmation!$F$25),Programmation!$B$12="Sans taxe"," ")</f>
        <v>0</v>
      </c>
      <c r="U14" s="163">
        <f>_xlfn.IFS(Programmation!$B$12="Québec",(S14*Programmation!$G$23),Programmation!$B$12="Ontario"," ",Programmation!$B$12="Europe"," ",Programmation!$B$12="Sans taxe"," ")</f>
        <v>0</v>
      </c>
      <c r="V14" s="164">
        <f>_xlfn.IFS(Programmation!$B$12="Québec",(S14+T14+U14),Programmation!$B$12="Ontario",(S14+T14),Programmation!$B$12="Europe",(S14+T14),Programmation!$B$12="Sans taxe"," ")</f>
        <v>0</v>
      </c>
      <c r="AA14" s="77"/>
      <c r="AB14" s="77"/>
    </row>
    <row r="15" spans="1:29" ht="15.75" customHeight="1">
      <c r="A15" s="160" t="s">
        <v>33</v>
      </c>
      <c r="B15" s="161">
        <f>SUMIFS('Entrée de factures (dépenses ta'!$D:$D,'Entrée de factures (dépenses ta'!$A:$A,'Sommaire Dépenses'!$A15,'Entrée de factures (dépenses ta'!$B:$B,'Sommaire Dépenses'!B$8)</f>
        <v>0</v>
      </c>
      <c r="C15" s="161">
        <f>SUMIFS('Entrée de factures (dépenses ta'!$D:$D,'Entrée de factures (dépenses ta'!$A:$A,'Sommaire Dépenses'!$A15,'Entrée de factures (dépenses ta'!$B:$B,'Sommaire Dépenses'!C$8)</f>
        <v>0</v>
      </c>
      <c r="D15" s="161">
        <f>SUMIFS('Entrée de factures (dépenses ta'!$D:$D,'Entrée de factures (dépenses ta'!$A:$A,'Sommaire Dépenses'!$A15,'Entrée de factures (dépenses ta'!$B:$B,'Sommaire Dépenses'!D$8)</f>
        <v>0</v>
      </c>
      <c r="E15" s="161">
        <f>SUMIFS('Entrée de factures (dépenses ta'!$D:$D,'Entrée de factures (dépenses ta'!$A:$A,'Sommaire Dépenses'!$A15,'Entrée de factures (dépenses ta'!$B:$B,'Sommaire Dépenses'!E$8)</f>
        <v>0</v>
      </c>
      <c r="F15" s="161">
        <f>SUMIFS('Entrée de factures (dépenses ta'!$D:$D,'Entrée de factures (dépenses ta'!$A:$A,'Sommaire Dépenses'!$A15,'Entrée de factures (dépenses ta'!$B:$B,'Sommaire Dépenses'!F$8)</f>
        <v>0</v>
      </c>
      <c r="G15" s="161">
        <f>SUMIFS('Entrée de factures (dépenses ta'!$D:$D,'Entrée de factures (dépenses ta'!$A:$A,'Sommaire Dépenses'!$A15,'Entrée de factures (dépenses ta'!$B:$B,'Sommaire Dépenses'!G$8)</f>
        <v>0</v>
      </c>
      <c r="H15" s="161">
        <f>SUMIFS('Entrée de factures (dépenses ta'!$D:$D,'Entrée de factures (dépenses ta'!$A:$A,'Sommaire Dépenses'!$A15,'Entrée de factures (dépenses ta'!$B:$B,'Sommaire Dépenses'!H$8)</f>
        <v>0</v>
      </c>
      <c r="I15" s="161">
        <f>SUMIFS('Entrée de factures (dépenses ta'!$D:$D,'Entrée de factures (dépenses ta'!$A:$A,'Sommaire Dépenses'!$A15,'Entrée de factures (dépenses ta'!$B:$B,'Sommaire Dépenses'!I$8)</f>
        <v>0</v>
      </c>
      <c r="J15" s="161">
        <f>SUMIFS('Entrée de factures (dépenses ta'!$D:$D,'Entrée de factures (dépenses ta'!$A:$A,'Sommaire Dépenses'!$A15,'Entrée de factures (dépenses ta'!$B:$B,'Sommaire Dépenses'!J$8)</f>
        <v>0</v>
      </c>
      <c r="K15" s="161">
        <f>SUMIFS('Entrée de factures (dépenses ta'!$D:$D,'Entrée de factures (dépenses ta'!$A:$A,'Sommaire Dépenses'!$A15,'Entrée de factures (dépenses ta'!$B:$B,'Sommaire Dépenses'!K$8)</f>
        <v>0</v>
      </c>
      <c r="L15" s="161">
        <f>SUMIFS('Entrée de factures (dépenses ta'!$D:$D,'Entrée de factures (dépenses ta'!$A:$A,'Sommaire Dépenses'!$A15,'Entrée de factures (dépenses ta'!$B:$B,'Sommaire Dépenses'!L$8)</f>
        <v>0</v>
      </c>
      <c r="M15" s="161">
        <f>SUMIFS('Entrée de factures (dépenses ta'!$D:$D,'Entrée de factures (dépenses ta'!$A:$A,'Sommaire Dépenses'!$A15,'Entrée de factures (dépenses ta'!$B:$B,'Sommaire Dépenses'!M$8)</f>
        <v>0</v>
      </c>
      <c r="N15" s="161">
        <f>SUMIFS('Entrée de factures (dépenses ta'!$D:$D,'Entrée de factures (dépenses ta'!$A:$A,'Sommaire Dépenses'!$A15,'Entrée de factures (dépenses ta'!$B:$B,'Sommaire Dépenses'!N$8)</f>
        <v>0</v>
      </c>
      <c r="O15" s="161">
        <f>SUMIFS('Entrée de factures (dépenses ta'!$D:$D,'Entrée de factures (dépenses ta'!$A:$A,'Sommaire Dépenses'!$A15,'Entrée de factures (dépenses ta'!$B:$B,'Sommaire Dépenses'!O$8)</f>
        <v>0</v>
      </c>
      <c r="P15" s="161">
        <f>SUMIFS('Entrée de factures (dépenses ta'!$D:$D,'Entrée de factures (dépenses ta'!$A:$A,'Sommaire Dépenses'!$A15,'Entrée de factures (dépenses ta'!$B:$B,'Sommaire Dépenses'!P$8)</f>
        <v>0</v>
      </c>
      <c r="Q15" s="161">
        <f>SUMIFS('Entrée de factures (dépenses ta'!$D:$D,'Entrée de factures (dépenses ta'!$A:$A,'Sommaire Dépenses'!$A15,'Entrée de factures (dépenses ta'!$B:$B,'Sommaire Dépenses'!Q$8)</f>
        <v>0</v>
      </c>
      <c r="R15" s="161">
        <f>SUMIFS('Entrée de factures (dépenses ta'!$D:$D,'Entrée de factures (dépenses ta'!$A:$A,'Sommaire Dépenses'!$A15,'Entrée de factures (dépenses ta'!$B:$B,'Sommaire Dépenses'!R$8)</f>
        <v>0</v>
      </c>
      <c r="S15" s="162">
        <f t="shared" si="0"/>
        <v>0</v>
      </c>
      <c r="T15" s="163">
        <f>_xlfn.IFS(Programmation!$B$12="Québec",(S15*Programmation!$F$23),Programmation!$B$12="Ontario",(S15*Programmation!$F$24),Programmation!$B$12="Europe",(S15*Programmation!$F$25),Programmation!$B$12="Sans taxe"," ")</f>
        <v>0</v>
      </c>
      <c r="U15" s="163">
        <f>_xlfn.IFS(Programmation!$B$12="Québec",(S15*Programmation!$G$23),Programmation!$B$12="Ontario"," ",Programmation!$B$12="Europe"," ",Programmation!$B$12="Sans taxe"," ")</f>
        <v>0</v>
      </c>
      <c r="V15" s="164">
        <f>_xlfn.IFS(Programmation!$B$12="Québec",(S15+T15+U15),Programmation!$B$12="Ontario",(S15+T15),Programmation!$B$12="Europe",(S15+T15),Programmation!$B$12="Sans taxe"," ")</f>
        <v>0</v>
      </c>
      <c r="AA15" s="77"/>
      <c r="AB15" s="77"/>
    </row>
    <row r="16" spans="1:29" ht="15.75" customHeight="1">
      <c r="A16" s="160" t="s">
        <v>35</v>
      </c>
      <c r="B16" s="161">
        <f>SUMIFS('Entrée de factures (dépenses ta'!$D:$D,'Entrée de factures (dépenses ta'!$A:$A,'Sommaire Dépenses'!$A16,'Entrée de factures (dépenses ta'!$B:$B,'Sommaire Dépenses'!B$8)</f>
        <v>0</v>
      </c>
      <c r="C16" s="161">
        <f>SUMIFS('Entrée de factures (dépenses ta'!$D:$D,'Entrée de factures (dépenses ta'!$A:$A,'Sommaire Dépenses'!$A16,'Entrée de factures (dépenses ta'!$B:$B,'Sommaire Dépenses'!C$8)</f>
        <v>0</v>
      </c>
      <c r="D16" s="161">
        <f>SUMIFS('Entrée de factures (dépenses ta'!$D:$D,'Entrée de factures (dépenses ta'!$A:$A,'Sommaire Dépenses'!$A16,'Entrée de factures (dépenses ta'!$B:$B,'Sommaire Dépenses'!D$8)</f>
        <v>0</v>
      </c>
      <c r="E16" s="161">
        <f>SUMIFS('Entrée de factures (dépenses ta'!$D:$D,'Entrée de factures (dépenses ta'!$A:$A,'Sommaire Dépenses'!$A16,'Entrée de factures (dépenses ta'!$B:$B,'Sommaire Dépenses'!E$8)</f>
        <v>0</v>
      </c>
      <c r="F16" s="161">
        <f>SUMIFS('Entrée de factures (dépenses ta'!$D:$D,'Entrée de factures (dépenses ta'!$A:$A,'Sommaire Dépenses'!$A16,'Entrée de factures (dépenses ta'!$B:$B,'Sommaire Dépenses'!F$8)</f>
        <v>0</v>
      </c>
      <c r="G16" s="161">
        <f>SUMIFS('Entrée de factures (dépenses ta'!$D:$D,'Entrée de factures (dépenses ta'!$A:$A,'Sommaire Dépenses'!$A16,'Entrée de factures (dépenses ta'!$B:$B,'Sommaire Dépenses'!G$8)</f>
        <v>0</v>
      </c>
      <c r="H16" s="161">
        <f>SUMIFS('Entrée de factures (dépenses ta'!$D:$D,'Entrée de factures (dépenses ta'!$A:$A,'Sommaire Dépenses'!$A16,'Entrée de factures (dépenses ta'!$B:$B,'Sommaire Dépenses'!H$8)</f>
        <v>0</v>
      </c>
      <c r="I16" s="161">
        <f>SUMIFS('Entrée de factures (dépenses ta'!$D:$D,'Entrée de factures (dépenses ta'!$A:$A,'Sommaire Dépenses'!$A16,'Entrée de factures (dépenses ta'!$B:$B,'Sommaire Dépenses'!I$8)</f>
        <v>0</v>
      </c>
      <c r="J16" s="161">
        <f>SUMIFS('Entrée de factures (dépenses ta'!$D:$D,'Entrée de factures (dépenses ta'!$A:$A,'Sommaire Dépenses'!$A16,'Entrée de factures (dépenses ta'!$B:$B,'Sommaire Dépenses'!J$8)</f>
        <v>0</v>
      </c>
      <c r="K16" s="161">
        <f>SUMIFS('Entrée de factures (dépenses ta'!$D:$D,'Entrée de factures (dépenses ta'!$A:$A,'Sommaire Dépenses'!$A16,'Entrée de factures (dépenses ta'!$B:$B,'Sommaire Dépenses'!K$8)</f>
        <v>0</v>
      </c>
      <c r="L16" s="161">
        <f>SUMIFS('Entrée de factures (dépenses ta'!$D:$D,'Entrée de factures (dépenses ta'!$A:$A,'Sommaire Dépenses'!$A16,'Entrée de factures (dépenses ta'!$B:$B,'Sommaire Dépenses'!L$8)</f>
        <v>0</v>
      </c>
      <c r="M16" s="161">
        <f>SUMIFS('Entrée de factures (dépenses ta'!$D:$D,'Entrée de factures (dépenses ta'!$A:$A,'Sommaire Dépenses'!$A16,'Entrée de factures (dépenses ta'!$B:$B,'Sommaire Dépenses'!M$8)</f>
        <v>0</v>
      </c>
      <c r="N16" s="161">
        <f>SUMIFS('Entrée de factures (dépenses ta'!$D:$D,'Entrée de factures (dépenses ta'!$A:$A,'Sommaire Dépenses'!$A16,'Entrée de factures (dépenses ta'!$B:$B,'Sommaire Dépenses'!N$8)</f>
        <v>0</v>
      </c>
      <c r="O16" s="161">
        <f>SUMIFS('Entrée de factures (dépenses ta'!$D:$D,'Entrée de factures (dépenses ta'!$A:$A,'Sommaire Dépenses'!$A16,'Entrée de factures (dépenses ta'!$B:$B,'Sommaire Dépenses'!O$8)</f>
        <v>0</v>
      </c>
      <c r="P16" s="161">
        <f>SUMIFS('Entrée de factures (dépenses ta'!$D:$D,'Entrée de factures (dépenses ta'!$A:$A,'Sommaire Dépenses'!$A16,'Entrée de factures (dépenses ta'!$B:$B,'Sommaire Dépenses'!P$8)</f>
        <v>0</v>
      </c>
      <c r="Q16" s="161">
        <f>SUMIFS('Entrée de factures (dépenses ta'!$D:$D,'Entrée de factures (dépenses ta'!$A:$A,'Sommaire Dépenses'!$A16,'Entrée de factures (dépenses ta'!$B:$B,'Sommaire Dépenses'!Q$8)</f>
        <v>0</v>
      </c>
      <c r="R16" s="161">
        <f>SUMIFS('Entrée de factures (dépenses ta'!$D:$D,'Entrée de factures (dépenses ta'!$A:$A,'Sommaire Dépenses'!$A16,'Entrée de factures (dépenses ta'!$B:$B,'Sommaire Dépenses'!R$8)</f>
        <v>0</v>
      </c>
      <c r="S16" s="162">
        <f t="shared" si="0"/>
        <v>0</v>
      </c>
      <c r="T16" s="163">
        <f>_xlfn.IFS(Programmation!$B$12="Québec",(S16*Programmation!$F$23),Programmation!$B$12="Ontario",(S16*Programmation!$F$24),Programmation!$B$12="Europe",(S16*Programmation!$F$25),Programmation!$B$12="Sans taxe"," ")</f>
        <v>0</v>
      </c>
      <c r="U16" s="163">
        <f>_xlfn.IFS(Programmation!$B$12="Québec",(S16*Programmation!$G$23),Programmation!$B$12="Ontario"," ",Programmation!$B$12="Europe"," ",Programmation!$B$12="Sans taxe"," ")</f>
        <v>0</v>
      </c>
      <c r="V16" s="164">
        <f>_xlfn.IFS(Programmation!$B$12="Québec",(S16+T16+U16),Programmation!$B$12="Ontario",(S16+T16),Programmation!$B$12="Europe",(S16+T16),Programmation!$B$12="Sans taxe"," ")</f>
        <v>0</v>
      </c>
      <c r="AA16" s="77"/>
      <c r="AB16" s="77"/>
    </row>
    <row r="17" spans="1:29" ht="15.75" customHeight="1">
      <c r="A17" s="160" t="s">
        <v>37</v>
      </c>
      <c r="B17" s="161">
        <f>SUMIFS('Entrée de factures (dépenses ta'!$D:$D,'Entrée de factures (dépenses ta'!$A:$A,'Sommaire Dépenses'!$A17,'Entrée de factures (dépenses ta'!$B:$B,'Sommaire Dépenses'!B$8)</f>
        <v>0</v>
      </c>
      <c r="C17" s="161">
        <f>SUMIFS('Entrée de factures (dépenses ta'!$D:$D,'Entrée de factures (dépenses ta'!$A:$A,'Sommaire Dépenses'!$A17,'Entrée de factures (dépenses ta'!$B:$B,'Sommaire Dépenses'!C$8)</f>
        <v>0</v>
      </c>
      <c r="D17" s="161">
        <f>SUMIFS('Entrée de factures (dépenses ta'!$D:$D,'Entrée de factures (dépenses ta'!$A:$A,'Sommaire Dépenses'!$A17,'Entrée de factures (dépenses ta'!$B:$B,'Sommaire Dépenses'!D$8)</f>
        <v>0</v>
      </c>
      <c r="E17" s="161">
        <f>SUMIFS('Entrée de factures (dépenses ta'!$D:$D,'Entrée de factures (dépenses ta'!$A:$A,'Sommaire Dépenses'!$A17,'Entrée de factures (dépenses ta'!$B:$B,'Sommaire Dépenses'!E$8)</f>
        <v>0</v>
      </c>
      <c r="F17" s="161">
        <f>SUMIFS('Entrée de factures (dépenses ta'!$D:$D,'Entrée de factures (dépenses ta'!$A:$A,'Sommaire Dépenses'!$A17,'Entrée de factures (dépenses ta'!$B:$B,'Sommaire Dépenses'!F$8)</f>
        <v>0</v>
      </c>
      <c r="G17" s="161">
        <f>SUMIFS('Entrée de factures (dépenses ta'!$D:$D,'Entrée de factures (dépenses ta'!$A:$A,'Sommaire Dépenses'!$A17,'Entrée de factures (dépenses ta'!$B:$B,'Sommaire Dépenses'!G$8)</f>
        <v>0</v>
      </c>
      <c r="H17" s="161">
        <f>SUMIFS('Entrée de factures (dépenses ta'!$D:$D,'Entrée de factures (dépenses ta'!$A:$A,'Sommaire Dépenses'!$A17,'Entrée de factures (dépenses ta'!$B:$B,'Sommaire Dépenses'!H$8)</f>
        <v>0</v>
      </c>
      <c r="I17" s="161">
        <f>SUMIFS('Entrée de factures (dépenses ta'!$D:$D,'Entrée de factures (dépenses ta'!$A:$A,'Sommaire Dépenses'!$A17,'Entrée de factures (dépenses ta'!$B:$B,'Sommaire Dépenses'!I$8)</f>
        <v>0</v>
      </c>
      <c r="J17" s="161">
        <f>SUMIFS('Entrée de factures (dépenses ta'!$D:$D,'Entrée de factures (dépenses ta'!$A:$A,'Sommaire Dépenses'!$A17,'Entrée de factures (dépenses ta'!$B:$B,'Sommaire Dépenses'!J$8)</f>
        <v>0</v>
      </c>
      <c r="K17" s="161">
        <f>SUMIFS('Entrée de factures (dépenses ta'!$D:$D,'Entrée de factures (dépenses ta'!$A:$A,'Sommaire Dépenses'!$A17,'Entrée de factures (dépenses ta'!$B:$B,'Sommaire Dépenses'!K$8)</f>
        <v>0</v>
      </c>
      <c r="L17" s="161">
        <f>SUMIFS('Entrée de factures (dépenses ta'!$D:$D,'Entrée de factures (dépenses ta'!$A:$A,'Sommaire Dépenses'!$A17,'Entrée de factures (dépenses ta'!$B:$B,'Sommaire Dépenses'!L$8)</f>
        <v>0</v>
      </c>
      <c r="M17" s="161">
        <f>SUMIFS('Entrée de factures (dépenses ta'!$D:$D,'Entrée de factures (dépenses ta'!$A:$A,'Sommaire Dépenses'!$A17,'Entrée de factures (dépenses ta'!$B:$B,'Sommaire Dépenses'!M$8)</f>
        <v>0</v>
      </c>
      <c r="N17" s="161">
        <f>SUMIFS('Entrée de factures (dépenses ta'!$D:$D,'Entrée de factures (dépenses ta'!$A:$A,'Sommaire Dépenses'!$A17,'Entrée de factures (dépenses ta'!$B:$B,'Sommaire Dépenses'!N$8)</f>
        <v>0</v>
      </c>
      <c r="O17" s="161">
        <f>SUMIFS('Entrée de factures (dépenses ta'!$D:$D,'Entrée de factures (dépenses ta'!$A:$A,'Sommaire Dépenses'!$A17,'Entrée de factures (dépenses ta'!$B:$B,'Sommaire Dépenses'!O$8)</f>
        <v>0</v>
      </c>
      <c r="P17" s="161">
        <f>SUMIFS('Entrée de factures (dépenses ta'!$D:$D,'Entrée de factures (dépenses ta'!$A:$A,'Sommaire Dépenses'!$A17,'Entrée de factures (dépenses ta'!$B:$B,'Sommaire Dépenses'!P$8)</f>
        <v>0</v>
      </c>
      <c r="Q17" s="161">
        <f>SUMIFS('Entrée de factures (dépenses ta'!$D:$D,'Entrée de factures (dépenses ta'!$A:$A,'Sommaire Dépenses'!$A17,'Entrée de factures (dépenses ta'!$B:$B,'Sommaire Dépenses'!Q$8)</f>
        <v>0</v>
      </c>
      <c r="R17" s="161">
        <f>SUMIFS('Entrée de factures (dépenses ta'!$D:$D,'Entrée de factures (dépenses ta'!$A:$A,'Sommaire Dépenses'!$A17,'Entrée de factures (dépenses ta'!$B:$B,'Sommaire Dépenses'!R$8)</f>
        <v>0</v>
      </c>
      <c r="S17" s="162">
        <f t="shared" si="0"/>
        <v>0</v>
      </c>
      <c r="T17" s="163">
        <f>_xlfn.IFS(Programmation!$B$12="Québec",(S17*Programmation!$F$23),Programmation!$B$12="Ontario",(S17*Programmation!$F$24),Programmation!$B$12="Europe",(S17*Programmation!$F$25),Programmation!$B$12="Sans taxe"," ")</f>
        <v>0</v>
      </c>
      <c r="U17" s="163">
        <f>_xlfn.IFS(Programmation!$B$12="Québec",(S17*Programmation!$G$23),Programmation!$B$12="Ontario"," ",Programmation!$B$12="Europe"," ",Programmation!$B$12="Sans taxe"," ")</f>
        <v>0</v>
      </c>
      <c r="V17" s="164">
        <f>_xlfn.IFS(Programmation!$B$12="Québec",(S17+T17+U17),Programmation!$B$12="Ontario",(S17+T17),Programmation!$B$12="Europe",(S17+T17),Programmation!$B$12="Sans taxe"," ")</f>
        <v>0</v>
      </c>
      <c r="AA17" s="77"/>
      <c r="AB17" s="77"/>
    </row>
    <row r="18" spans="1:29" ht="15.75" customHeight="1">
      <c r="A18" s="160" t="s">
        <v>39</v>
      </c>
      <c r="B18" s="161">
        <f>SUMIFS('Entrée de factures (dépenses ta'!$D:$D,'Entrée de factures (dépenses ta'!$A:$A,'Sommaire Dépenses'!$A18,'Entrée de factures (dépenses ta'!$B:$B,'Sommaire Dépenses'!B$8)</f>
        <v>0</v>
      </c>
      <c r="C18" s="161">
        <f>SUMIFS('Entrée de factures (dépenses ta'!$D:$D,'Entrée de factures (dépenses ta'!$A:$A,'Sommaire Dépenses'!$A18,'Entrée de factures (dépenses ta'!$B:$B,'Sommaire Dépenses'!C$8)</f>
        <v>0</v>
      </c>
      <c r="D18" s="161">
        <f>SUMIFS('Entrée de factures (dépenses ta'!$D:$D,'Entrée de factures (dépenses ta'!$A:$A,'Sommaire Dépenses'!$A18,'Entrée de factures (dépenses ta'!$B:$B,'Sommaire Dépenses'!D$8)</f>
        <v>0</v>
      </c>
      <c r="E18" s="161">
        <f>SUMIFS('Entrée de factures (dépenses ta'!$D:$D,'Entrée de factures (dépenses ta'!$A:$A,'Sommaire Dépenses'!$A18,'Entrée de factures (dépenses ta'!$B:$B,'Sommaire Dépenses'!E$8)</f>
        <v>0</v>
      </c>
      <c r="F18" s="161">
        <f>SUMIFS('Entrée de factures (dépenses ta'!$D:$D,'Entrée de factures (dépenses ta'!$A:$A,'Sommaire Dépenses'!$A18,'Entrée de factures (dépenses ta'!$B:$B,'Sommaire Dépenses'!F$8)</f>
        <v>0</v>
      </c>
      <c r="G18" s="161">
        <f>SUMIFS('Entrée de factures (dépenses ta'!$D:$D,'Entrée de factures (dépenses ta'!$A:$A,'Sommaire Dépenses'!$A18,'Entrée de factures (dépenses ta'!$B:$B,'Sommaire Dépenses'!G$8)</f>
        <v>0</v>
      </c>
      <c r="H18" s="161">
        <f>SUMIFS('Entrée de factures (dépenses ta'!$D:$D,'Entrée de factures (dépenses ta'!$A:$A,'Sommaire Dépenses'!$A18,'Entrée de factures (dépenses ta'!$B:$B,'Sommaire Dépenses'!H$8)</f>
        <v>0</v>
      </c>
      <c r="I18" s="161">
        <f>SUMIFS('Entrée de factures (dépenses ta'!$D:$D,'Entrée de factures (dépenses ta'!$A:$A,'Sommaire Dépenses'!$A18,'Entrée de factures (dépenses ta'!$B:$B,'Sommaire Dépenses'!I$8)</f>
        <v>0</v>
      </c>
      <c r="J18" s="161">
        <f>SUMIFS('Entrée de factures (dépenses ta'!$D:$D,'Entrée de factures (dépenses ta'!$A:$A,'Sommaire Dépenses'!$A18,'Entrée de factures (dépenses ta'!$B:$B,'Sommaire Dépenses'!J$8)</f>
        <v>0</v>
      </c>
      <c r="K18" s="161">
        <f>SUMIFS('Entrée de factures (dépenses ta'!$D:$D,'Entrée de factures (dépenses ta'!$A:$A,'Sommaire Dépenses'!$A18,'Entrée de factures (dépenses ta'!$B:$B,'Sommaire Dépenses'!K$8)</f>
        <v>0</v>
      </c>
      <c r="L18" s="161">
        <f>SUMIFS('Entrée de factures (dépenses ta'!$D:$D,'Entrée de factures (dépenses ta'!$A:$A,'Sommaire Dépenses'!$A18,'Entrée de factures (dépenses ta'!$B:$B,'Sommaire Dépenses'!L$8)</f>
        <v>0</v>
      </c>
      <c r="M18" s="161">
        <f>SUMIFS('Entrée de factures (dépenses ta'!$D:$D,'Entrée de factures (dépenses ta'!$A:$A,'Sommaire Dépenses'!$A18,'Entrée de factures (dépenses ta'!$B:$B,'Sommaire Dépenses'!M$8)</f>
        <v>0</v>
      </c>
      <c r="N18" s="161">
        <f>SUMIFS('Entrée de factures (dépenses ta'!$D:$D,'Entrée de factures (dépenses ta'!$A:$A,'Sommaire Dépenses'!$A18,'Entrée de factures (dépenses ta'!$B:$B,'Sommaire Dépenses'!N$8)</f>
        <v>0</v>
      </c>
      <c r="O18" s="161">
        <f>SUMIFS('Entrée de factures (dépenses ta'!$D:$D,'Entrée de factures (dépenses ta'!$A:$A,'Sommaire Dépenses'!$A18,'Entrée de factures (dépenses ta'!$B:$B,'Sommaire Dépenses'!O$8)</f>
        <v>0</v>
      </c>
      <c r="P18" s="161">
        <f>SUMIFS('Entrée de factures (dépenses ta'!$D:$D,'Entrée de factures (dépenses ta'!$A:$A,'Sommaire Dépenses'!$A18,'Entrée de factures (dépenses ta'!$B:$B,'Sommaire Dépenses'!P$8)</f>
        <v>0</v>
      </c>
      <c r="Q18" s="161">
        <f>SUMIFS('Entrée de factures (dépenses ta'!$D:$D,'Entrée de factures (dépenses ta'!$A:$A,'Sommaire Dépenses'!$A18,'Entrée de factures (dépenses ta'!$B:$B,'Sommaire Dépenses'!Q$8)</f>
        <v>0</v>
      </c>
      <c r="R18" s="161">
        <f>SUMIFS('Entrée de factures (dépenses ta'!$D:$D,'Entrée de factures (dépenses ta'!$A:$A,'Sommaire Dépenses'!$A18,'Entrée de factures (dépenses ta'!$B:$B,'Sommaire Dépenses'!R$8)</f>
        <v>0</v>
      </c>
      <c r="S18" s="162">
        <f t="shared" si="0"/>
        <v>0</v>
      </c>
      <c r="T18" s="163">
        <f>_xlfn.IFS(Programmation!$B$12="Québec",(S18*Programmation!$F$23),Programmation!$B$12="Ontario",(S18*Programmation!$F$24),Programmation!$B$12="Europe",(S18*Programmation!$F$25),Programmation!$B$12="Sans taxe"," ")</f>
        <v>0</v>
      </c>
      <c r="U18" s="163">
        <f>_xlfn.IFS(Programmation!$B$12="Québec",(S18*Programmation!$G$23),Programmation!$B$12="Ontario"," ",Programmation!$B$12="Europe"," ",Programmation!$B$12="Sans taxe"," ")</f>
        <v>0</v>
      </c>
      <c r="V18" s="164">
        <f>_xlfn.IFS(Programmation!$B$12="Québec",(S18+T18+U18),Programmation!$B$12="Ontario",(S18+T18),Programmation!$B$12="Europe",(S18+T18),Programmation!$B$12="Sans taxe"," ")</f>
        <v>0</v>
      </c>
      <c r="AA18" s="77"/>
      <c r="AB18" s="77"/>
    </row>
    <row r="19" spans="1:29" ht="15.75" customHeight="1">
      <c r="A19" s="160" t="s">
        <v>41</v>
      </c>
      <c r="B19" s="161">
        <f>SUMIFS('Entrée de factures (dépenses ta'!$D:$D,'Entrée de factures (dépenses ta'!$A:$A,'Sommaire Dépenses'!$A19,'Entrée de factures (dépenses ta'!$B:$B,'Sommaire Dépenses'!B$8)</f>
        <v>0</v>
      </c>
      <c r="C19" s="161">
        <f>SUMIFS('Entrée de factures (dépenses ta'!$D:$D,'Entrée de factures (dépenses ta'!$A:$A,'Sommaire Dépenses'!$A19,'Entrée de factures (dépenses ta'!$B:$B,'Sommaire Dépenses'!C$8)</f>
        <v>0</v>
      </c>
      <c r="D19" s="161">
        <f>SUMIFS('Entrée de factures (dépenses ta'!$D:$D,'Entrée de factures (dépenses ta'!$A:$A,'Sommaire Dépenses'!$A19,'Entrée de factures (dépenses ta'!$B:$B,'Sommaire Dépenses'!D$8)</f>
        <v>0</v>
      </c>
      <c r="E19" s="161">
        <f>SUMIFS('Entrée de factures (dépenses ta'!$D:$D,'Entrée de factures (dépenses ta'!$A:$A,'Sommaire Dépenses'!$A19,'Entrée de factures (dépenses ta'!$B:$B,'Sommaire Dépenses'!E$8)</f>
        <v>0</v>
      </c>
      <c r="F19" s="161">
        <f>SUMIFS('Entrée de factures (dépenses ta'!$D:$D,'Entrée de factures (dépenses ta'!$A:$A,'Sommaire Dépenses'!$A19,'Entrée de factures (dépenses ta'!$B:$B,'Sommaire Dépenses'!F$8)</f>
        <v>0</v>
      </c>
      <c r="G19" s="161">
        <f>SUMIFS('Entrée de factures (dépenses ta'!$D:$D,'Entrée de factures (dépenses ta'!$A:$A,'Sommaire Dépenses'!$A19,'Entrée de factures (dépenses ta'!$B:$B,'Sommaire Dépenses'!G$8)</f>
        <v>0</v>
      </c>
      <c r="H19" s="161">
        <f>SUMIFS('Entrée de factures (dépenses ta'!$D:$D,'Entrée de factures (dépenses ta'!$A:$A,'Sommaire Dépenses'!$A19,'Entrée de factures (dépenses ta'!$B:$B,'Sommaire Dépenses'!H$8)</f>
        <v>0</v>
      </c>
      <c r="I19" s="161">
        <f>SUMIFS('Entrée de factures (dépenses ta'!$D:$D,'Entrée de factures (dépenses ta'!$A:$A,'Sommaire Dépenses'!$A19,'Entrée de factures (dépenses ta'!$B:$B,'Sommaire Dépenses'!I$8)</f>
        <v>0</v>
      </c>
      <c r="J19" s="161">
        <f>SUMIFS('Entrée de factures (dépenses ta'!$D:$D,'Entrée de factures (dépenses ta'!$A:$A,'Sommaire Dépenses'!$A19,'Entrée de factures (dépenses ta'!$B:$B,'Sommaire Dépenses'!J$8)</f>
        <v>0</v>
      </c>
      <c r="K19" s="161">
        <f>SUMIFS('Entrée de factures (dépenses ta'!$D:$D,'Entrée de factures (dépenses ta'!$A:$A,'Sommaire Dépenses'!$A19,'Entrée de factures (dépenses ta'!$B:$B,'Sommaire Dépenses'!K$8)</f>
        <v>0</v>
      </c>
      <c r="L19" s="161">
        <f>SUMIFS('Entrée de factures (dépenses ta'!$D:$D,'Entrée de factures (dépenses ta'!$A:$A,'Sommaire Dépenses'!$A19,'Entrée de factures (dépenses ta'!$B:$B,'Sommaire Dépenses'!L$8)</f>
        <v>0</v>
      </c>
      <c r="M19" s="161">
        <f>SUMIFS('Entrée de factures (dépenses ta'!$D:$D,'Entrée de factures (dépenses ta'!$A:$A,'Sommaire Dépenses'!$A19,'Entrée de factures (dépenses ta'!$B:$B,'Sommaire Dépenses'!M$8)</f>
        <v>0</v>
      </c>
      <c r="N19" s="161">
        <f>SUMIFS('Entrée de factures (dépenses ta'!$D:$D,'Entrée de factures (dépenses ta'!$A:$A,'Sommaire Dépenses'!$A19,'Entrée de factures (dépenses ta'!$B:$B,'Sommaire Dépenses'!N$8)</f>
        <v>0</v>
      </c>
      <c r="O19" s="161">
        <f>SUMIFS('Entrée de factures (dépenses ta'!$D:$D,'Entrée de factures (dépenses ta'!$A:$A,'Sommaire Dépenses'!$A19,'Entrée de factures (dépenses ta'!$B:$B,'Sommaire Dépenses'!O$8)</f>
        <v>0</v>
      </c>
      <c r="P19" s="161">
        <f>SUMIFS('Entrée de factures (dépenses ta'!$D:$D,'Entrée de factures (dépenses ta'!$A:$A,'Sommaire Dépenses'!$A19,'Entrée de factures (dépenses ta'!$B:$B,'Sommaire Dépenses'!P$8)</f>
        <v>0</v>
      </c>
      <c r="Q19" s="161">
        <f>SUMIFS('Entrée de factures (dépenses ta'!$D:$D,'Entrée de factures (dépenses ta'!$A:$A,'Sommaire Dépenses'!$A19,'Entrée de factures (dépenses ta'!$B:$B,'Sommaire Dépenses'!Q$8)</f>
        <v>0</v>
      </c>
      <c r="R19" s="161">
        <f>SUMIFS('Entrée de factures (dépenses ta'!$D:$D,'Entrée de factures (dépenses ta'!$A:$A,'Sommaire Dépenses'!$A19,'Entrée de factures (dépenses ta'!$B:$B,'Sommaire Dépenses'!R$8)</f>
        <v>0</v>
      </c>
      <c r="S19" s="162">
        <f t="shared" si="0"/>
        <v>0</v>
      </c>
      <c r="T19" s="163">
        <f>_xlfn.IFS(Programmation!$B$12="Québec",(S19*Programmation!$F$23),Programmation!$B$12="Ontario",(S19*Programmation!$F$24),Programmation!$B$12="Europe",(S19*Programmation!$F$25),Programmation!$B$12="Sans taxe"," ")</f>
        <v>0</v>
      </c>
      <c r="U19" s="163">
        <f>_xlfn.IFS(Programmation!$B$12="Québec",(S19*Programmation!$G$23),Programmation!$B$12="Ontario"," ",Programmation!$B$12="Europe"," ",Programmation!$B$12="Sans taxe"," ")</f>
        <v>0</v>
      </c>
      <c r="V19" s="164">
        <f>_xlfn.IFS(Programmation!$B$12="Québec",(S19+T19+U19),Programmation!$B$12="Ontario",(S19+T19),Programmation!$B$12="Europe",(S19+T19),Programmation!$B$12="Sans taxe"," ")</f>
        <v>0</v>
      </c>
      <c r="AA19" s="77"/>
      <c r="AB19" s="77"/>
    </row>
    <row r="20" spans="1:29" ht="15.75" customHeight="1">
      <c r="A20" s="160" t="s">
        <v>43</v>
      </c>
      <c r="B20" s="161">
        <f>SUMIFS('Entrée de factures (dépenses ta'!$D:$D,'Entrée de factures (dépenses ta'!$A:$A,'Sommaire Dépenses'!$A20,'Entrée de factures (dépenses ta'!$B:$B,'Sommaire Dépenses'!B$8)</f>
        <v>0</v>
      </c>
      <c r="C20" s="161">
        <f>SUMIFS('Entrée de factures (dépenses ta'!$D:$D,'Entrée de factures (dépenses ta'!$A:$A,'Sommaire Dépenses'!$A20,'Entrée de factures (dépenses ta'!$B:$B,'Sommaire Dépenses'!C$8)</f>
        <v>0</v>
      </c>
      <c r="D20" s="161">
        <f>SUMIFS('Entrée de factures (dépenses ta'!$D:$D,'Entrée de factures (dépenses ta'!$A:$A,'Sommaire Dépenses'!$A20,'Entrée de factures (dépenses ta'!$B:$B,'Sommaire Dépenses'!D$8)</f>
        <v>0</v>
      </c>
      <c r="E20" s="161">
        <f>SUMIFS('Entrée de factures (dépenses ta'!$D:$D,'Entrée de factures (dépenses ta'!$A:$A,'Sommaire Dépenses'!$A20,'Entrée de factures (dépenses ta'!$B:$B,'Sommaire Dépenses'!E$8)</f>
        <v>0</v>
      </c>
      <c r="F20" s="161">
        <f>SUMIFS('Entrée de factures (dépenses ta'!$D:$D,'Entrée de factures (dépenses ta'!$A:$A,'Sommaire Dépenses'!$A20,'Entrée de factures (dépenses ta'!$B:$B,'Sommaire Dépenses'!F$8)</f>
        <v>0</v>
      </c>
      <c r="G20" s="161">
        <f>SUMIFS('Entrée de factures (dépenses ta'!$D:$D,'Entrée de factures (dépenses ta'!$A:$A,'Sommaire Dépenses'!$A20,'Entrée de factures (dépenses ta'!$B:$B,'Sommaire Dépenses'!G$8)</f>
        <v>0</v>
      </c>
      <c r="H20" s="161">
        <f>SUMIFS('Entrée de factures (dépenses ta'!$D:$D,'Entrée de factures (dépenses ta'!$A:$A,'Sommaire Dépenses'!$A20,'Entrée de factures (dépenses ta'!$B:$B,'Sommaire Dépenses'!H$8)</f>
        <v>0</v>
      </c>
      <c r="I20" s="161">
        <f>SUMIFS('Entrée de factures (dépenses ta'!$D:$D,'Entrée de factures (dépenses ta'!$A:$A,'Sommaire Dépenses'!$A20,'Entrée de factures (dépenses ta'!$B:$B,'Sommaire Dépenses'!I$8)</f>
        <v>0</v>
      </c>
      <c r="J20" s="161">
        <f>SUMIFS('Entrée de factures (dépenses ta'!$D:$D,'Entrée de factures (dépenses ta'!$A:$A,'Sommaire Dépenses'!$A20,'Entrée de factures (dépenses ta'!$B:$B,'Sommaire Dépenses'!J$8)</f>
        <v>0</v>
      </c>
      <c r="K20" s="161">
        <f>SUMIFS('Entrée de factures (dépenses ta'!$D:$D,'Entrée de factures (dépenses ta'!$A:$A,'Sommaire Dépenses'!$A20,'Entrée de factures (dépenses ta'!$B:$B,'Sommaire Dépenses'!K$8)</f>
        <v>0</v>
      </c>
      <c r="L20" s="161">
        <f>SUMIFS('Entrée de factures (dépenses ta'!$D:$D,'Entrée de factures (dépenses ta'!$A:$A,'Sommaire Dépenses'!$A20,'Entrée de factures (dépenses ta'!$B:$B,'Sommaire Dépenses'!L$8)</f>
        <v>0</v>
      </c>
      <c r="M20" s="161">
        <f>SUMIFS('Entrée de factures (dépenses ta'!$D:$D,'Entrée de factures (dépenses ta'!$A:$A,'Sommaire Dépenses'!$A20,'Entrée de factures (dépenses ta'!$B:$B,'Sommaire Dépenses'!M$8)</f>
        <v>0</v>
      </c>
      <c r="N20" s="161">
        <f>SUMIFS('Entrée de factures (dépenses ta'!$D:$D,'Entrée de factures (dépenses ta'!$A:$A,'Sommaire Dépenses'!$A20,'Entrée de factures (dépenses ta'!$B:$B,'Sommaire Dépenses'!N$8)</f>
        <v>0</v>
      </c>
      <c r="O20" s="161">
        <f>SUMIFS('Entrée de factures (dépenses ta'!$D:$D,'Entrée de factures (dépenses ta'!$A:$A,'Sommaire Dépenses'!$A20,'Entrée de factures (dépenses ta'!$B:$B,'Sommaire Dépenses'!O$8)</f>
        <v>0</v>
      </c>
      <c r="P20" s="161">
        <f>SUMIFS('Entrée de factures (dépenses ta'!$D:$D,'Entrée de factures (dépenses ta'!$A:$A,'Sommaire Dépenses'!$A20,'Entrée de factures (dépenses ta'!$B:$B,'Sommaire Dépenses'!P$8)</f>
        <v>0</v>
      </c>
      <c r="Q20" s="161">
        <f>SUMIFS('Entrée de factures (dépenses ta'!$D:$D,'Entrée de factures (dépenses ta'!$A:$A,'Sommaire Dépenses'!$A20,'Entrée de factures (dépenses ta'!$B:$B,'Sommaire Dépenses'!Q$8)</f>
        <v>0</v>
      </c>
      <c r="R20" s="161">
        <f>SUMIFS('Entrée de factures (dépenses ta'!$D:$D,'Entrée de factures (dépenses ta'!$A:$A,'Sommaire Dépenses'!$A20,'Entrée de factures (dépenses ta'!$B:$B,'Sommaire Dépenses'!R$8)</f>
        <v>0</v>
      </c>
      <c r="S20" s="162">
        <f t="shared" si="0"/>
        <v>0</v>
      </c>
      <c r="T20" s="163">
        <f>_xlfn.IFS(Programmation!$B$12="Québec",(S20*Programmation!$F$23),Programmation!$B$12="Ontario",(S20*Programmation!$F$24),Programmation!$B$12="Europe",(S20*Programmation!$F$25),Programmation!$B$12="Sans taxe"," ")</f>
        <v>0</v>
      </c>
      <c r="U20" s="163">
        <f>_xlfn.IFS(Programmation!$B$12="Québec",(S20*Programmation!$G$23),Programmation!$B$12="Ontario"," ",Programmation!$B$12="Europe"," ",Programmation!$B$12="Sans taxe"," ")</f>
        <v>0</v>
      </c>
      <c r="V20" s="164">
        <f>_xlfn.IFS(Programmation!$B$12="Québec",(S20+T20+U20),Programmation!$B$12="Ontario",(S20+T20),Programmation!$B$12="Europe",(S20+T20),Programmation!$B$12="Sans taxe"," ")</f>
        <v>0</v>
      </c>
      <c r="AA20" s="77"/>
      <c r="AB20" s="77"/>
    </row>
    <row r="21" spans="1:29" ht="15.75" customHeight="1" thickBot="1">
      <c r="A21" s="160" t="s">
        <v>45</v>
      </c>
      <c r="B21" s="161">
        <f>SUMIFS('Entrée de factures (dépenses ta'!$D:$D,'Entrée de factures (dépenses ta'!$A:$A,'Sommaire Dépenses'!$A21,'Entrée de factures (dépenses ta'!$B:$B,'Sommaire Dépenses'!B$8)</f>
        <v>0</v>
      </c>
      <c r="C21" s="161">
        <f>SUMIFS('Entrée de factures (dépenses ta'!$D:$D,'Entrée de factures (dépenses ta'!$A:$A,'Sommaire Dépenses'!$A21,'Entrée de factures (dépenses ta'!$B:$B,'Sommaire Dépenses'!C$8)</f>
        <v>0</v>
      </c>
      <c r="D21" s="161">
        <f>SUMIFS('Entrée de factures (dépenses ta'!$D:$D,'Entrée de factures (dépenses ta'!$A:$A,'Sommaire Dépenses'!$A21,'Entrée de factures (dépenses ta'!$B:$B,'Sommaire Dépenses'!D$8)</f>
        <v>0</v>
      </c>
      <c r="E21" s="161">
        <f>SUMIFS('Entrée de factures (dépenses ta'!$D:$D,'Entrée de factures (dépenses ta'!$A:$A,'Sommaire Dépenses'!$A21,'Entrée de factures (dépenses ta'!$B:$B,'Sommaire Dépenses'!E$8)</f>
        <v>0</v>
      </c>
      <c r="F21" s="161">
        <f>SUMIFS('Entrée de factures (dépenses ta'!$D:$D,'Entrée de factures (dépenses ta'!$A:$A,'Sommaire Dépenses'!$A21,'Entrée de factures (dépenses ta'!$B:$B,'Sommaire Dépenses'!F$8)</f>
        <v>0</v>
      </c>
      <c r="G21" s="161">
        <f>SUMIFS('Entrée de factures (dépenses ta'!$D:$D,'Entrée de factures (dépenses ta'!$A:$A,'Sommaire Dépenses'!$A21,'Entrée de factures (dépenses ta'!$B:$B,'Sommaire Dépenses'!G$8)</f>
        <v>0</v>
      </c>
      <c r="H21" s="161">
        <f>SUMIFS('Entrée de factures (dépenses ta'!$D:$D,'Entrée de factures (dépenses ta'!$A:$A,'Sommaire Dépenses'!$A21,'Entrée de factures (dépenses ta'!$B:$B,'Sommaire Dépenses'!H$8)</f>
        <v>0</v>
      </c>
      <c r="I21" s="161">
        <f>SUMIFS('Entrée de factures (dépenses ta'!$D:$D,'Entrée de factures (dépenses ta'!$A:$A,'Sommaire Dépenses'!$A21,'Entrée de factures (dépenses ta'!$B:$B,'Sommaire Dépenses'!I$8)</f>
        <v>0</v>
      </c>
      <c r="J21" s="161">
        <f>SUMIFS('Entrée de factures (dépenses ta'!$D:$D,'Entrée de factures (dépenses ta'!$A:$A,'Sommaire Dépenses'!$A21,'Entrée de factures (dépenses ta'!$B:$B,'Sommaire Dépenses'!J$8)</f>
        <v>0</v>
      </c>
      <c r="K21" s="161">
        <f>SUMIFS('Entrée de factures (dépenses ta'!$D:$D,'Entrée de factures (dépenses ta'!$A:$A,'Sommaire Dépenses'!$A21,'Entrée de factures (dépenses ta'!$B:$B,'Sommaire Dépenses'!K$8)</f>
        <v>0</v>
      </c>
      <c r="L21" s="161">
        <f>SUMIFS('Entrée de factures (dépenses ta'!$D:$D,'Entrée de factures (dépenses ta'!$A:$A,'Sommaire Dépenses'!$A21,'Entrée de factures (dépenses ta'!$B:$B,'Sommaire Dépenses'!L$8)</f>
        <v>0</v>
      </c>
      <c r="M21" s="161">
        <f>SUMIFS('Entrée de factures (dépenses ta'!$D:$D,'Entrée de factures (dépenses ta'!$A:$A,'Sommaire Dépenses'!$A21,'Entrée de factures (dépenses ta'!$B:$B,'Sommaire Dépenses'!M$8)</f>
        <v>0</v>
      </c>
      <c r="N21" s="161">
        <f>SUMIFS('Entrée de factures (dépenses ta'!$D:$D,'Entrée de factures (dépenses ta'!$A:$A,'Sommaire Dépenses'!$A21,'Entrée de factures (dépenses ta'!$B:$B,'Sommaire Dépenses'!N$8)</f>
        <v>0</v>
      </c>
      <c r="O21" s="161">
        <f>SUMIFS('Entrée de factures (dépenses ta'!$D:$D,'Entrée de factures (dépenses ta'!$A:$A,'Sommaire Dépenses'!$A21,'Entrée de factures (dépenses ta'!$B:$B,'Sommaire Dépenses'!O$8)</f>
        <v>0</v>
      </c>
      <c r="P21" s="161">
        <f>SUMIFS('Entrée de factures (dépenses ta'!$D:$D,'Entrée de factures (dépenses ta'!$A:$A,'Sommaire Dépenses'!$A21,'Entrée de factures (dépenses ta'!$B:$B,'Sommaire Dépenses'!P$8)</f>
        <v>0</v>
      </c>
      <c r="Q21" s="161">
        <f>SUMIFS('Entrée de factures (dépenses ta'!$D:$D,'Entrée de factures (dépenses ta'!$A:$A,'Sommaire Dépenses'!$A21,'Entrée de factures (dépenses ta'!$B:$B,'Sommaire Dépenses'!Q$8)</f>
        <v>0</v>
      </c>
      <c r="R21" s="161">
        <f>SUMIFS('Entrée de factures (dépenses ta'!$D:$D,'Entrée de factures (dépenses ta'!$A:$A,'Sommaire Dépenses'!$A21,'Entrée de factures (dépenses ta'!$B:$B,'Sommaire Dépenses'!R$8)</f>
        <v>0</v>
      </c>
      <c r="S21" s="162">
        <f t="shared" si="0"/>
        <v>0</v>
      </c>
      <c r="T21" s="163">
        <f>_xlfn.IFS(Programmation!$B$12="Québec",(S21*Programmation!$F$23),Programmation!$B$12="Ontario",(S21*Programmation!$F$24),Programmation!$B$12="Europe",(S21*Programmation!$F$25),Programmation!$B$12="Sans taxe"," ")</f>
        <v>0</v>
      </c>
      <c r="U21" s="163">
        <f>_xlfn.IFS(Programmation!$B$12="Québec",(S21*Programmation!$G$23),Programmation!$B$12="Ontario"," ",Programmation!$B$12="Europe"," ",Programmation!$B$12="Sans taxe"," ")</f>
        <v>0</v>
      </c>
      <c r="V21" s="164">
        <f>_xlfn.IFS(Programmation!$B$12="Québec",(S21+T21+U21),Programmation!$B$12="Ontario",(S21+T21),Programmation!$B$12="Europe",(S21+T21),Programmation!$B$12="Sans taxe"," ")</f>
        <v>0</v>
      </c>
      <c r="AA21" s="77"/>
      <c r="AB21" s="77"/>
    </row>
    <row r="22" spans="1:29" ht="15.75" customHeight="1" thickTop="1" thickBot="1">
      <c r="A22" s="165" t="s">
        <v>81</v>
      </c>
      <c r="B22" s="166">
        <f t="shared" ref="B22:S22" si="1">SUM(B10:B21)</f>
        <v>0</v>
      </c>
      <c r="C22" s="166">
        <f t="shared" si="1"/>
        <v>0</v>
      </c>
      <c r="D22" s="166">
        <f t="shared" si="1"/>
        <v>0</v>
      </c>
      <c r="E22" s="166">
        <f t="shared" si="1"/>
        <v>0</v>
      </c>
      <c r="F22" s="166">
        <f t="shared" si="1"/>
        <v>0</v>
      </c>
      <c r="G22" s="166">
        <f t="shared" si="1"/>
        <v>0</v>
      </c>
      <c r="H22" s="166">
        <f t="shared" si="1"/>
        <v>0</v>
      </c>
      <c r="I22" s="166">
        <f t="shared" si="1"/>
        <v>0</v>
      </c>
      <c r="J22" s="166">
        <f t="shared" si="1"/>
        <v>0</v>
      </c>
      <c r="K22" s="166">
        <f t="shared" si="1"/>
        <v>0</v>
      </c>
      <c r="L22" s="166">
        <f t="shared" si="1"/>
        <v>0</v>
      </c>
      <c r="M22" s="166">
        <f t="shared" si="1"/>
        <v>0</v>
      </c>
      <c r="N22" s="166">
        <f t="shared" si="1"/>
        <v>0</v>
      </c>
      <c r="O22" s="167">
        <f t="shared" si="1"/>
        <v>0</v>
      </c>
      <c r="P22" s="167">
        <f t="shared" si="1"/>
        <v>0</v>
      </c>
      <c r="Q22" s="167">
        <f t="shared" si="1"/>
        <v>0</v>
      </c>
      <c r="R22" s="167">
        <f t="shared" si="1"/>
        <v>0</v>
      </c>
      <c r="S22" s="168">
        <f t="shared" si="1"/>
        <v>0</v>
      </c>
      <c r="T22" s="169">
        <f>_xlfn.IFS(Programmation!$B$12="Québec",(S22*Programmation!F35),Programmation!$B$12="Ontario",(S22*Programmation!F36),Programmation!$B$12="Europe",(S22*Programmation!F37),Programmation!$B$12="Sans taxe"," ")</f>
        <v>0</v>
      </c>
      <c r="U22" s="169">
        <f>_xlfn.IFS(Programmation!$B$12="Québec",(S22*Programmation!G35),Programmation!$B$12="Ontario"," ",Programmation!$B$12="Europe"," ",Programmation!$B$12="Sans taxe"," ")</f>
        <v>0</v>
      </c>
      <c r="V22" s="170">
        <f>_xlfn.IFS(Programmation!$B$12="Québec",(S22+T22+U22),Programmation!$B$12="Ontario",(S22+T22),Programmation!$B$12="Europe",(S22+T22),Programmation!$B$12="Sans taxe"," ")</f>
        <v>0</v>
      </c>
      <c r="AA22" s="77"/>
      <c r="AB22" s="77"/>
    </row>
    <row r="23" spans="1:29" ht="15.75" customHeight="1" thickTop="1">
      <c r="A23" s="171" t="s">
        <v>149</v>
      </c>
      <c r="B23" s="172">
        <f>Programmation!$B$23</f>
        <v>0.5</v>
      </c>
      <c r="C23" s="172">
        <f>Programmation!B24</f>
        <v>1</v>
      </c>
      <c r="D23" s="172">
        <f>Programmation!B25</f>
        <v>1</v>
      </c>
      <c r="E23" s="172">
        <f>Programmation!B26</f>
        <v>1</v>
      </c>
      <c r="F23" s="172">
        <f>Programmation!B27</f>
        <v>1</v>
      </c>
      <c r="G23" s="172">
        <f>Programmation!B28</f>
        <v>1</v>
      </c>
      <c r="H23" s="172">
        <f>Programmation!B29</f>
        <v>0.85</v>
      </c>
      <c r="I23" s="172">
        <f>Programmation!B30</f>
        <v>0.7</v>
      </c>
      <c r="J23" s="172">
        <f>Programmation!B31</f>
        <v>1</v>
      </c>
      <c r="K23" s="172">
        <f>Programmation!B32</f>
        <v>1</v>
      </c>
      <c r="L23" s="172">
        <f>Programmation!B33</f>
        <v>1</v>
      </c>
      <c r="M23" s="172">
        <f>Programmation!B34</f>
        <v>1</v>
      </c>
      <c r="N23" s="172">
        <f>Programmation!B35</f>
        <v>1</v>
      </c>
      <c r="O23" s="172">
        <f>Programmation!B36</f>
        <v>1</v>
      </c>
      <c r="P23" s="172">
        <f>Programmation!B37</f>
        <v>1</v>
      </c>
      <c r="Q23" s="172">
        <f>Programmation!B38</f>
        <v>1</v>
      </c>
      <c r="R23" s="172">
        <f>Programmation!B39</f>
        <v>1</v>
      </c>
      <c r="S23" s="82"/>
      <c r="T23" s="173"/>
      <c r="U23" s="173"/>
      <c r="V23" s="173"/>
      <c r="AA23" s="82"/>
      <c r="AB23" s="82"/>
      <c r="AC23" s="174"/>
    </row>
    <row r="24" spans="1:29" ht="15.75" customHeight="1">
      <c r="A24" s="175" t="s">
        <v>150</v>
      </c>
      <c r="B24" s="176">
        <f t="shared" ref="B24:R24" si="2">B22*B23</f>
        <v>0</v>
      </c>
      <c r="C24" s="176">
        <f t="shared" si="2"/>
        <v>0</v>
      </c>
      <c r="D24" s="176">
        <f t="shared" si="2"/>
        <v>0</v>
      </c>
      <c r="E24" s="176">
        <f t="shared" si="2"/>
        <v>0</v>
      </c>
      <c r="F24" s="176">
        <f t="shared" si="2"/>
        <v>0</v>
      </c>
      <c r="G24" s="176">
        <f t="shared" si="2"/>
        <v>0</v>
      </c>
      <c r="H24" s="176">
        <f t="shared" si="2"/>
        <v>0</v>
      </c>
      <c r="I24" s="176">
        <f t="shared" si="2"/>
        <v>0</v>
      </c>
      <c r="J24" s="176">
        <f t="shared" si="2"/>
        <v>0</v>
      </c>
      <c r="K24" s="176">
        <f t="shared" si="2"/>
        <v>0</v>
      </c>
      <c r="L24" s="176">
        <f t="shared" si="2"/>
        <v>0</v>
      </c>
      <c r="M24" s="176">
        <f t="shared" si="2"/>
        <v>0</v>
      </c>
      <c r="N24" s="176">
        <f t="shared" si="2"/>
        <v>0</v>
      </c>
      <c r="O24" s="177">
        <f t="shared" si="2"/>
        <v>0</v>
      </c>
      <c r="P24" s="177">
        <f t="shared" si="2"/>
        <v>0</v>
      </c>
      <c r="Q24" s="177">
        <f t="shared" si="2"/>
        <v>0</v>
      </c>
      <c r="R24" s="177">
        <f t="shared" si="2"/>
        <v>0</v>
      </c>
      <c r="S24" s="178"/>
      <c r="T24" s="178"/>
      <c r="U24" s="179"/>
      <c r="V24" s="178"/>
      <c r="AA24" s="77"/>
      <c r="AB24" s="77"/>
    </row>
    <row r="25" spans="1:29" ht="15.75" customHeight="1">
      <c r="A25" s="77"/>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row>
    <row r="26" spans="1:29" ht="15.75" customHeight="1">
      <c r="A26" s="180"/>
      <c r="B26" s="180"/>
      <c r="C26" s="180"/>
      <c r="D26" s="180"/>
      <c r="E26" s="180"/>
      <c r="F26" s="180"/>
      <c r="G26" s="180"/>
      <c r="H26" s="180"/>
      <c r="I26" s="180"/>
      <c r="J26" s="180"/>
      <c r="K26" s="180"/>
      <c r="L26" s="180"/>
      <c r="M26" s="180"/>
      <c r="N26" s="180"/>
      <c r="O26" s="180"/>
      <c r="P26" s="180"/>
      <c r="Q26" s="180"/>
      <c r="R26" s="180"/>
      <c r="S26" s="180"/>
      <c r="T26" s="180"/>
      <c r="U26" s="180"/>
      <c r="V26" s="180"/>
      <c r="W26" s="180"/>
      <c r="X26" s="180"/>
      <c r="Y26" s="180"/>
      <c r="Z26" s="180"/>
      <c r="AA26" s="77"/>
      <c r="AB26" s="77"/>
      <c r="AC26" s="77"/>
    </row>
    <row r="27" spans="1:29" ht="15.75" customHeight="1">
      <c r="A27" s="181" t="s">
        <v>151</v>
      </c>
      <c r="B27" s="180"/>
      <c r="C27" s="180"/>
      <c r="D27" s="180"/>
      <c r="E27" s="180"/>
      <c r="F27" s="180"/>
      <c r="G27" s="180"/>
      <c r="H27" s="180"/>
      <c r="I27" s="180"/>
      <c r="J27" s="180"/>
      <c r="K27" s="180"/>
      <c r="L27" s="180"/>
      <c r="M27" s="180"/>
      <c r="N27" s="180"/>
      <c r="O27" s="180"/>
      <c r="P27" s="180"/>
      <c r="Q27" s="180"/>
      <c r="R27" s="180"/>
      <c r="S27" s="180"/>
      <c r="T27" s="180"/>
      <c r="U27" s="180"/>
      <c r="V27" s="180"/>
      <c r="W27" s="180"/>
      <c r="X27" s="180"/>
      <c r="Y27" s="180"/>
      <c r="Z27" s="180"/>
      <c r="AA27" s="77"/>
      <c r="AB27" s="77"/>
      <c r="AC27" s="77"/>
    </row>
    <row r="28" spans="1:29" ht="25.5" customHeight="1">
      <c r="A28" s="371" t="s">
        <v>16</v>
      </c>
      <c r="B28" s="368" t="str">
        <f>Programmation!A46</f>
        <v>Repas et frais de représentation</v>
      </c>
      <c r="C28" s="368" t="str">
        <f>Programmation!A42</f>
        <v>Assurances</v>
      </c>
      <c r="D28" s="368" t="str">
        <f>Programmation!A43</f>
        <v>Intérêts</v>
      </c>
      <c r="E28" s="368" t="str">
        <f>Programmation!A44</f>
        <v>Droits d'adhésion, permis et cotisations</v>
      </c>
      <c r="F28" s="368" t="str">
        <f>Programmation!A47</f>
        <v>Frais de papeterie</v>
      </c>
      <c r="G28" s="368" t="str">
        <f>Programmation!A48</f>
        <v>Fournitures</v>
      </c>
      <c r="H28" s="368" t="str">
        <f>Programmation!A45</f>
        <v>Salaires et Avantages</v>
      </c>
      <c r="I28" s="368" t="str">
        <f>Programmation!A49</f>
        <v>Frais de congrès</v>
      </c>
      <c r="J28" s="368" t="str">
        <f>Programmation!A50</f>
        <v>Formations</v>
      </c>
      <c r="K28" s="368" t="str">
        <f>Programmation!A51</f>
        <v>Mobilier de bureau</v>
      </c>
      <c r="L28" s="368" t="str">
        <f>Programmation!A52</f>
        <v>Matériel Informatique</v>
      </c>
      <c r="M28" s="368" t="str">
        <f>Programmation!A53</f>
        <v>Achat de produits pour revendre au client</v>
      </c>
      <c r="N28" s="368" t="str">
        <f>Programmation!A54</f>
        <v xml:space="preserve">Cadeaux pour l'équipe </v>
      </c>
      <c r="O28" s="368" t="str">
        <f>Programmation!A55</f>
        <v>autre 1</v>
      </c>
      <c r="P28" s="369" t="str">
        <f>Programmation!A56</f>
        <v>autre 2</v>
      </c>
      <c r="Q28" s="371" t="str">
        <f>_xlfn.IFS(Programmation!$B$12="Québec","Total selon le taux",Programmation!$B$12="Ontario","Total selon le taux",Programmation!$B$12="Europe","Total selon le taux payé",Programmation!$B$12="Sans taxe","Total selon le taux")</f>
        <v>Total selon le taux</v>
      </c>
      <c r="X28" s="374"/>
      <c r="Y28" s="374"/>
      <c r="Z28" s="374"/>
      <c r="AA28" s="373"/>
      <c r="AB28" s="126"/>
    </row>
    <row r="29" spans="1:29" ht="33" customHeight="1">
      <c r="A29" s="372"/>
      <c r="B29" s="356"/>
      <c r="C29" s="356"/>
      <c r="D29" s="356"/>
      <c r="E29" s="356"/>
      <c r="F29" s="356"/>
      <c r="G29" s="356"/>
      <c r="H29" s="356"/>
      <c r="I29" s="356"/>
      <c r="J29" s="356"/>
      <c r="K29" s="356"/>
      <c r="L29" s="356"/>
      <c r="M29" s="356"/>
      <c r="N29" s="356"/>
      <c r="O29" s="356"/>
      <c r="P29" s="357"/>
      <c r="Q29" s="372"/>
      <c r="X29" s="341"/>
      <c r="Y29" s="341"/>
      <c r="Z29" s="341"/>
      <c r="AA29" s="341"/>
      <c r="AB29" s="126"/>
    </row>
    <row r="30" spans="1:29" ht="15.75" customHeight="1">
      <c r="A30" s="160" t="s">
        <v>20</v>
      </c>
      <c r="B30" s="161">
        <f>SUMIFS('Entrée de factures (dépenses no'!$D:$D,'Entrée de factures (dépenses no'!$A:$A,'Sommaire Dépenses'!$A30,'Entrée de factures (dépenses no'!$B:$B,'Sommaire Dépenses'!B$28)</f>
        <v>0</v>
      </c>
      <c r="C30" s="161">
        <f>SUMIFS('Entrée de factures (dépenses no'!$D:$D,'Entrée de factures (dépenses no'!$A:$A,'Sommaire Dépenses'!$A30,'Entrée de factures (dépenses no'!$B:$B,$C$28)</f>
        <v>0</v>
      </c>
      <c r="D30" s="161">
        <f>SUMIFS('Entrée de factures (dépenses no'!$D:$D,'Entrée de factures (dépenses no'!$A:$A,'Sommaire Dépenses'!$A30,'Entrée de factures (dépenses no'!$B:$B,$D$28)</f>
        <v>0</v>
      </c>
      <c r="E30" s="161">
        <f>SUMIFS('Entrée de factures (dépenses no'!$D:$D,'Entrée de factures (dépenses no'!$A:$A,'Sommaire Dépenses'!$A30,'Entrée de factures (dépenses no'!$B:$B,$E$28)</f>
        <v>0</v>
      </c>
      <c r="F30" s="161">
        <f>SUMIFS('Entrée de factures (dépenses no'!$D:$D,'Entrée de factures (dépenses no'!$A:$A,'Sommaire Dépenses'!$A30,'Entrée de factures (dépenses no'!$B:$B,'Sommaire Dépenses'!$F$28)</f>
        <v>0</v>
      </c>
      <c r="G30" s="161">
        <f>SUMIFS('Entrée de factures (dépenses no'!$D:$D,'Entrée de factures (dépenses no'!$A:$A,'Sommaire Dépenses'!$A30,'Entrée de factures (dépenses no'!$B:$B,$G$28)</f>
        <v>0</v>
      </c>
      <c r="H30" s="161">
        <f>SUMIFS('Entrée de factures (dépenses no'!$D:$D,'Entrée de factures (dépenses no'!$A:$A,'Sommaire Dépenses'!$A30,'Entrée de factures (dépenses no'!$B:$B,$H$28)</f>
        <v>0</v>
      </c>
      <c r="I30" s="161">
        <f>SUMIFS('Entrée de factures (dépenses no'!$D:$D,'Entrée de factures (dépenses no'!$A:$A,'Sommaire Dépenses'!$A30,'Entrée de factures (dépenses no'!$B:$B,$I$28)</f>
        <v>0</v>
      </c>
      <c r="J30" s="161">
        <f>SUMIFS('Entrée de factures (dépenses no'!$D:$D,'Entrée de factures (dépenses no'!$A:$A,'Sommaire Dépenses'!$A30,'Entrée de factures (dépenses no'!$B:$B,$J$28)</f>
        <v>0</v>
      </c>
      <c r="K30" s="161">
        <f>SUMIFS('Entrée de factures (dépenses no'!$D:$D,'Entrée de factures (dépenses no'!$A:$A,'Sommaire Dépenses'!$A30,'Entrée de factures (dépenses no'!$B:$B,$K$28)</f>
        <v>0</v>
      </c>
      <c r="L30" s="161">
        <f>SUMIFS('Entrée de factures (dépenses no'!$D:$D,'Entrée de factures (dépenses no'!$A:$A,'Sommaire Dépenses'!$A30,'Entrée de factures (dépenses no'!$B:$B,$L$28)</f>
        <v>0</v>
      </c>
      <c r="M30" s="161">
        <f>SUMIFS('Entrée de factures (dépenses no'!$D:$D,'Entrée de factures (dépenses no'!$A:$A,'Sommaire Dépenses'!$A30,'Entrée de factures (dépenses no'!$B:$B,$M$28)</f>
        <v>0</v>
      </c>
      <c r="N30" s="161">
        <f>SUMIFS('Entrée de factures (dépenses no'!$D:$D,'Entrée de factures (dépenses no'!$A:$A,'Sommaire Dépenses'!$A30,'Entrée de factures (dépenses no'!$B:$B,$N$28)</f>
        <v>0</v>
      </c>
      <c r="O30" s="161">
        <f>SUMIFS('Entrée de factures (dépenses no'!$D:$D,'Entrée de factures (dépenses no'!$A:$A,'Sommaire Dépenses'!$A30,'Entrée de factures (dépenses no'!$B:$B,$O$28)</f>
        <v>0</v>
      </c>
      <c r="P30" s="182">
        <f>SUMIFS('Entrée de factures (dépenses no'!$D:$D,'Entrée de factures (dépenses no'!$A:$A,'Sommaire Dépenses'!$A30,'Entrée de factures (dépenses no'!$B:$B,$P$28)</f>
        <v>0</v>
      </c>
      <c r="Q30" s="183">
        <f t="shared" ref="Q30:Q41" si="3">B30*$B$43+C30*$C$43+D30*$D$43+E30*$E$43+F30*$F$43+G30*$G$43+H30*$H$43+I30*$I$43+J30*$J$43+K30*$K$43+L30*$L$43+M30*$M$43+N30*$N$43+O30*$O$43+P30*$P$43</f>
        <v>0</v>
      </c>
      <c r="X30" s="184"/>
      <c r="Y30" s="184"/>
      <c r="Z30" s="184"/>
      <c r="AA30" s="77"/>
      <c r="AB30" s="77"/>
    </row>
    <row r="31" spans="1:29" ht="15.75" customHeight="1">
      <c r="A31" s="160" t="s">
        <v>23</v>
      </c>
      <c r="B31" s="161">
        <f>SUMIFS('Entrée de factures (dépenses no'!$D:$D,'Entrée de factures (dépenses no'!$A:$A,'Sommaire Dépenses'!$A31,'Entrée de factures (dépenses no'!$B:$B,'Sommaire Dépenses'!B$28)</f>
        <v>0</v>
      </c>
      <c r="C31" s="161">
        <f>SUMIFS('Entrée de factures (dépenses no'!$D:$D,'Entrée de factures (dépenses no'!$A:$A,'Sommaire Dépenses'!$A31,'Entrée de factures (dépenses no'!$B:$B,$C$28)</f>
        <v>0</v>
      </c>
      <c r="D31" s="161">
        <f>SUMIFS('Entrée de factures (dépenses no'!$D:$D,'Entrée de factures (dépenses no'!$A:$A,'Sommaire Dépenses'!$A31,'Entrée de factures (dépenses no'!$B:$B,$D$28)</f>
        <v>0</v>
      </c>
      <c r="E31" s="161">
        <f>SUMIFS('Entrée de factures (dépenses no'!$D:$D,'Entrée de factures (dépenses no'!$A:$A,'Sommaire Dépenses'!$A31,'Entrée de factures (dépenses no'!$B:$B,$E$28)</f>
        <v>0</v>
      </c>
      <c r="F31" s="161">
        <f>SUMIFS('Entrée de factures (dépenses no'!$D:$D,'Entrée de factures (dépenses no'!$A:$A,'Sommaire Dépenses'!$A31,'Entrée de factures (dépenses no'!$B:$B,'Sommaire Dépenses'!$F$28)</f>
        <v>0</v>
      </c>
      <c r="G31" s="161">
        <f>SUMIFS('Entrée de factures (dépenses no'!$D:$D,'Entrée de factures (dépenses no'!$A:$A,'Sommaire Dépenses'!$A31,'Entrée de factures (dépenses no'!$B:$B,$G$28)</f>
        <v>0</v>
      </c>
      <c r="H31" s="161">
        <f>SUMIFS('Entrée de factures (dépenses no'!$D:$D,'Entrée de factures (dépenses no'!$A:$A,'Sommaire Dépenses'!$A31,'Entrée de factures (dépenses no'!$B:$B,$H$28)</f>
        <v>0</v>
      </c>
      <c r="I31" s="161">
        <f>SUMIFS('Entrée de factures (dépenses no'!$D:$D,'Entrée de factures (dépenses no'!$A:$A,'Sommaire Dépenses'!$A31,'Entrée de factures (dépenses no'!$B:$B,$I$28)</f>
        <v>0</v>
      </c>
      <c r="J31" s="161">
        <f>SUMIFS('Entrée de factures (dépenses no'!$D:$D,'Entrée de factures (dépenses no'!$A:$A,'Sommaire Dépenses'!$A31,'Entrée de factures (dépenses no'!$B:$B,$J$28)</f>
        <v>0</v>
      </c>
      <c r="K31" s="161">
        <f>SUMIFS('Entrée de factures (dépenses no'!$D:$D,'Entrée de factures (dépenses no'!$A:$A,'Sommaire Dépenses'!$A31,'Entrée de factures (dépenses no'!$B:$B,$K$28)</f>
        <v>0</v>
      </c>
      <c r="L31" s="161">
        <f>SUMIFS('Entrée de factures (dépenses no'!$D:$D,'Entrée de factures (dépenses no'!$A:$A,'Sommaire Dépenses'!$A31,'Entrée de factures (dépenses no'!$B:$B,$L$28)</f>
        <v>0</v>
      </c>
      <c r="M31" s="161">
        <f>SUMIFS('Entrée de factures (dépenses no'!$D:$D,'Entrée de factures (dépenses no'!$A:$A,'Sommaire Dépenses'!$A31,'Entrée de factures (dépenses no'!$B:$B,$M$28)</f>
        <v>0</v>
      </c>
      <c r="N31" s="161">
        <f>SUMIFS('Entrée de factures (dépenses no'!$D:$D,'Entrée de factures (dépenses no'!$A:$A,'Sommaire Dépenses'!$A31,'Entrée de factures (dépenses no'!$B:$B,$N$28)</f>
        <v>0</v>
      </c>
      <c r="O31" s="161">
        <f>SUMIFS('Entrée de factures (dépenses no'!$D:$D,'Entrée de factures (dépenses no'!$A:$A,'Sommaire Dépenses'!$A31,'Entrée de factures (dépenses no'!$B:$B,$O$28)</f>
        <v>0</v>
      </c>
      <c r="P31" s="182">
        <f>SUMIFS('Entrée de factures (dépenses no'!$D:$D,'Entrée de factures (dépenses no'!$A:$A,'Sommaire Dépenses'!$A31,'Entrée de factures (dépenses no'!$B:$B,$P$28)</f>
        <v>0</v>
      </c>
      <c r="Q31" s="183">
        <f t="shared" si="3"/>
        <v>0</v>
      </c>
      <c r="X31" s="184"/>
      <c r="Y31" s="184"/>
      <c r="Z31" s="184"/>
      <c r="AA31" s="77"/>
      <c r="AB31" s="77"/>
    </row>
    <row r="32" spans="1:29" ht="15.75" customHeight="1">
      <c r="A32" s="160" t="s">
        <v>25</v>
      </c>
      <c r="B32" s="161">
        <f>SUMIFS('Entrée de factures (dépenses no'!$D:$D,'Entrée de factures (dépenses no'!$A:$A,'Sommaire Dépenses'!$A32,'Entrée de factures (dépenses no'!$B:$B,'Sommaire Dépenses'!B$28)</f>
        <v>0</v>
      </c>
      <c r="C32" s="161">
        <f>SUMIFS('Entrée de factures (dépenses no'!$D:$D,'Entrée de factures (dépenses no'!$A:$A,'Sommaire Dépenses'!$A32,'Entrée de factures (dépenses no'!$B:$B,$C$28)</f>
        <v>0</v>
      </c>
      <c r="D32" s="161">
        <f>SUMIFS('Entrée de factures (dépenses no'!$D:$D,'Entrée de factures (dépenses no'!$A:$A,'Sommaire Dépenses'!$A32,'Entrée de factures (dépenses no'!$B:$B,$D$28)</f>
        <v>0</v>
      </c>
      <c r="E32" s="161">
        <f>SUMIFS('Entrée de factures (dépenses no'!$D:$D,'Entrée de factures (dépenses no'!$A:$A,'Sommaire Dépenses'!$A32,'Entrée de factures (dépenses no'!$B:$B,$E$28)</f>
        <v>0</v>
      </c>
      <c r="F32" s="161">
        <f>SUMIFS('Entrée de factures (dépenses no'!$D:$D,'Entrée de factures (dépenses no'!$A:$A,'Sommaire Dépenses'!$A32,'Entrée de factures (dépenses no'!$B:$B,'Sommaire Dépenses'!$F$28)</f>
        <v>0</v>
      </c>
      <c r="G32" s="161">
        <f>SUMIFS('Entrée de factures (dépenses no'!$D:$D,'Entrée de factures (dépenses no'!$A:$A,'Sommaire Dépenses'!$A32,'Entrée de factures (dépenses no'!$B:$B,$G$28)</f>
        <v>0</v>
      </c>
      <c r="H32" s="161">
        <f>SUMIFS('Entrée de factures (dépenses no'!$D:$D,'Entrée de factures (dépenses no'!$A:$A,'Sommaire Dépenses'!$A32,'Entrée de factures (dépenses no'!$B:$B,$H$28)</f>
        <v>0</v>
      </c>
      <c r="I32" s="161">
        <f>SUMIFS('Entrée de factures (dépenses no'!$D:$D,'Entrée de factures (dépenses no'!$A:$A,'Sommaire Dépenses'!$A32,'Entrée de factures (dépenses no'!$B:$B,$I$28)</f>
        <v>0</v>
      </c>
      <c r="J32" s="161">
        <f>SUMIFS('Entrée de factures (dépenses no'!$D:$D,'Entrée de factures (dépenses no'!$A:$A,'Sommaire Dépenses'!$A32,'Entrée de factures (dépenses no'!$B:$B,$J$28)</f>
        <v>0</v>
      </c>
      <c r="K32" s="161">
        <f>SUMIFS('Entrée de factures (dépenses no'!$D:$D,'Entrée de factures (dépenses no'!$A:$A,'Sommaire Dépenses'!$A32,'Entrée de factures (dépenses no'!$B:$B,$K$28)</f>
        <v>0</v>
      </c>
      <c r="L32" s="161">
        <f>SUMIFS('Entrée de factures (dépenses no'!$D:$D,'Entrée de factures (dépenses no'!$A:$A,'Sommaire Dépenses'!$A32,'Entrée de factures (dépenses no'!$B:$B,$L$28)</f>
        <v>0</v>
      </c>
      <c r="M32" s="161">
        <f>SUMIFS('Entrée de factures (dépenses no'!$D:$D,'Entrée de factures (dépenses no'!$A:$A,'Sommaire Dépenses'!$A32,'Entrée de factures (dépenses no'!$B:$B,$M$28)</f>
        <v>0</v>
      </c>
      <c r="N32" s="161">
        <f>SUMIFS('Entrée de factures (dépenses no'!$D:$D,'Entrée de factures (dépenses no'!$A:$A,'Sommaire Dépenses'!$A32,'Entrée de factures (dépenses no'!$B:$B,$N$28)</f>
        <v>0</v>
      </c>
      <c r="O32" s="161">
        <f>SUMIFS('Entrée de factures (dépenses no'!$D:$D,'Entrée de factures (dépenses no'!$A:$A,'Sommaire Dépenses'!$A32,'Entrée de factures (dépenses no'!$B:$B,$O$28)</f>
        <v>0</v>
      </c>
      <c r="P32" s="182">
        <f>SUMIFS('Entrée de factures (dépenses no'!$D:$D,'Entrée de factures (dépenses no'!$A:$A,'Sommaire Dépenses'!$A32,'Entrée de factures (dépenses no'!$B:$B,$P$28)</f>
        <v>0</v>
      </c>
      <c r="Q32" s="183">
        <f t="shared" si="3"/>
        <v>0</v>
      </c>
      <c r="X32" s="184"/>
      <c r="Y32" s="184"/>
      <c r="Z32" s="184"/>
      <c r="AA32" s="77"/>
      <c r="AB32" s="77"/>
    </row>
    <row r="33" spans="1:29" ht="15.75" customHeight="1">
      <c r="A33" s="160" t="s">
        <v>28</v>
      </c>
      <c r="B33" s="161">
        <f>SUMIFS('Entrée de factures (dépenses no'!$D:$D,'Entrée de factures (dépenses no'!$A:$A,'Sommaire Dépenses'!$A33,'Entrée de factures (dépenses no'!$B:$B,'Sommaire Dépenses'!B$28)</f>
        <v>0</v>
      </c>
      <c r="C33" s="161">
        <f>SUMIFS('Entrée de factures (dépenses no'!$D:$D,'Entrée de factures (dépenses no'!$A:$A,'Sommaire Dépenses'!$A33,'Entrée de factures (dépenses no'!$B:$B,$C$28)</f>
        <v>0</v>
      </c>
      <c r="D33" s="161">
        <f>SUMIFS('Entrée de factures (dépenses no'!$D:$D,'Entrée de factures (dépenses no'!$A:$A,'Sommaire Dépenses'!$A33,'Entrée de factures (dépenses no'!$B:$B,$D$28)</f>
        <v>0</v>
      </c>
      <c r="E33" s="161">
        <f>SUMIFS('Entrée de factures (dépenses no'!$D:$D,'Entrée de factures (dépenses no'!$A:$A,'Sommaire Dépenses'!$A33,'Entrée de factures (dépenses no'!$B:$B,$E$28)</f>
        <v>0</v>
      </c>
      <c r="F33" s="161">
        <f>SUMIFS('Entrée de factures (dépenses no'!$D:$D,'Entrée de factures (dépenses no'!$A:$A,'Sommaire Dépenses'!$A33,'Entrée de factures (dépenses no'!$B:$B,'Sommaire Dépenses'!$F$28)</f>
        <v>0</v>
      </c>
      <c r="G33" s="161">
        <f>SUMIFS('Entrée de factures (dépenses no'!$D:$D,'Entrée de factures (dépenses no'!$A:$A,'Sommaire Dépenses'!$A33,'Entrée de factures (dépenses no'!$B:$B,$G$28)</f>
        <v>0</v>
      </c>
      <c r="H33" s="161">
        <f>SUMIFS('Entrée de factures (dépenses no'!$D:$D,'Entrée de factures (dépenses no'!$A:$A,'Sommaire Dépenses'!$A33,'Entrée de factures (dépenses no'!$B:$B,$H$28)</f>
        <v>0</v>
      </c>
      <c r="I33" s="161">
        <f>SUMIFS('Entrée de factures (dépenses no'!$D:$D,'Entrée de factures (dépenses no'!$A:$A,'Sommaire Dépenses'!$A33,'Entrée de factures (dépenses no'!$B:$B,$I$28)</f>
        <v>0</v>
      </c>
      <c r="J33" s="161">
        <f>SUMIFS('Entrée de factures (dépenses no'!$D:$D,'Entrée de factures (dépenses no'!$A:$A,'Sommaire Dépenses'!$A33,'Entrée de factures (dépenses no'!$B:$B,$J$28)</f>
        <v>0</v>
      </c>
      <c r="K33" s="161">
        <f>SUMIFS('Entrée de factures (dépenses no'!$D:$D,'Entrée de factures (dépenses no'!$A:$A,'Sommaire Dépenses'!$A33,'Entrée de factures (dépenses no'!$B:$B,$K$28)</f>
        <v>0</v>
      </c>
      <c r="L33" s="161">
        <f>SUMIFS('Entrée de factures (dépenses no'!$D:$D,'Entrée de factures (dépenses no'!$A:$A,'Sommaire Dépenses'!$A33,'Entrée de factures (dépenses no'!$B:$B,$L$28)</f>
        <v>0</v>
      </c>
      <c r="M33" s="161">
        <f>SUMIFS('Entrée de factures (dépenses no'!$D:$D,'Entrée de factures (dépenses no'!$A:$A,'Sommaire Dépenses'!$A33,'Entrée de factures (dépenses no'!$B:$B,$M$28)</f>
        <v>0</v>
      </c>
      <c r="N33" s="161">
        <f>SUMIFS('Entrée de factures (dépenses no'!$D:$D,'Entrée de factures (dépenses no'!$A:$A,'Sommaire Dépenses'!$A33,'Entrée de factures (dépenses no'!$B:$B,$N$28)</f>
        <v>0</v>
      </c>
      <c r="O33" s="161">
        <f>SUMIFS('Entrée de factures (dépenses no'!$D:$D,'Entrée de factures (dépenses no'!$A:$A,'Sommaire Dépenses'!$A33,'Entrée de factures (dépenses no'!$B:$B,$O$28)</f>
        <v>0</v>
      </c>
      <c r="P33" s="182">
        <f>SUMIFS('Entrée de factures (dépenses no'!$D:$D,'Entrée de factures (dépenses no'!$A:$A,'Sommaire Dépenses'!$A33,'Entrée de factures (dépenses no'!$B:$B,$P$28)</f>
        <v>0</v>
      </c>
      <c r="Q33" s="183">
        <f t="shared" si="3"/>
        <v>0</v>
      </c>
      <c r="X33" s="184"/>
      <c r="Y33" s="184"/>
      <c r="Z33" s="184"/>
      <c r="AA33" s="77"/>
      <c r="AB33" s="77"/>
    </row>
    <row r="34" spans="1:29" ht="15.75" customHeight="1">
      <c r="A34" s="160" t="s">
        <v>31</v>
      </c>
      <c r="B34" s="161">
        <f>SUMIFS('Entrée de factures (dépenses no'!$D:$D,'Entrée de factures (dépenses no'!$A:$A,'Sommaire Dépenses'!$A34,'Entrée de factures (dépenses no'!$B:$B,'Sommaire Dépenses'!B$28)</f>
        <v>0</v>
      </c>
      <c r="C34" s="161">
        <f>SUMIFS('Entrée de factures (dépenses no'!$D:$D,'Entrée de factures (dépenses no'!$A:$A,'Sommaire Dépenses'!$A34,'Entrée de factures (dépenses no'!$B:$B,$C$28)</f>
        <v>0</v>
      </c>
      <c r="D34" s="161">
        <f>SUMIFS('Entrée de factures (dépenses no'!$D:$D,'Entrée de factures (dépenses no'!$A:$A,'Sommaire Dépenses'!$A34,'Entrée de factures (dépenses no'!$B:$B,$D$28)</f>
        <v>0</v>
      </c>
      <c r="E34" s="161">
        <f>SUMIFS('Entrée de factures (dépenses no'!$D:$D,'Entrée de factures (dépenses no'!$A:$A,'Sommaire Dépenses'!$A34,'Entrée de factures (dépenses no'!$B:$B,$E$28)</f>
        <v>0</v>
      </c>
      <c r="F34" s="161">
        <f>SUMIFS('Entrée de factures (dépenses no'!$D:$D,'Entrée de factures (dépenses no'!$A:$A,'Sommaire Dépenses'!$A34,'Entrée de factures (dépenses no'!$B:$B,'Sommaire Dépenses'!$F$28)</f>
        <v>0</v>
      </c>
      <c r="G34" s="161">
        <f>SUMIFS('Entrée de factures (dépenses no'!$D:$D,'Entrée de factures (dépenses no'!$A:$A,'Sommaire Dépenses'!$A34,'Entrée de factures (dépenses no'!$B:$B,$G$28)</f>
        <v>0</v>
      </c>
      <c r="H34" s="161">
        <f>SUMIFS('Entrée de factures (dépenses no'!$D:$D,'Entrée de factures (dépenses no'!$A:$A,'Sommaire Dépenses'!$A34,'Entrée de factures (dépenses no'!$B:$B,$H$28)</f>
        <v>0</v>
      </c>
      <c r="I34" s="161">
        <f>SUMIFS('Entrée de factures (dépenses no'!$D:$D,'Entrée de factures (dépenses no'!$A:$A,'Sommaire Dépenses'!$A34,'Entrée de factures (dépenses no'!$B:$B,$I$28)</f>
        <v>0</v>
      </c>
      <c r="J34" s="161">
        <f>SUMIFS('Entrée de factures (dépenses no'!$D:$D,'Entrée de factures (dépenses no'!$A:$A,'Sommaire Dépenses'!$A34,'Entrée de factures (dépenses no'!$B:$B,$J$28)</f>
        <v>0</v>
      </c>
      <c r="K34" s="161">
        <f>SUMIFS('Entrée de factures (dépenses no'!$D:$D,'Entrée de factures (dépenses no'!$A:$A,'Sommaire Dépenses'!$A34,'Entrée de factures (dépenses no'!$B:$B,$K$28)</f>
        <v>0</v>
      </c>
      <c r="L34" s="161">
        <f>SUMIFS('Entrée de factures (dépenses no'!$D:$D,'Entrée de factures (dépenses no'!$A:$A,'Sommaire Dépenses'!$A34,'Entrée de factures (dépenses no'!$B:$B,$L$28)</f>
        <v>0</v>
      </c>
      <c r="M34" s="161">
        <f>SUMIFS('Entrée de factures (dépenses no'!$D:$D,'Entrée de factures (dépenses no'!$A:$A,'Sommaire Dépenses'!$A34,'Entrée de factures (dépenses no'!$B:$B,$M$28)</f>
        <v>0</v>
      </c>
      <c r="N34" s="161">
        <f>SUMIFS('Entrée de factures (dépenses no'!$D:$D,'Entrée de factures (dépenses no'!$A:$A,'Sommaire Dépenses'!$A34,'Entrée de factures (dépenses no'!$B:$B,$N$28)</f>
        <v>0</v>
      </c>
      <c r="O34" s="161">
        <f>SUMIFS('Entrée de factures (dépenses no'!$D:$D,'Entrée de factures (dépenses no'!$A:$A,'Sommaire Dépenses'!$A34,'Entrée de factures (dépenses no'!$B:$B,$O$28)</f>
        <v>0</v>
      </c>
      <c r="P34" s="182">
        <f>SUMIFS('Entrée de factures (dépenses no'!$D:$D,'Entrée de factures (dépenses no'!$A:$A,'Sommaire Dépenses'!$A34,'Entrée de factures (dépenses no'!$B:$B,$P$28)</f>
        <v>0</v>
      </c>
      <c r="Q34" s="183">
        <f t="shared" si="3"/>
        <v>0</v>
      </c>
      <c r="X34" s="184"/>
      <c r="Y34" s="184"/>
      <c r="Z34" s="184"/>
      <c r="AA34" s="77"/>
      <c r="AB34" s="77"/>
    </row>
    <row r="35" spans="1:29" ht="15.75" customHeight="1">
      <c r="A35" s="160" t="s">
        <v>33</v>
      </c>
      <c r="B35" s="161">
        <f>SUMIFS('Entrée de factures (dépenses no'!$D:$D,'Entrée de factures (dépenses no'!$A:$A,'Sommaire Dépenses'!$A35,'Entrée de factures (dépenses no'!$B:$B,'Sommaire Dépenses'!B$28)</f>
        <v>0</v>
      </c>
      <c r="C35" s="161">
        <f>SUMIFS('Entrée de factures (dépenses no'!$D:$D,'Entrée de factures (dépenses no'!$A:$A,'Sommaire Dépenses'!$A35,'Entrée de factures (dépenses no'!$B:$B,$C$28)</f>
        <v>0</v>
      </c>
      <c r="D35" s="161">
        <f>SUMIFS('Entrée de factures (dépenses no'!$D:$D,'Entrée de factures (dépenses no'!$A:$A,'Sommaire Dépenses'!$A35,'Entrée de factures (dépenses no'!$B:$B,$D$28)</f>
        <v>0</v>
      </c>
      <c r="E35" s="161">
        <f>SUMIFS('Entrée de factures (dépenses no'!$D:$D,'Entrée de factures (dépenses no'!$A:$A,'Sommaire Dépenses'!$A35,'Entrée de factures (dépenses no'!$B:$B,$E$28)</f>
        <v>0</v>
      </c>
      <c r="F35" s="161">
        <f>SUMIFS('Entrée de factures (dépenses no'!$D:$D,'Entrée de factures (dépenses no'!$A:$A,'Sommaire Dépenses'!$A35,'Entrée de factures (dépenses no'!$B:$B,'Sommaire Dépenses'!$F$28)</f>
        <v>0</v>
      </c>
      <c r="G35" s="161">
        <f>SUMIFS('Entrée de factures (dépenses no'!$D:$D,'Entrée de factures (dépenses no'!$A:$A,'Sommaire Dépenses'!$A35,'Entrée de factures (dépenses no'!$B:$B,$G$28)</f>
        <v>0</v>
      </c>
      <c r="H35" s="161">
        <f>SUMIFS('Entrée de factures (dépenses no'!$D:$D,'Entrée de factures (dépenses no'!$A:$A,'Sommaire Dépenses'!$A35,'Entrée de factures (dépenses no'!$B:$B,$H$28)</f>
        <v>0</v>
      </c>
      <c r="I35" s="161">
        <f>SUMIFS('Entrée de factures (dépenses no'!$D:$D,'Entrée de factures (dépenses no'!$A:$A,'Sommaire Dépenses'!$A35,'Entrée de factures (dépenses no'!$B:$B,$I$28)</f>
        <v>0</v>
      </c>
      <c r="J35" s="161">
        <f>SUMIFS('Entrée de factures (dépenses no'!$D:$D,'Entrée de factures (dépenses no'!$A:$A,'Sommaire Dépenses'!$A35,'Entrée de factures (dépenses no'!$B:$B,$J$28)</f>
        <v>0</v>
      </c>
      <c r="K35" s="161">
        <f>SUMIFS('Entrée de factures (dépenses no'!$D:$D,'Entrée de factures (dépenses no'!$A:$A,'Sommaire Dépenses'!$A35,'Entrée de factures (dépenses no'!$B:$B,$K$28)</f>
        <v>0</v>
      </c>
      <c r="L35" s="161">
        <f>SUMIFS('Entrée de factures (dépenses no'!$D:$D,'Entrée de factures (dépenses no'!$A:$A,'Sommaire Dépenses'!$A35,'Entrée de factures (dépenses no'!$B:$B,$L$28)</f>
        <v>0</v>
      </c>
      <c r="M35" s="161">
        <f>SUMIFS('Entrée de factures (dépenses no'!$D:$D,'Entrée de factures (dépenses no'!$A:$A,'Sommaire Dépenses'!$A35,'Entrée de factures (dépenses no'!$B:$B,$M$28)</f>
        <v>0</v>
      </c>
      <c r="N35" s="161">
        <f>SUMIFS('Entrée de factures (dépenses no'!$D:$D,'Entrée de factures (dépenses no'!$A:$A,'Sommaire Dépenses'!$A35,'Entrée de factures (dépenses no'!$B:$B,$N$28)</f>
        <v>0</v>
      </c>
      <c r="O35" s="161">
        <f>SUMIFS('Entrée de factures (dépenses no'!$D:$D,'Entrée de factures (dépenses no'!$A:$A,'Sommaire Dépenses'!$A35,'Entrée de factures (dépenses no'!$B:$B,$O$28)</f>
        <v>0</v>
      </c>
      <c r="P35" s="182">
        <f>SUMIFS('Entrée de factures (dépenses no'!$D:$D,'Entrée de factures (dépenses no'!$A:$A,'Sommaire Dépenses'!$A35,'Entrée de factures (dépenses no'!$B:$B,$P$28)</f>
        <v>0</v>
      </c>
      <c r="Q35" s="183">
        <f t="shared" si="3"/>
        <v>0</v>
      </c>
      <c r="X35" s="184"/>
      <c r="Y35" s="184"/>
      <c r="Z35" s="184"/>
      <c r="AA35" s="77"/>
      <c r="AB35" s="77"/>
    </row>
    <row r="36" spans="1:29" ht="15.75" customHeight="1">
      <c r="A36" s="160" t="s">
        <v>35</v>
      </c>
      <c r="B36" s="161">
        <f>SUMIFS('Entrée de factures (dépenses no'!$D:$D,'Entrée de factures (dépenses no'!$A:$A,'Sommaire Dépenses'!$A36,'Entrée de factures (dépenses no'!$B:$B,'Sommaire Dépenses'!B$28)</f>
        <v>0</v>
      </c>
      <c r="C36" s="161">
        <f>SUMIFS('Entrée de factures (dépenses no'!$D:$D,'Entrée de factures (dépenses no'!$A:$A,'Sommaire Dépenses'!$A36,'Entrée de factures (dépenses no'!$B:$B,$C$28)</f>
        <v>0</v>
      </c>
      <c r="D36" s="161">
        <f>SUMIFS('Entrée de factures (dépenses no'!$D:$D,'Entrée de factures (dépenses no'!$A:$A,'Sommaire Dépenses'!$A36,'Entrée de factures (dépenses no'!$B:$B,$D$28)</f>
        <v>0</v>
      </c>
      <c r="E36" s="161">
        <f>SUMIFS('Entrée de factures (dépenses no'!$D:$D,'Entrée de factures (dépenses no'!$A:$A,'Sommaire Dépenses'!$A36,'Entrée de factures (dépenses no'!$B:$B,$E$28)</f>
        <v>0</v>
      </c>
      <c r="F36" s="161">
        <f>SUMIFS('Entrée de factures (dépenses no'!$D:$D,'Entrée de factures (dépenses no'!$A:$A,'Sommaire Dépenses'!$A36,'Entrée de factures (dépenses no'!$B:$B,'Sommaire Dépenses'!$F$28)</f>
        <v>0</v>
      </c>
      <c r="G36" s="161">
        <f>SUMIFS('Entrée de factures (dépenses no'!$D:$D,'Entrée de factures (dépenses no'!$A:$A,'Sommaire Dépenses'!$A36,'Entrée de factures (dépenses no'!$B:$B,$G$28)</f>
        <v>0</v>
      </c>
      <c r="H36" s="161">
        <f>SUMIFS('Entrée de factures (dépenses no'!$D:$D,'Entrée de factures (dépenses no'!$A:$A,'Sommaire Dépenses'!$A36,'Entrée de factures (dépenses no'!$B:$B,$H$28)</f>
        <v>0</v>
      </c>
      <c r="I36" s="161">
        <f>SUMIFS('Entrée de factures (dépenses no'!$D:$D,'Entrée de factures (dépenses no'!$A:$A,'Sommaire Dépenses'!$A36,'Entrée de factures (dépenses no'!$B:$B,$I$28)</f>
        <v>0</v>
      </c>
      <c r="J36" s="161">
        <f>SUMIFS('Entrée de factures (dépenses no'!$D:$D,'Entrée de factures (dépenses no'!$A:$A,'Sommaire Dépenses'!$A36,'Entrée de factures (dépenses no'!$B:$B,$J$28)</f>
        <v>0</v>
      </c>
      <c r="K36" s="161">
        <f>SUMIFS('Entrée de factures (dépenses no'!$D:$D,'Entrée de factures (dépenses no'!$A:$A,'Sommaire Dépenses'!$A36,'Entrée de factures (dépenses no'!$B:$B,$K$28)</f>
        <v>0</v>
      </c>
      <c r="L36" s="161">
        <f>SUMIFS('Entrée de factures (dépenses no'!$D:$D,'Entrée de factures (dépenses no'!$A:$A,'Sommaire Dépenses'!$A36,'Entrée de factures (dépenses no'!$B:$B,$L$28)</f>
        <v>0</v>
      </c>
      <c r="M36" s="161">
        <f>SUMIFS('Entrée de factures (dépenses no'!$D:$D,'Entrée de factures (dépenses no'!$A:$A,'Sommaire Dépenses'!$A36,'Entrée de factures (dépenses no'!$B:$B,$M$28)</f>
        <v>0</v>
      </c>
      <c r="N36" s="161">
        <f>SUMIFS('Entrée de factures (dépenses no'!$D:$D,'Entrée de factures (dépenses no'!$A:$A,'Sommaire Dépenses'!$A36,'Entrée de factures (dépenses no'!$B:$B,$N$28)</f>
        <v>0</v>
      </c>
      <c r="O36" s="161">
        <f>SUMIFS('Entrée de factures (dépenses no'!$D:$D,'Entrée de factures (dépenses no'!$A:$A,'Sommaire Dépenses'!$A36,'Entrée de factures (dépenses no'!$B:$B,$O$28)</f>
        <v>0</v>
      </c>
      <c r="P36" s="182">
        <f>SUMIFS('Entrée de factures (dépenses no'!$D:$D,'Entrée de factures (dépenses no'!$A:$A,'Sommaire Dépenses'!$A36,'Entrée de factures (dépenses no'!$B:$B,$P$28)</f>
        <v>0</v>
      </c>
      <c r="Q36" s="183">
        <f t="shared" si="3"/>
        <v>0</v>
      </c>
      <c r="X36" s="184"/>
      <c r="Y36" s="184"/>
      <c r="Z36" s="184"/>
      <c r="AA36" s="77"/>
      <c r="AB36" s="77"/>
    </row>
    <row r="37" spans="1:29" ht="15.75" customHeight="1">
      <c r="A37" s="160" t="s">
        <v>37</v>
      </c>
      <c r="B37" s="161">
        <f>SUMIFS('Entrée de factures (dépenses no'!$D:$D,'Entrée de factures (dépenses no'!$A:$A,'Sommaire Dépenses'!$A37,'Entrée de factures (dépenses no'!$B:$B,'Sommaire Dépenses'!B$28)</f>
        <v>0</v>
      </c>
      <c r="C37" s="161">
        <f>SUMIFS('Entrée de factures (dépenses no'!$D:$D,'Entrée de factures (dépenses no'!$A:$A,'Sommaire Dépenses'!$A37,'Entrée de factures (dépenses no'!$B:$B,$C$28)</f>
        <v>0</v>
      </c>
      <c r="D37" s="161">
        <f>SUMIFS('Entrée de factures (dépenses no'!$D:$D,'Entrée de factures (dépenses no'!$A:$A,'Sommaire Dépenses'!$A37,'Entrée de factures (dépenses no'!$B:$B,$D$28)</f>
        <v>0</v>
      </c>
      <c r="E37" s="161">
        <f>SUMIFS('Entrée de factures (dépenses no'!$D:$D,'Entrée de factures (dépenses no'!$A:$A,'Sommaire Dépenses'!$A37,'Entrée de factures (dépenses no'!$B:$B,$E$28)</f>
        <v>0</v>
      </c>
      <c r="F37" s="161">
        <f>SUMIFS('Entrée de factures (dépenses no'!$D:$D,'Entrée de factures (dépenses no'!$A:$A,'Sommaire Dépenses'!$A37,'Entrée de factures (dépenses no'!$B:$B,'Sommaire Dépenses'!$F$28)</f>
        <v>0</v>
      </c>
      <c r="G37" s="161">
        <f>SUMIFS('Entrée de factures (dépenses no'!$D:$D,'Entrée de factures (dépenses no'!$A:$A,'Sommaire Dépenses'!$A37,'Entrée de factures (dépenses no'!$B:$B,$G$28)</f>
        <v>0</v>
      </c>
      <c r="H37" s="161">
        <f>SUMIFS('Entrée de factures (dépenses no'!$D:$D,'Entrée de factures (dépenses no'!$A:$A,'Sommaire Dépenses'!$A37,'Entrée de factures (dépenses no'!$B:$B,$H$28)</f>
        <v>0</v>
      </c>
      <c r="I37" s="161">
        <f>SUMIFS('Entrée de factures (dépenses no'!$D:$D,'Entrée de factures (dépenses no'!$A:$A,'Sommaire Dépenses'!$A37,'Entrée de factures (dépenses no'!$B:$B,$I$28)</f>
        <v>0</v>
      </c>
      <c r="J37" s="161">
        <f>SUMIFS('Entrée de factures (dépenses no'!$D:$D,'Entrée de factures (dépenses no'!$A:$A,'Sommaire Dépenses'!$A37,'Entrée de factures (dépenses no'!$B:$B,$J$28)</f>
        <v>0</v>
      </c>
      <c r="K37" s="161">
        <f>SUMIFS('Entrée de factures (dépenses no'!$D:$D,'Entrée de factures (dépenses no'!$A:$A,'Sommaire Dépenses'!$A37,'Entrée de factures (dépenses no'!$B:$B,$K$28)</f>
        <v>0</v>
      </c>
      <c r="L37" s="161">
        <f>SUMIFS('Entrée de factures (dépenses no'!$D:$D,'Entrée de factures (dépenses no'!$A:$A,'Sommaire Dépenses'!$A37,'Entrée de factures (dépenses no'!$B:$B,$L$28)</f>
        <v>0</v>
      </c>
      <c r="M37" s="161">
        <f>SUMIFS('Entrée de factures (dépenses no'!$D:$D,'Entrée de factures (dépenses no'!$A:$A,'Sommaire Dépenses'!$A37,'Entrée de factures (dépenses no'!$B:$B,$M$28)</f>
        <v>0</v>
      </c>
      <c r="N37" s="161">
        <f>SUMIFS('Entrée de factures (dépenses no'!$D:$D,'Entrée de factures (dépenses no'!$A:$A,'Sommaire Dépenses'!$A37,'Entrée de factures (dépenses no'!$B:$B,$N$28)</f>
        <v>0</v>
      </c>
      <c r="O37" s="161">
        <f>SUMIFS('Entrée de factures (dépenses no'!$D:$D,'Entrée de factures (dépenses no'!$A:$A,'Sommaire Dépenses'!$A37,'Entrée de factures (dépenses no'!$B:$B,$O$28)</f>
        <v>0</v>
      </c>
      <c r="P37" s="182">
        <f>SUMIFS('Entrée de factures (dépenses no'!$D:$D,'Entrée de factures (dépenses no'!$A:$A,'Sommaire Dépenses'!$A37,'Entrée de factures (dépenses no'!$B:$B,$P$28)</f>
        <v>0</v>
      </c>
      <c r="Q37" s="183">
        <f t="shared" si="3"/>
        <v>0</v>
      </c>
      <c r="X37" s="184"/>
      <c r="Y37" s="184"/>
      <c r="Z37" s="184"/>
      <c r="AA37" s="77"/>
      <c r="AB37" s="77"/>
    </row>
    <row r="38" spans="1:29" ht="15.75" customHeight="1">
      <c r="A38" s="160" t="s">
        <v>39</v>
      </c>
      <c r="B38" s="161">
        <f>SUMIFS('Entrée de factures (dépenses no'!$D:$D,'Entrée de factures (dépenses no'!$A:$A,'Sommaire Dépenses'!$A38,'Entrée de factures (dépenses no'!$B:$B,'Sommaire Dépenses'!B$28)</f>
        <v>0</v>
      </c>
      <c r="C38" s="161">
        <f>SUMIFS('Entrée de factures (dépenses no'!$D:$D,'Entrée de factures (dépenses no'!$A:$A,'Sommaire Dépenses'!$A38,'Entrée de factures (dépenses no'!$B:$B,$C$28)</f>
        <v>0</v>
      </c>
      <c r="D38" s="161">
        <f>SUMIFS('Entrée de factures (dépenses no'!$D:$D,'Entrée de factures (dépenses no'!$A:$A,'Sommaire Dépenses'!$A38,'Entrée de factures (dépenses no'!$B:$B,$D$28)</f>
        <v>0</v>
      </c>
      <c r="E38" s="161">
        <f>SUMIFS('Entrée de factures (dépenses no'!$D:$D,'Entrée de factures (dépenses no'!$A:$A,'Sommaire Dépenses'!$A38,'Entrée de factures (dépenses no'!$B:$B,$E$28)</f>
        <v>0</v>
      </c>
      <c r="F38" s="161">
        <f>SUMIFS('Entrée de factures (dépenses no'!$D:$D,'Entrée de factures (dépenses no'!$A:$A,'Sommaire Dépenses'!$A38,'Entrée de factures (dépenses no'!$B:$B,'Sommaire Dépenses'!$F$28)</f>
        <v>0</v>
      </c>
      <c r="G38" s="161">
        <f>SUMIFS('Entrée de factures (dépenses no'!$D:$D,'Entrée de factures (dépenses no'!$A:$A,'Sommaire Dépenses'!$A38,'Entrée de factures (dépenses no'!$B:$B,$G$28)</f>
        <v>0</v>
      </c>
      <c r="H38" s="161">
        <f>SUMIFS('Entrée de factures (dépenses no'!$D:$D,'Entrée de factures (dépenses no'!$A:$A,'Sommaire Dépenses'!$A38,'Entrée de factures (dépenses no'!$B:$B,$H$28)</f>
        <v>0</v>
      </c>
      <c r="I38" s="161">
        <f>SUMIFS('Entrée de factures (dépenses no'!$D:$D,'Entrée de factures (dépenses no'!$A:$A,'Sommaire Dépenses'!$A38,'Entrée de factures (dépenses no'!$B:$B,$I$28)</f>
        <v>0</v>
      </c>
      <c r="J38" s="161">
        <f>SUMIFS('Entrée de factures (dépenses no'!$D:$D,'Entrée de factures (dépenses no'!$A:$A,'Sommaire Dépenses'!$A38,'Entrée de factures (dépenses no'!$B:$B,$J$28)</f>
        <v>0</v>
      </c>
      <c r="K38" s="161">
        <f>SUMIFS('Entrée de factures (dépenses no'!$D:$D,'Entrée de factures (dépenses no'!$A:$A,'Sommaire Dépenses'!$A38,'Entrée de factures (dépenses no'!$B:$B,$K$28)</f>
        <v>0</v>
      </c>
      <c r="L38" s="161">
        <f>SUMIFS('Entrée de factures (dépenses no'!$D:$D,'Entrée de factures (dépenses no'!$A:$A,'Sommaire Dépenses'!$A38,'Entrée de factures (dépenses no'!$B:$B,$L$28)</f>
        <v>0</v>
      </c>
      <c r="M38" s="161">
        <f>SUMIFS('Entrée de factures (dépenses no'!$D:$D,'Entrée de factures (dépenses no'!$A:$A,'Sommaire Dépenses'!$A38,'Entrée de factures (dépenses no'!$B:$B,$M$28)</f>
        <v>0</v>
      </c>
      <c r="N38" s="161">
        <f>SUMIFS('Entrée de factures (dépenses no'!$D:$D,'Entrée de factures (dépenses no'!$A:$A,'Sommaire Dépenses'!$A38,'Entrée de factures (dépenses no'!$B:$B,$N$28)</f>
        <v>0</v>
      </c>
      <c r="O38" s="161">
        <f>SUMIFS('Entrée de factures (dépenses no'!$D:$D,'Entrée de factures (dépenses no'!$A:$A,'Sommaire Dépenses'!$A38,'Entrée de factures (dépenses no'!$B:$B,$O$28)</f>
        <v>0</v>
      </c>
      <c r="P38" s="182">
        <f>SUMIFS('Entrée de factures (dépenses no'!$D:$D,'Entrée de factures (dépenses no'!$A:$A,'Sommaire Dépenses'!$A38,'Entrée de factures (dépenses no'!$B:$B,$P$28)</f>
        <v>0</v>
      </c>
      <c r="Q38" s="183">
        <f t="shared" si="3"/>
        <v>0</v>
      </c>
      <c r="X38" s="184"/>
      <c r="Y38" s="184"/>
      <c r="Z38" s="184"/>
      <c r="AA38" s="77"/>
      <c r="AB38" s="77"/>
    </row>
    <row r="39" spans="1:29" ht="15.75" customHeight="1">
      <c r="A39" s="160" t="s">
        <v>41</v>
      </c>
      <c r="B39" s="161">
        <f>SUMIFS('Entrée de factures (dépenses no'!$D:$D,'Entrée de factures (dépenses no'!$A:$A,'Sommaire Dépenses'!$A39,'Entrée de factures (dépenses no'!$B:$B,'Sommaire Dépenses'!B$28)</f>
        <v>0</v>
      </c>
      <c r="C39" s="161">
        <f>SUMIFS('Entrée de factures (dépenses no'!$D:$D,'Entrée de factures (dépenses no'!$A:$A,'Sommaire Dépenses'!$A39,'Entrée de factures (dépenses no'!$B:$B,$C$28)</f>
        <v>0</v>
      </c>
      <c r="D39" s="161">
        <f>SUMIFS('Entrée de factures (dépenses no'!$D:$D,'Entrée de factures (dépenses no'!$A:$A,'Sommaire Dépenses'!$A39,'Entrée de factures (dépenses no'!$B:$B,$D$28)</f>
        <v>0</v>
      </c>
      <c r="E39" s="161">
        <f>SUMIFS('Entrée de factures (dépenses no'!$D:$D,'Entrée de factures (dépenses no'!$A:$A,'Sommaire Dépenses'!$A39,'Entrée de factures (dépenses no'!$B:$B,$E$28)</f>
        <v>0</v>
      </c>
      <c r="F39" s="161">
        <f>SUMIFS('Entrée de factures (dépenses no'!$D:$D,'Entrée de factures (dépenses no'!$A:$A,'Sommaire Dépenses'!$A39,'Entrée de factures (dépenses no'!$B:$B,'Sommaire Dépenses'!$F$28)</f>
        <v>0</v>
      </c>
      <c r="G39" s="161">
        <f>SUMIFS('Entrée de factures (dépenses no'!$D:$D,'Entrée de factures (dépenses no'!$A:$A,'Sommaire Dépenses'!$A39,'Entrée de factures (dépenses no'!$B:$B,$G$28)</f>
        <v>0</v>
      </c>
      <c r="H39" s="161">
        <f>SUMIFS('Entrée de factures (dépenses no'!$D:$D,'Entrée de factures (dépenses no'!$A:$A,'Sommaire Dépenses'!$A39,'Entrée de factures (dépenses no'!$B:$B,$H$28)</f>
        <v>0</v>
      </c>
      <c r="I39" s="161">
        <f>SUMIFS('Entrée de factures (dépenses no'!$D:$D,'Entrée de factures (dépenses no'!$A:$A,'Sommaire Dépenses'!$A39,'Entrée de factures (dépenses no'!$B:$B,$I$28)</f>
        <v>0</v>
      </c>
      <c r="J39" s="161">
        <f>SUMIFS('Entrée de factures (dépenses no'!$D:$D,'Entrée de factures (dépenses no'!$A:$A,'Sommaire Dépenses'!$A39,'Entrée de factures (dépenses no'!$B:$B,$J$28)</f>
        <v>0</v>
      </c>
      <c r="K39" s="161">
        <f>SUMIFS('Entrée de factures (dépenses no'!$D:$D,'Entrée de factures (dépenses no'!$A:$A,'Sommaire Dépenses'!$A39,'Entrée de factures (dépenses no'!$B:$B,$K$28)</f>
        <v>0</v>
      </c>
      <c r="L39" s="161">
        <f>SUMIFS('Entrée de factures (dépenses no'!$D:$D,'Entrée de factures (dépenses no'!$A:$A,'Sommaire Dépenses'!$A39,'Entrée de factures (dépenses no'!$B:$B,$L$28)</f>
        <v>0</v>
      </c>
      <c r="M39" s="161">
        <f>SUMIFS('Entrée de factures (dépenses no'!$D:$D,'Entrée de factures (dépenses no'!$A:$A,'Sommaire Dépenses'!$A39,'Entrée de factures (dépenses no'!$B:$B,$M$28)</f>
        <v>0</v>
      </c>
      <c r="N39" s="161">
        <f>SUMIFS('Entrée de factures (dépenses no'!$D:$D,'Entrée de factures (dépenses no'!$A:$A,'Sommaire Dépenses'!$A39,'Entrée de factures (dépenses no'!$B:$B,$N$28)</f>
        <v>0</v>
      </c>
      <c r="O39" s="161">
        <f>SUMIFS('Entrée de factures (dépenses no'!$D:$D,'Entrée de factures (dépenses no'!$A:$A,'Sommaire Dépenses'!$A39,'Entrée de factures (dépenses no'!$B:$B,$O$28)</f>
        <v>0</v>
      </c>
      <c r="P39" s="182">
        <f>SUMIFS('Entrée de factures (dépenses no'!$D:$D,'Entrée de factures (dépenses no'!$A:$A,'Sommaire Dépenses'!$A39,'Entrée de factures (dépenses no'!$B:$B,$P$28)</f>
        <v>0</v>
      </c>
      <c r="Q39" s="183">
        <f t="shared" si="3"/>
        <v>0</v>
      </c>
      <c r="X39" s="184"/>
      <c r="Y39" s="184"/>
      <c r="Z39" s="184"/>
      <c r="AA39" s="77"/>
      <c r="AB39" s="77"/>
    </row>
    <row r="40" spans="1:29" ht="15.75" customHeight="1">
      <c r="A40" s="160" t="s">
        <v>43</v>
      </c>
      <c r="B40" s="161">
        <f>SUMIFS('Entrée de factures (dépenses no'!$D:$D,'Entrée de factures (dépenses no'!$A:$A,'Sommaire Dépenses'!$A40,'Entrée de factures (dépenses no'!$B:$B,'Sommaire Dépenses'!B$28)</f>
        <v>0</v>
      </c>
      <c r="C40" s="161">
        <f>SUMIFS('Entrée de factures (dépenses no'!$D:$D,'Entrée de factures (dépenses no'!$A:$A,'Sommaire Dépenses'!$A40,'Entrée de factures (dépenses no'!$B:$B,$C$28)</f>
        <v>0</v>
      </c>
      <c r="D40" s="161">
        <f>SUMIFS('Entrée de factures (dépenses no'!$D:$D,'Entrée de factures (dépenses no'!$A:$A,'Sommaire Dépenses'!$A40,'Entrée de factures (dépenses no'!$B:$B,$D$28)</f>
        <v>0</v>
      </c>
      <c r="E40" s="161">
        <f>SUMIFS('Entrée de factures (dépenses no'!$D:$D,'Entrée de factures (dépenses no'!$A:$A,'Sommaire Dépenses'!$A40,'Entrée de factures (dépenses no'!$B:$B,$E$28)</f>
        <v>0</v>
      </c>
      <c r="F40" s="161">
        <f>SUMIFS('Entrée de factures (dépenses no'!$D:$D,'Entrée de factures (dépenses no'!$A:$A,'Sommaire Dépenses'!$A40,'Entrée de factures (dépenses no'!$B:$B,'Sommaire Dépenses'!$F$28)</f>
        <v>0</v>
      </c>
      <c r="G40" s="161">
        <f>SUMIFS('Entrée de factures (dépenses no'!$D:$D,'Entrée de factures (dépenses no'!$A:$A,'Sommaire Dépenses'!$A40,'Entrée de factures (dépenses no'!$B:$B,$G$28)</f>
        <v>0</v>
      </c>
      <c r="H40" s="161">
        <f>SUMIFS('Entrée de factures (dépenses no'!$D:$D,'Entrée de factures (dépenses no'!$A:$A,'Sommaire Dépenses'!$A40,'Entrée de factures (dépenses no'!$B:$B,$H$28)</f>
        <v>0</v>
      </c>
      <c r="I40" s="161">
        <f>SUMIFS('Entrée de factures (dépenses no'!$D:$D,'Entrée de factures (dépenses no'!$A:$A,'Sommaire Dépenses'!$A40,'Entrée de factures (dépenses no'!$B:$B,$I$28)</f>
        <v>0</v>
      </c>
      <c r="J40" s="161">
        <f>SUMIFS('Entrée de factures (dépenses no'!$D:$D,'Entrée de factures (dépenses no'!$A:$A,'Sommaire Dépenses'!$A40,'Entrée de factures (dépenses no'!$B:$B,$J$28)</f>
        <v>0</v>
      </c>
      <c r="K40" s="161">
        <f>SUMIFS('Entrée de factures (dépenses no'!$D:$D,'Entrée de factures (dépenses no'!$A:$A,'Sommaire Dépenses'!$A40,'Entrée de factures (dépenses no'!$B:$B,$K$28)</f>
        <v>0</v>
      </c>
      <c r="L40" s="161">
        <f>SUMIFS('Entrée de factures (dépenses no'!$D:$D,'Entrée de factures (dépenses no'!$A:$A,'Sommaire Dépenses'!$A40,'Entrée de factures (dépenses no'!$B:$B,$L$28)</f>
        <v>0</v>
      </c>
      <c r="M40" s="161">
        <f>SUMIFS('Entrée de factures (dépenses no'!$D:$D,'Entrée de factures (dépenses no'!$A:$A,'Sommaire Dépenses'!$A40,'Entrée de factures (dépenses no'!$B:$B,$M$28)</f>
        <v>0</v>
      </c>
      <c r="N40" s="161">
        <f>SUMIFS('Entrée de factures (dépenses no'!$D:$D,'Entrée de factures (dépenses no'!$A:$A,'Sommaire Dépenses'!$A40,'Entrée de factures (dépenses no'!$B:$B,$N$28)</f>
        <v>0</v>
      </c>
      <c r="O40" s="161">
        <f>SUMIFS('Entrée de factures (dépenses no'!$D:$D,'Entrée de factures (dépenses no'!$A:$A,'Sommaire Dépenses'!$A40,'Entrée de factures (dépenses no'!$B:$B,$O$28)</f>
        <v>0</v>
      </c>
      <c r="P40" s="182">
        <f>SUMIFS('Entrée de factures (dépenses no'!$D:$D,'Entrée de factures (dépenses no'!$A:$A,'Sommaire Dépenses'!$A40,'Entrée de factures (dépenses no'!$B:$B,$P$28)</f>
        <v>0</v>
      </c>
      <c r="Q40" s="183">
        <f t="shared" si="3"/>
        <v>0</v>
      </c>
      <c r="X40" s="184"/>
      <c r="Y40" s="184"/>
      <c r="Z40" s="184"/>
      <c r="AA40" s="77"/>
      <c r="AB40" s="77"/>
    </row>
    <row r="41" spans="1:29" ht="15.75" customHeight="1">
      <c r="A41" s="160" t="s">
        <v>45</v>
      </c>
      <c r="B41" s="161">
        <f>SUMIFS('Entrée de factures (dépenses no'!$D:$D,'Entrée de factures (dépenses no'!$A:$A,'Sommaire Dépenses'!$A41,'Entrée de factures (dépenses no'!$B:$B,'Sommaire Dépenses'!B$28)</f>
        <v>0</v>
      </c>
      <c r="C41" s="161">
        <f>SUMIFS('Entrée de factures (dépenses no'!$D:$D,'Entrée de factures (dépenses no'!$A:$A,'Sommaire Dépenses'!$A41,'Entrée de factures (dépenses no'!$B:$B,$C$28)</f>
        <v>0</v>
      </c>
      <c r="D41" s="161">
        <f>SUMIFS('Entrée de factures (dépenses no'!$D:$D,'Entrée de factures (dépenses no'!$A:$A,'Sommaire Dépenses'!$A41,'Entrée de factures (dépenses no'!$B:$B,$D$28)</f>
        <v>0</v>
      </c>
      <c r="E41" s="161">
        <f>SUMIFS('Entrée de factures (dépenses no'!$D:$D,'Entrée de factures (dépenses no'!$A:$A,'Sommaire Dépenses'!$A41,'Entrée de factures (dépenses no'!$B:$B,$E$28)</f>
        <v>0</v>
      </c>
      <c r="F41" s="161">
        <f>SUMIFS('Entrée de factures (dépenses no'!$D:$D,'Entrée de factures (dépenses no'!$A:$A,'Sommaire Dépenses'!$A41,'Entrée de factures (dépenses no'!$B:$B,'Sommaire Dépenses'!$F$28)</f>
        <v>0</v>
      </c>
      <c r="G41" s="161">
        <f>SUMIFS('Entrée de factures (dépenses no'!$D:$D,'Entrée de factures (dépenses no'!$A:$A,'Sommaire Dépenses'!$A41,'Entrée de factures (dépenses no'!$B:$B,$G$28)</f>
        <v>0</v>
      </c>
      <c r="H41" s="161">
        <f>SUMIFS('Entrée de factures (dépenses no'!$D:$D,'Entrée de factures (dépenses no'!$A:$A,'Sommaire Dépenses'!$A41,'Entrée de factures (dépenses no'!$B:$B,$H$28)</f>
        <v>0</v>
      </c>
      <c r="I41" s="161">
        <f>SUMIFS('Entrée de factures (dépenses no'!$D:$D,'Entrée de factures (dépenses no'!$A:$A,'Sommaire Dépenses'!$A41,'Entrée de factures (dépenses no'!$B:$B,$I$28)</f>
        <v>0</v>
      </c>
      <c r="J41" s="161">
        <f>SUMIFS('Entrée de factures (dépenses no'!$D:$D,'Entrée de factures (dépenses no'!$A:$A,'Sommaire Dépenses'!$A41,'Entrée de factures (dépenses no'!$B:$B,$J$28)</f>
        <v>0</v>
      </c>
      <c r="K41" s="161">
        <f>SUMIFS('Entrée de factures (dépenses no'!$D:$D,'Entrée de factures (dépenses no'!$A:$A,'Sommaire Dépenses'!$A41,'Entrée de factures (dépenses no'!$B:$B,$K$28)</f>
        <v>0</v>
      </c>
      <c r="L41" s="161">
        <f>SUMIFS('Entrée de factures (dépenses no'!$D:$D,'Entrée de factures (dépenses no'!$A:$A,'Sommaire Dépenses'!$A41,'Entrée de factures (dépenses no'!$B:$B,$L$28)</f>
        <v>0</v>
      </c>
      <c r="M41" s="161">
        <f>SUMIFS('Entrée de factures (dépenses no'!$D:$D,'Entrée de factures (dépenses no'!$A:$A,'Sommaire Dépenses'!$A41,'Entrée de factures (dépenses no'!$B:$B,$M$28)</f>
        <v>0</v>
      </c>
      <c r="N41" s="161">
        <f>SUMIFS('Entrée de factures (dépenses no'!$D:$D,'Entrée de factures (dépenses no'!$A:$A,'Sommaire Dépenses'!$A41,'Entrée de factures (dépenses no'!$B:$B,$N$28)</f>
        <v>0</v>
      </c>
      <c r="O41" s="161">
        <f>SUMIFS('Entrée de factures (dépenses no'!$D:$D,'Entrée de factures (dépenses no'!$A:$A,'Sommaire Dépenses'!$A41,'Entrée de factures (dépenses no'!$B:$B,$O$28)</f>
        <v>0</v>
      </c>
      <c r="P41" s="182">
        <f>SUMIFS('Entrée de factures (dépenses no'!$D:$D,'Entrée de factures (dépenses no'!$A:$A,'Sommaire Dépenses'!$A41,'Entrée de factures (dépenses no'!$B:$B,$P$28)</f>
        <v>0</v>
      </c>
      <c r="Q41" s="183">
        <f t="shared" si="3"/>
        <v>0</v>
      </c>
      <c r="X41" s="184"/>
      <c r="Y41" s="184"/>
      <c r="Z41" s="184"/>
      <c r="AA41" s="77"/>
      <c r="AB41" s="77"/>
    </row>
    <row r="42" spans="1:29" ht="15.75" customHeight="1">
      <c r="A42" s="165" t="s">
        <v>81</v>
      </c>
      <c r="B42" s="166">
        <f t="shared" ref="B42:Q42" si="4">SUM(B30:B41)</f>
        <v>0</v>
      </c>
      <c r="C42" s="166">
        <f t="shared" si="4"/>
        <v>0</v>
      </c>
      <c r="D42" s="166">
        <f t="shared" si="4"/>
        <v>0</v>
      </c>
      <c r="E42" s="166">
        <f t="shared" si="4"/>
        <v>0</v>
      </c>
      <c r="F42" s="166">
        <f t="shared" si="4"/>
        <v>0</v>
      </c>
      <c r="G42" s="166">
        <f t="shared" si="4"/>
        <v>0</v>
      </c>
      <c r="H42" s="166">
        <f t="shared" si="4"/>
        <v>0</v>
      </c>
      <c r="I42" s="166">
        <f t="shared" si="4"/>
        <v>0</v>
      </c>
      <c r="J42" s="166">
        <f t="shared" si="4"/>
        <v>0</v>
      </c>
      <c r="K42" s="166">
        <f t="shared" si="4"/>
        <v>0</v>
      </c>
      <c r="L42" s="166">
        <f t="shared" si="4"/>
        <v>0</v>
      </c>
      <c r="M42" s="166">
        <f t="shared" si="4"/>
        <v>0</v>
      </c>
      <c r="N42" s="167">
        <f t="shared" si="4"/>
        <v>0</v>
      </c>
      <c r="O42" s="167">
        <f t="shared" si="4"/>
        <v>0</v>
      </c>
      <c r="P42" s="185">
        <f t="shared" si="4"/>
        <v>0</v>
      </c>
      <c r="Q42" s="186">
        <f t="shared" si="4"/>
        <v>0</v>
      </c>
      <c r="X42" s="187"/>
      <c r="Y42" s="187"/>
      <c r="Z42" s="187"/>
      <c r="AA42" s="77"/>
      <c r="AB42" s="77"/>
    </row>
    <row r="43" spans="1:29" ht="15.75" customHeight="1">
      <c r="A43" s="171" t="s">
        <v>149</v>
      </c>
      <c r="B43" s="172">
        <f>Programmation!$B23</f>
        <v>0.5</v>
      </c>
      <c r="C43" s="172">
        <f>Programmation!$B42</f>
        <v>1</v>
      </c>
      <c r="D43" s="172">
        <f>Programmation!$B43</f>
        <v>1</v>
      </c>
      <c r="E43" s="172">
        <f>Programmation!$B44</f>
        <v>1</v>
      </c>
      <c r="F43" s="172">
        <f>Programmation!$B24</f>
        <v>1</v>
      </c>
      <c r="G43" s="172">
        <f>Programmation!$B25</f>
        <v>1</v>
      </c>
      <c r="H43" s="172">
        <f>Programmation!$B45</f>
        <v>1</v>
      </c>
      <c r="I43" s="172">
        <f>Programmation!$B27</f>
        <v>1</v>
      </c>
      <c r="J43" s="172">
        <f>Programmation!$B28</f>
        <v>1</v>
      </c>
      <c r="K43" s="172">
        <f>Programmation!$B33</f>
        <v>1</v>
      </c>
      <c r="L43" s="172">
        <f>Programmation!$B34</f>
        <v>1</v>
      </c>
      <c r="M43" s="172">
        <f>Programmation!$B35</f>
        <v>1</v>
      </c>
      <c r="N43" s="172">
        <f>Programmation!$B36</f>
        <v>1</v>
      </c>
      <c r="O43" s="172">
        <f>Programmation!B55</f>
        <v>1</v>
      </c>
      <c r="P43" s="188">
        <f>Programmation!B56</f>
        <v>1</v>
      </c>
      <c r="Q43" s="82"/>
      <c r="X43" s="173"/>
      <c r="Y43" s="173"/>
      <c r="Z43" s="173"/>
      <c r="AA43" s="82"/>
      <c r="AB43" s="82"/>
      <c r="AC43" s="174"/>
    </row>
    <row r="44" spans="1:29" ht="15.75" customHeight="1">
      <c r="A44" s="175" t="s">
        <v>150</v>
      </c>
      <c r="B44" s="176">
        <f t="shared" ref="B44:P44" si="5">B42*B43</f>
        <v>0</v>
      </c>
      <c r="C44" s="176">
        <f t="shared" si="5"/>
        <v>0</v>
      </c>
      <c r="D44" s="176">
        <f t="shared" si="5"/>
        <v>0</v>
      </c>
      <c r="E44" s="176">
        <f t="shared" si="5"/>
        <v>0</v>
      </c>
      <c r="F44" s="176">
        <f t="shared" si="5"/>
        <v>0</v>
      </c>
      <c r="G44" s="176">
        <f t="shared" si="5"/>
        <v>0</v>
      </c>
      <c r="H44" s="176">
        <f t="shared" si="5"/>
        <v>0</v>
      </c>
      <c r="I44" s="176">
        <f t="shared" si="5"/>
        <v>0</v>
      </c>
      <c r="J44" s="176">
        <f t="shared" si="5"/>
        <v>0</v>
      </c>
      <c r="K44" s="176">
        <f t="shared" si="5"/>
        <v>0</v>
      </c>
      <c r="L44" s="176">
        <f t="shared" si="5"/>
        <v>0</v>
      </c>
      <c r="M44" s="176">
        <f t="shared" si="5"/>
        <v>0</v>
      </c>
      <c r="N44" s="177">
        <f t="shared" si="5"/>
        <v>0</v>
      </c>
      <c r="O44" s="177">
        <f t="shared" si="5"/>
        <v>0</v>
      </c>
      <c r="P44" s="189">
        <f t="shared" si="5"/>
        <v>0</v>
      </c>
      <c r="Q44" s="178"/>
      <c r="X44" s="178"/>
      <c r="Y44" s="179"/>
      <c r="Z44" s="178"/>
      <c r="AA44" s="77"/>
      <c r="AB44" s="77"/>
    </row>
    <row r="45" spans="1:29" ht="15.75" customHeight="1">
      <c r="A45" s="77"/>
      <c r="B45" s="77"/>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row>
    <row r="46" spans="1:29" ht="15.75" customHeight="1">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row>
    <row r="47" spans="1:29" ht="15.75" customHeight="1">
      <c r="A47" s="77" t="s">
        <v>152</v>
      </c>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row>
    <row r="48" spans="1:29" ht="15.75" customHeight="1">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row>
    <row r="49" spans="1:29" ht="15.75" customHeight="1">
      <c r="A49" s="126" t="s">
        <v>153</v>
      </c>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row>
    <row r="50" spans="1:29" ht="15.75" customHeight="1">
      <c r="A50" s="77" t="s">
        <v>154</v>
      </c>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row>
    <row r="51" spans="1:29" ht="15.75" customHeight="1">
      <c r="A51" s="77" t="s">
        <v>155</v>
      </c>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row>
    <row r="52" spans="1:29" ht="15.75" customHeight="1">
      <c r="A52" s="77" t="s">
        <v>156</v>
      </c>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row>
    <row r="53" spans="1:29" ht="15.75" customHeight="1">
      <c r="A53" s="77"/>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row>
    <row r="54" spans="1:29" ht="15.75" customHeight="1">
      <c r="A54" s="126" t="s">
        <v>157</v>
      </c>
      <c r="B54" s="7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row>
    <row r="55" spans="1:29" ht="15.75" customHeight="1">
      <c r="A55" s="77" t="s">
        <v>158</v>
      </c>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row>
    <row r="56" spans="1:29" ht="15.75" customHeight="1">
      <c r="A56" s="77" t="s">
        <v>159</v>
      </c>
      <c r="B56" s="77"/>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row>
    <row r="57" spans="1:29" ht="15.75" customHeight="1">
      <c r="A57" s="77" t="s">
        <v>160</v>
      </c>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row>
    <row r="58" spans="1:29" ht="15.75" customHeight="1">
      <c r="A58" s="77" t="s">
        <v>161</v>
      </c>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row>
    <row r="59" spans="1:29" ht="15.75" customHeight="1">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row>
    <row r="60" spans="1:29" ht="15.75" customHeight="1">
      <c r="A60" s="126" t="s">
        <v>53</v>
      </c>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row>
    <row r="61" spans="1:29" ht="15.75" customHeight="1">
      <c r="A61" s="77" t="s">
        <v>162</v>
      </c>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row>
    <row r="62" spans="1:29" ht="15.75" customHeight="1">
      <c r="A62" s="77" t="s">
        <v>163</v>
      </c>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row>
    <row r="63" spans="1:29" ht="15.75" customHeight="1">
      <c r="A63" s="77" t="s">
        <v>164</v>
      </c>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row>
    <row r="64" spans="1:29" ht="15.75" customHeight="1">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row>
    <row r="65" spans="1:29" ht="15.75" customHeight="1">
      <c r="A65" s="126" t="s">
        <v>165</v>
      </c>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row>
    <row r="66" spans="1:29" ht="15.75" customHeight="1">
      <c r="A66" s="77" t="s">
        <v>166</v>
      </c>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row>
    <row r="67" spans="1:29" ht="15.75" customHeight="1">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row>
    <row r="68" spans="1:29" ht="15.75" customHeight="1">
      <c r="A68" s="126" t="s">
        <v>22</v>
      </c>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row>
    <row r="69" spans="1:29" ht="15.75" customHeight="1">
      <c r="A69" s="77" t="s">
        <v>167</v>
      </c>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row>
    <row r="70" spans="1:29" ht="15.75" customHeight="1">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row>
    <row r="71" spans="1:29" ht="15.75" customHeight="1">
      <c r="A71" s="126" t="s">
        <v>24</v>
      </c>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row>
    <row r="72" spans="1:29" ht="15.75" customHeight="1">
      <c r="A72" s="77" t="s">
        <v>168</v>
      </c>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row>
    <row r="73" spans="1:29" ht="15.75" customHeight="1">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row>
    <row r="74" spans="1:29" ht="15.75" customHeight="1">
      <c r="A74" s="126" t="s">
        <v>169</v>
      </c>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row>
    <row r="75" spans="1:29" ht="15.75" customHeight="1">
      <c r="A75" s="77" t="s">
        <v>170</v>
      </c>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row>
    <row r="76" spans="1:29" ht="15.75" customHeight="1">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row>
    <row r="77" spans="1:29" ht="15.75" customHeight="1">
      <c r="A77" s="126" t="s">
        <v>30</v>
      </c>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row>
    <row r="78" spans="1:29" ht="15.75" customHeight="1">
      <c r="A78" s="77" t="s">
        <v>171</v>
      </c>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row>
    <row r="79" spans="1:29" ht="15.75" customHeight="1">
      <c r="A79" s="77" t="s">
        <v>172</v>
      </c>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row>
    <row r="80" spans="1:29" ht="15.75" customHeight="1">
      <c r="A80" s="77" t="s">
        <v>173</v>
      </c>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row>
    <row r="81" spans="1:29" ht="15.75" customHeight="1">
      <c r="A81" s="77" t="s">
        <v>174</v>
      </c>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row>
    <row r="82" spans="1:29" ht="15.75" customHeight="1">
      <c r="A82" s="77" t="s">
        <v>175</v>
      </c>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row>
    <row r="83" spans="1:29" ht="15.75" customHeight="1">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row>
    <row r="84" spans="1:29" ht="15.75" customHeight="1">
      <c r="A84" s="126" t="s">
        <v>176</v>
      </c>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row>
    <row r="85" spans="1:29" ht="15.75" customHeight="1">
      <c r="A85" s="77" t="s">
        <v>177</v>
      </c>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row>
    <row r="86" spans="1:29" ht="15.75" customHeight="1">
      <c r="A86" s="77"/>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row>
    <row r="87" spans="1:29" ht="15.75" customHeight="1">
      <c r="A87" s="126" t="s">
        <v>178</v>
      </c>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row>
    <row r="88" spans="1:29" ht="15.75" customHeight="1">
      <c r="A88" s="77" t="s">
        <v>179</v>
      </c>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row>
    <row r="89" spans="1:29" ht="15.75" customHeight="1">
      <c r="A89" s="77" t="s">
        <v>180</v>
      </c>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row>
    <row r="90" spans="1:29" ht="15.75" customHeight="1">
      <c r="A90" s="77" t="s">
        <v>181</v>
      </c>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row>
    <row r="91" spans="1:29" ht="15.75" customHeight="1">
      <c r="A91" s="77"/>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row>
    <row r="92" spans="1:29" ht="15.75" customHeight="1">
      <c r="A92" s="126" t="s">
        <v>182</v>
      </c>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row>
    <row r="93" spans="1:29" ht="15.75" customHeight="1">
      <c r="A93" s="77" t="s">
        <v>183</v>
      </c>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row>
    <row r="94" spans="1:29" ht="15.75" customHeight="1">
      <c r="A94" s="77" t="s">
        <v>184</v>
      </c>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row>
    <row r="95" spans="1:29" ht="15.75" customHeight="1">
      <c r="A95" s="77" t="s">
        <v>185</v>
      </c>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row>
    <row r="96" spans="1:29" ht="15.75" customHeight="1">
      <c r="A96" s="77"/>
      <c r="B96" s="77"/>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row>
    <row r="97" spans="1:29" ht="15.75" customHeight="1">
      <c r="A97" s="77"/>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row>
    <row r="98" spans="1:29" ht="15.75" customHeight="1">
      <c r="A98" s="77" t="s">
        <v>94</v>
      </c>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77"/>
    </row>
    <row r="99" spans="1:29" ht="15.75" customHeight="1">
      <c r="A99" s="77"/>
      <c r="B99" s="126"/>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row>
    <row r="100" spans="1:29" ht="15.75" customHeight="1">
      <c r="A100" s="77"/>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row>
    <row r="101" spans="1:29" ht="15.75" customHeight="1">
      <c r="A101" s="77"/>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row>
    <row r="102" spans="1:29" ht="15.75" customHeight="1">
      <c r="A102" s="77"/>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row>
    <row r="103" spans="1:29" ht="15.75" customHeight="1">
      <c r="A103" s="77"/>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row>
    <row r="104" spans="1:29" ht="15.75" customHeight="1">
      <c r="A104" s="77"/>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row>
    <row r="105" spans="1:29" ht="15.75" customHeight="1">
      <c r="A105" s="77"/>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row>
    <row r="106" spans="1:29" ht="15.75" customHeight="1">
      <c r="A106" s="77"/>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row>
    <row r="107" spans="1:29" ht="15.75" customHeight="1">
      <c r="A107" s="77"/>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row>
    <row r="108" spans="1:29" ht="15.75" customHeight="1">
      <c r="A108" s="77"/>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row>
    <row r="109" spans="1:29" ht="15.75" customHeight="1">
      <c r="A109" s="77"/>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c r="AB109" s="77"/>
      <c r="AC109" s="77"/>
    </row>
    <row r="110" spans="1:29" ht="15.75" customHeight="1">
      <c r="A110" s="77"/>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row>
    <row r="111" spans="1:29" ht="15.75" customHeight="1">
      <c r="A111" s="77"/>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row>
    <row r="112" spans="1:29" ht="15.75" customHeight="1">
      <c r="A112" s="77"/>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row>
    <row r="113" spans="1:29" ht="15.75" customHeight="1">
      <c r="A113" s="77"/>
      <c r="B113" s="7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77"/>
    </row>
    <row r="114" spans="1:29" ht="15.75" customHeight="1">
      <c r="A114" s="77"/>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row>
    <row r="115" spans="1:29" ht="15.75" customHeight="1">
      <c r="A115" s="77"/>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row>
    <row r="116" spans="1:29" ht="15.75" customHeight="1">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row>
    <row r="117" spans="1:29" ht="15.75" customHeight="1">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row>
    <row r="118" spans="1:29" ht="15.75" customHeight="1">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row>
    <row r="119" spans="1:29" ht="15.75" customHeight="1">
      <c r="A119" s="77"/>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row>
    <row r="120" spans="1:29" ht="15.75" customHeight="1">
      <c r="A120" s="77"/>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row>
    <row r="121" spans="1:29" ht="15.75" customHeight="1">
      <c r="A121" s="77"/>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row>
    <row r="122" spans="1:29" ht="15.75" customHeight="1">
      <c r="A122" s="77"/>
      <c r="B122" s="7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row>
    <row r="123" spans="1:29" ht="15.75" customHeight="1">
      <c r="A123" s="77"/>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row>
    <row r="124" spans="1:29" ht="15.75" customHeight="1">
      <c r="A124" s="77"/>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row>
    <row r="125" spans="1:29" ht="15.75" customHeight="1">
      <c r="A125" s="77"/>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row>
    <row r="126" spans="1:29" ht="15.75" customHeight="1">
      <c r="A126" s="77"/>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row>
    <row r="127" spans="1:29" ht="15.75" customHeight="1">
      <c r="A127" s="77"/>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row>
    <row r="128" spans="1:29" ht="15.75" customHeight="1">
      <c r="A128" s="77"/>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row>
    <row r="129" spans="1:29" ht="15.75" customHeight="1">
      <c r="A129" s="77"/>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row>
    <row r="130" spans="1:29" ht="15.75" customHeight="1">
      <c r="A130" s="77"/>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row>
    <row r="131" spans="1:29" ht="15.75" customHeight="1">
      <c r="A131" s="77"/>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row>
    <row r="132" spans="1:29" ht="15.75" customHeight="1">
      <c r="A132" s="77"/>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row>
    <row r="133" spans="1:29" ht="15.75" customHeight="1">
      <c r="A133" s="77"/>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row>
    <row r="134" spans="1:29" ht="15.75" customHeight="1">
      <c r="A134" s="77"/>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row>
    <row r="135" spans="1:29" ht="15.75" customHeight="1">
      <c r="A135" s="77"/>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row>
    <row r="136" spans="1:29" ht="15.75" customHeight="1">
      <c r="A136" s="77"/>
      <c r="B136" s="77"/>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A136" s="77"/>
      <c r="AB136" s="77"/>
      <c r="AC136" s="77"/>
    </row>
    <row r="137" spans="1:29" ht="15.75"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row>
    <row r="138" spans="1:29" ht="15.75" customHeight="1">
      <c r="A138" s="77"/>
      <c r="B138" s="77"/>
      <c r="C138" s="77"/>
      <c r="D138" s="77"/>
      <c r="E138" s="77"/>
      <c r="F138" s="77"/>
      <c r="G138" s="77"/>
      <c r="H138" s="77"/>
      <c r="I138" s="77"/>
      <c r="J138" s="77"/>
      <c r="K138" s="77"/>
      <c r="L138" s="77"/>
      <c r="M138" s="77"/>
      <c r="N138" s="77"/>
      <c r="O138" s="77"/>
      <c r="P138" s="77"/>
      <c r="Q138" s="77"/>
      <c r="R138" s="77"/>
      <c r="S138" s="77"/>
      <c r="T138" s="77"/>
      <c r="U138" s="77"/>
      <c r="V138" s="77"/>
      <c r="W138" s="77"/>
      <c r="X138" s="77"/>
      <c r="Y138" s="77"/>
      <c r="Z138" s="77"/>
      <c r="AA138" s="77"/>
      <c r="AB138" s="77"/>
      <c r="AC138" s="77"/>
    </row>
    <row r="139" spans="1:29" ht="15.75" customHeight="1">
      <c r="A139" s="77"/>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c r="AB139" s="77"/>
      <c r="AC139" s="77"/>
    </row>
    <row r="140" spans="1:29" ht="15.75" customHeight="1">
      <c r="A140" s="77"/>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c r="AA140" s="77"/>
      <c r="AB140" s="77"/>
      <c r="AC140" s="77"/>
    </row>
    <row r="141" spans="1:29" ht="15.7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Z141" s="77"/>
      <c r="AA141" s="77"/>
      <c r="AB141" s="77"/>
      <c r="AC141" s="77"/>
    </row>
    <row r="142" spans="1:29" ht="15.75" customHeight="1">
      <c r="A142" s="77"/>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c r="AA142" s="77"/>
      <c r="AB142" s="77"/>
      <c r="AC142" s="77"/>
    </row>
    <row r="143" spans="1:29" ht="15.75" customHeight="1">
      <c r="A143" s="77"/>
      <c r="B143" s="77"/>
      <c r="C143" s="77"/>
      <c r="D143" s="77"/>
      <c r="E143" s="77"/>
      <c r="F143" s="77"/>
      <c r="G143" s="77"/>
      <c r="H143" s="77"/>
      <c r="I143" s="77"/>
      <c r="J143" s="77"/>
      <c r="K143" s="77"/>
      <c r="L143" s="77"/>
      <c r="M143" s="77"/>
      <c r="N143" s="77"/>
      <c r="O143" s="77"/>
      <c r="P143" s="77"/>
      <c r="Q143" s="77"/>
      <c r="R143" s="77"/>
      <c r="S143" s="77"/>
      <c r="T143" s="77"/>
      <c r="U143" s="77"/>
      <c r="V143" s="77"/>
      <c r="W143" s="77"/>
      <c r="X143" s="77"/>
      <c r="Y143" s="77"/>
      <c r="Z143" s="77"/>
      <c r="AA143" s="77"/>
      <c r="AB143" s="77"/>
      <c r="AC143" s="77"/>
    </row>
    <row r="144" spans="1:29" ht="15.75" customHeight="1">
      <c r="A144" s="77"/>
      <c r="B144" s="77"/>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c r="AA144" s="77"/>
      <c r="AB144" s="77"/>
      <c r="AC144" s="77"/>
    </row>
    <row r="145" spans="1:29" ht="15.75" customHeight="1">
      <c r="A145" s="77"/>
      <c r="B145" s="7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c r="AA145" s="77"/>
      <c r="AB145" s="77"/>
      <c r="AC145" s="77"/>
    </row>
    <row r="146" spans="1:29" ht="15.75" customHeight="1">
      <c r="A146" s="77"/>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row>
    <row r="147" spans="1:29" ht="15.75" customHeight="1">
      <c r="A147" s="77"/>
      <c r="B147" s="77"/>
      <c r="C147" s="77"/>
      <c r="D147" s="77"/>
      <c r="E147" s="77"/>
      <c r="F147" s="77"/>
      <c r="G147" s="77"/>
      <c r="H147" s="77"/>
      <c r="I147" s="77"/>
      <c r="J147" s="77"/>
      <c r="K147" s="77"/>
      <c r="L147" s="77"/>
      <c r="M147" s="77"/>
      <c r="N147" s="77"/>
      <c r="O147" s="77"/>
      <c r="P147" s="77"/>
      <c r="Q147" s="77"/>
      <c r="R147" s="77"/>
      <c r="S147" s="77"/>
      <c r="T147" s="77"/>
      <c r="U147" s="77"/>
      <c r="V147" s="77"/>
      <c r="W147" s="77"/>
      <c r="X147" s="77"/>
      <c r="Y147" s="77"/>
      <c r="Z147" s="77"/>
      <c r="AA147" s="77"/>
      <c r="AB147" s="77"/>
      <c r="AC147" s="77"/>
    </row>
    <row r="148" spans="1:29" ht="15.75" customHeight="1">
      <c r="A148" s="77"/>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row>
    <row r="149" spans="1:29" ht="15.75" customHeight="1">
      <c r="A149" s="77"/>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c r="AA149" s="77"/>
      <c r="AB149" s="77"/>
      <c r="AC149" s="77"/>
    </row>
    <row r="150" spans="1:29" ht="15.75" customHeight="1">
      <c r="A150" s="77"/>
      <c r="B150" s="7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c r="AA150" s="77"/>
      <c r="AB150" s="77"/>
      <c r="AC150" s="77"/>
    </row>
    <row r="151" spans="1:29" ht="15.75" customHeight="1">
      <c r="A151" s="77"/>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row>
    <row r="152" spans="1:29" ht="15.75" customHeight="1">
      <c r="A152" s="77"/>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c r="AA152" s="77"/>
      <c r="AB152" s="77"/>
      <c r="AC152" s="77"/>
    </row>
    <row r="153" spans="1:29" ht="15.75" customHeight="1">
      <c r="A153" s="77"/>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c r="AA153" s="77"/>
      <c r="AB153" s="77"/>
      <c r="AC153" s="77"/>
    </row>
    <row r="154" spans="1:29" ht="15.75" customHeight="1">
      <c r="A154" s="77"/>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c r="AA154" s="77"/>
      <c r="AB154" s="77"/>
      <c r="AC154" s="77"/>
    </row>
    <row r="155" spans="1:29" ht="15.75" customHeight="1">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row>
    <row r="156" spans="1:29" ht="15.75" customHeight="1">
      <c r="A156" s="77"/>
      <c r="B156" s="7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c r="AA156" s="77"/>
      <c r="AB156" s="77"/>
      <c r="AC156" s="77"/>
    </row>
    <row r="157" spans="1:29" ht="15.75" customHeight="1">
      <c r="A157" s="77"/>
      <c r="B157" s="77"/>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row>
    <row r="158" spans="1:29" ht="15.75" customHeight="1">
      <c r="A158" s="77"/>
      <c r="B158" s="7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c r="AA158" s="77"/>
      <c r="AB158" s="77"/>
      <c r="AC158" s="77"/>
    </row>
    <row r="159" spans="1:29" ht="15.75" customHeight="1">
      <c r="A159" s="77"/>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row>
    <row r="160" spans="1:29" ht="15.75" customHeight="1">
      <c r="A160" s="77"/>
      <c r="B160" s="7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c r="AA160" s="77"/>
      <c r="AB160" s="77"/>
      <c r="AC160" s="77"/>
    </row>
    <row r="161" spans="1:29" ht="15.75" customHeight="1">
      <c r="A161" s="77"/>
      <c r="B161" s="77"/>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c r="AA161" s="77"/>
      <c r="AB161" s="77"/>
      <c r="AC161" s="77"/>
    </row>
    <row r="162" spans="1:29" ht="15.75" customHeight="1">
      <c r="A162" s="77"/>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c r="AB162" s="77"/>
      <c r="AC162" s="77"/>
    </row>
    <row r="163" spans="1:29" ht="15.75" customHeight="1">
      <c r="A163" s="77"/>
      <c r="B163" s="77"/>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c r="AA163" s="77"/>
      <c r="AB163" s="77"/>
      <c r="AC163" s="77"/>
    </row>
    <row r="164" spans="1:29" ht="15.75" customHeight="1">
      <c r="A164" s="77"/>
      <c r="B164" s="77"/>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c r="AA164" s="77"/>
      <c r="AB164" s="77"/>
      <c r="AC164" s="77"/>
    </row>
    <row r="165" spans="1:29" ht="15.75" customHeight="1">
      <c r="A165" s="77"/>
      <c r="B165" s="77"/>
      <c r="C165" s="77"/>
      <c r="D165" s="77"/>
      <c r="E165" s="77"/>
      <c r="F165" s="77"/>
      <c r="G165" s="77"/>
      <c r="H165" s="77"/>
      <c r="I165" s="77"/>
      <c r="J165" s="77"/>
      <c r="K165" s="77"/>
      <c r="L165" s="77"/>
      <c r="M165" s="77"/>
      <c r="N165" s="77"/>
      <c r="O165" s="77"/>
      <c r="P165" s="77"/>
      <c r="Q165" s="77"/>
      <c r="R165" s="77"/>
      <c r="S165" s="77"/>
      <c r="T165" s="77"/>
      <c r="U165" s="77"/>
      <c r="V165" s="77"/>
      <c r="W165" s="77"/>
      <c r="X165" s="77"/>
      <c r="Y165" s="77"/>
      <c r="Z165" s="77"/>
      <c r="AA165" s="77"/>
      <c r="AB165" s="77"/>
      <c r="AC165" s="77"/>
    </row>
    <row r="166" spans="1:29" ht="15.75" customHeight="1">
      <c r="A166" s="77"/>
      <c r="B166" s="77"/>
      <c r="C166" s="77"/>
      <c r="D166" s="77"/>
      <c r="E166" s="77"/>
      <c r="F166" s="77"/>
      <c r="G166" s="77"/>
      <c r="H166" s="77"/>
      <c r="I166" s="77"/>
      <c r="J166" s="77"/>
      <c r="K166" s="77"/>
      <c r="L166" s="77"/>
      <c r="M166" s="77"/>
      <c r="N166" s="77"/>
      <c r="O166" s="77"/>
      <c r="P166" s="77"/>
      <c r="Q166" s="77"/>
      <c r="R166" s="77"/>
      <c r="S166" s="77"/>
      <c r="T166" s="77"/>
      <c r="U166" s="77"/>
      <c r="V166" s="77"/>
      <c r="W166" s="77"/>
      <c r="X166" s="77"/>
      <c r="Y166" s="77"/>
      <c r="Z166" s="77"/>
      <c r="AA166" s="77"/>
      <c r="AB166" s="77"/>
      <c r="AC166" s="77"/>
    </row>
    <row r="167" spans="1:29" ht="15.75" customHeight="1">
      <c r="A167" s="77"/>
      <c r="B167" s="77"/>
      <c r="C167" s="77"/>
      <c r="D167" s="77"/>
      <c r="E167" s="77"/>
      <c r="F167" s="77"/>
      <c r="G167" s="77"/>
      <c r="H167" s="77"/>
      <c r="I167" s="77"/>
      <c r="J167" s="77"/>
      <c r="K167" s="77"/>
      <c r="L167" s="77"/>
      <c r="M167" s="77"/>
      <c r="N167" s="77"/>
      <c r="O167" s="77"/>
      <c r="P167" s="77"/>
      <c r="Q167" s="77"/>
      <c r="R167" s="77"/>
      <c r="S167" s="77"/>
      <c r="T167" s="77"/>
      <c r="U167" s="77"/>
      <c r="V167" s="77"/>
      <c r="W167" s="77"/>
      <c r="X167" s="77"/>
      <c r="Y167" s="77"/>
      <c r="Z167" s="77"/>
      <c r="AA167" s="77"/>
      <c r="AB167" s="77"/>
      <c r="AC167" s="77"/>
    </row>
    <row r="168" spans="1:29" ht="15.75" customHeight="1">
      <c r="A168" s="77"/>
      <c r="B168" s="77"/>
      <c r="C168" s="77"/>
      <c r="D168" s="77"/>
      <c r="E168" s="77"/>
      <c r="F168" s="77"/>
      <c r="G168" s="77"/>
      <c r="H168" s="77"/>
      <c r="I168" s="77"/>
      <c r="J168" s="77"/>
      <c r="K168" s="77"/>
      <c r="L168" s="77"/>
      <c r="M168" s="77"/>
      <c r="N168" s="77"/>
      <c r="O168" s="77"/>
      <c r="P168" s="77"/>
      <c r="Q168" s="77"/>
      <c r="R168" s="77"/>
      <c r="S168" s="77"/>
      <c r="T168" s="77"/>
      <c r="U168" s="77"/>
      <c r="V168" s="77"/>
      <c r="W168" s="77"/>
      <c r="X168" s="77"/>
      <c r="Y168" s="77"/>
      <c r="Z168" s="77"/>
      <c r="AA168" s="77"/>
      <c r="AB168" s="77"/>
      <c r="AC168" s="77"/>
    </row>
    <row r="169" spans="1:29" ht="15.75" customHeight="1">
      <c r="A169" s="77"/>
      <c r="B169" s="77"/>
      <c r="C169" s="77"/>
      <c r="D169" s="77"/>
      <c r="E169" s="77"/>
      <c r="F169" s="77"/>
      <c r="G169" s="77"/>
      <c r="H169" s="77"/>
      <c r="I169" s="77"/>
      <c r="J169" s="77"/>
      <c r="K169" s="77"/>
      <c r="L169" s="77"/>
      <c r="M169" s="77"/>
      <c r="N169" s="77"/>
      <c r="O169" s="77"/>
      <c r="P169" s="77"/>
      <c r="Q169" s="77"/>
      <c r="R169" s="77"/>
      <c r="S169" s="77"/>
      <c r="T169" s="77"/>
      <c r="U169" s="77"/>
      <c r="V169" s="77"/>
      <c r="W169" s="77"/>
      <c r="X169" s="77"/>
      <c r="Y169" s="77"/>
      <c r="Z169" s="77"/>
      <c r="AA169" s="77"/>
      <c r="AB169" s="77"/>
      <c r="AC169" s="77"/>
    </row>
    <row r="170" spans="1:29" ht="15.75" customHeight="1">
      <c r="A170" s="77"/>
      <c r="B170" s="77"/>
      <c r="C170" s="77"/>
      <c r="D170" s="77"/>
      <c r="E170" s="77"/>
      <c r="F170" s="77"/>
      <c r="G170" s="77"/>
      <c r="H170" s="77"/>
      <c r="I170" s="77"/>
      <c r="J170" s="77"/>
      <c r="K170" s="77"/>
      <c r="L170" s="77"/>
      <c r="M170" s="77"/>
      <c r="N170" s="77"/>
      <c r="O170" s="77"/>
      <c r="P170" s="77"/>
      <c r="Q170" s="77"/>
      <c r="R170" s="77"/>
      <c r="S170" s="77"/>
      <c r="T170" s="77"/>
      <c r="U170" s="77"/>
      <c r="V170" s="77"/>
      <c r="W170" s="77"/>
      <c r="X170" s="77"/>
      <c r="Y170" s="77"/>
      <c r="Z170" s="77"/>
      <c r="AA170" s="77"/>
      <c r="AB170" s="77"/>
      <c r="AC170" s="77"/>
    </row>
    <row r="171" spans="1:29" ht="15.75" customHeight="1">
      <c r="A171" s="77"/>
      <c r="B171" s="77"/>
      <c r="C171" s="77"/>
      <c r="D171" s="77"/>
      <c r="E171" s="77"/>
      <c r="F171" s="77"/>
      <c r="G171" s="77"/>
      <c r="H171" s="77"/>
      <c r="I171" s="77"/>
      <c r="J171" s="77"/>
      <c r="K171" s="77"/>
      <c r="L171" s="77"/>
      <c r="M171" s="77"/>
      <c r="N171" s="77"/>
      <c r="O171" s="77"/>
      <c r="P171" s="77"/>
      <c r="Q171" s="77"/>
      <c r="R171" s="77"/>
      <c r="S171" s="77"/>
      <c r="T171" s="77"/>
      <c r="U171" s="77"/>
      <c r="V171" s="77"/>
      <c r="W171" s="77"/>
      <c r="X171" s="77"/>
      <c r="Y171" s="77"/>
      <c r="Z171" s="77"/>
      <c r="AA171" s="77"/>
      <c r="AB171" s="77"/>
      <c r="AC171" s="77"/>
    </row>
    <row r="172" spans="1:29" ht="15.75" customHeight="1">
      <c r="A172" s="77"/>
      <c r="B172" s="77"/>
      <c r="C172" s="77"/>
      <c r="D172" s="77"/>
      <c r="E172" s="77"/>
      <c r="F172" s="77"/>
      <c r="G172" s="77"/>
      <c r="H172" s="77"/>
      <c r="I172" s="77"/>
      <c r="J172" s="77"/>
      <c r="K172" s="77"/>
      <c r="L172" s="77"/>
      <c r="M172" s="77"/>
      <c r="N172" s="77"/>
      <c r="O172" s="77"/>
      <c r="P172" s="77"/>
      <c r="Q172" s="77"/>
      <c r="R172" s="77"/>
      <c r="S172" s="77"/>
      <c r="T172" s="77"/>
      <c r="U172" s="77"/>
      <c r="V172" s="77"/>
      <c r="W172" s="77"/>
      <c r="X172" s="77"/>
      <c r="Y172" s="77"/>
      <c r="Z172" s="77"/>
      <c r="AA172" s="77"/>
      <c r="AB172" s="77"/>
      <c r="AC172" s="77"/>
    </row>
    <row r="173" spans="1:29" ht="15.75" customHeight="1">
      <c r="A173" s="77"/>
      <c r="B173" s="77"/>
      <c r="C173" s="77"/>
      <c r="D173" s="77"/>
      <c r="E173" s="77"/>
      <c r="F173" s="77"/>
      <c r="G173" s="77"/>
      <c r="H173" s="77"/>
      <c r="I173" s="77"/>
      <c r="J173" s="77"/>
      <c r="K173" s="77"/>
      <c r="L173" s="77"/>
      <c r="M173" s="77"/>
      <c r="N173" s="77"/>
      <c r="O173" s="77"/>
      <c r="P173" s="77"/>
      <c r="Q173" s="77"/>
      <c r="R173" s="77"/>
      <c r="S173" s="77"/>
      <c r="T173" s="77"/>
      <c r="U173" s="77"/>
      <c r="V173" s="77"/>
      <c r="W173" s="77"/>
      <c r="X173" s="77"/>
      <c r="Y173" s="77"/>
      <c r="Z173" s="77"/>
      <c r="AA173" s="77"/>
      <c r="AB173" s="77"/>
      <c r="AC173" s="77"/>
    </row>
    <row r="174" spans="1:29" ht="15.75" customHeight="1">
      <c r="A174" s="77"/>
      <c r="B174" s="77"/>
      <c r="C174" s="77"/>
      <c r="D174" s="77"/>
      <c r="E174" s="77"/>
      <c r="F174" s="77"/>
      <c r="G174" s="77"/>
      <c r="H174" s="77"/>
      <c r="I174" s="77"/>
      <c r="J174" s="77"/>
      <c r="K174" s="77"/>
      <c r="L174" s="77"/>
      <c r="M174" s="77"/>
      <c r="N174" s="77"/>
      <c r="O174" s="77"/>
      <c r="P174" s="77"/>
      <c r="Q174" s="77"/>
      <c r="R174" s="77"/>
      <c r="S174" s="77"/>
      <c r="T174" s="77"/>
      <c r="U174" s="77"/>
      <c r="V174" s="77"/>
      <c r="W174" s="77"/>
      <c r="X174" s="77"/>
      <c r="Y174" s="77"/>
      <c r="Z174" s="77"/>
      <c r="AA174" s="77"/>
      <c r="AB174" s="77"/>
      <c r="AC174" s="77"/>
    </row>
    <row r="175" spans="1:29" ht="15.75" customHeight="1">
      <c r="A175" s="77"/>
      <c r="B175" s="77"/>
      <c r="C175" s="77"/>
      <c r="D175" s="77"/>
      <c r="E175" s="77"/>
      <c r="F175" s="77"/>
      <c r="G175" s="77"/>
      <c r="H175" s="77"/>
      <c r="I175" s="77"/>
      <c r="J175" s="77"/>
      <c r="K175" s="77"/>
      <c r="L175" s="77"/>
      <c r="M175" s="77"/>
      <c r="N175" s="77"/>
      <c r="O175" s="77"/>
      <c r="P175" s="77"/>
      <c r="Q175" s="77"/>
      <c r="R175" s="77"/>
      <c r="S175" s="77"/>
      <c r="T175" s="77"/>
      <c r="U175" s="77"/>
      <c r="V175" s="77"/>
      <c r="W175" s="77"/>
      <c r="X175" s="77"/>
      <c r="Y175" s="77"/>
      <c r="Z175" s="77"/>
      <c r="AA175" s="77"/>
      <c r="AB175" s="77"/>
      <c r="AC175" s="77"/>
    </row>
    <row r="176" spans="1:29" ht="15.75" customHeight="1">
      <c r="A176" s="77"/>
      <c r="B176" s="77"/>
      <c r="C176" s="77"/>
      <c r="D176" s="77"/>
      <c r="E176" s="77"/>
      <c r="F176" s="77"/>
      <c r="G176" s="77"/>
      <c r="H176" s="77"/>
      <c r="I176" s="77"/>
      <c r="J176" s="77"/>
      <c r="K176" s="77"/>
      <c r="L176" s="77"/>
      <c r="M176" s="77"/>
      <c r="N176" s="77"/>
      <c r="O176" s="77"/>
      <c r="P176" s="77"/>
      <c r="Q176" s="77"/>
      <c r="R176" s="77"/>
      <c r="S176" s="77"/>
      <c r="T176" s="77"/>
      <c r="U176" s="77"/>
      <c r="V176" s="77"/>
      <c r="W176" s="77"/>
      <c r="X176" s="77"/>
      <c r="Y176" s="77"/>
      <c r="Z176" s="77"/>
      <c r="AA176" s="77"/>
      <c r="AB176" s="77"/>
      <c r="AC176" s="77"/>
    </row>
    <row r="177" spans="1:29" ht="15.75" customHeight="1">
      <c r="A177" s="77"/>
      <c r="B177" s="77"/>
      <c r="C177" s="77"/>
      <c r="D177" s="77"/>
      <c r="E177" s="77"/>
      <c r="F177" s="77"/>
      <c r="G177" s="77"/>
      <c r="H177" s="77"/>
      <c r="I177" s="77"/>
      <c r="J177" s="77"/>
      <c r="K177" s="77"/>
      <c r="L177" s="77"/>
      <c r="M177" s="77"/>
      <c r="N177" s="77"/>
      <c r="O177" s="77"/>
      <c r="P177" s="77"/>
      <c r="Q177" s="77"/>
      <c r="R177" s="77"/>
      <c r="S177" s="77"/>
      <c r="T177" s="77"/>
      <c r="U177" s="77"/>
      <c r="V177" s="77"/>
      <c r="W177" s="77"/>
      <c r="X177" s="77"/>
      <c r="Y177" s="77"/>
      <c r="Z177" s="77"/>
      <c r="AA177" s="77"/>
      <c r="AB177" s="77"/>
      <c r="AC177" s="77"/>
    </row>
    <row r="178" spans="1:29" ht="15.75" customHeight="1">
      <c r="A178" s="77"/>
      <c r="B178" s="77"/>
      <c r="C178" s="77"/>
      <c r="D178" s="77"/>
      <c r="E178" s="77"/>
      <c r="F178" s="77"/>
      <c r="G178" s="77"/>
      <c r="H178" s="77"/>
      <c r="I178" s="77"/>
      <c r="J178" s="77"/>
      <c r="K178" s="77"/>
      <c r="L178" s="77"/>
      <c r="M178" s="77"/>
      <c r="N178" s="77"/>
      <c r="O178" s="77"/>
      <c r="P178" s="77"/>
      <c r="Q178" s="77"/>
      <c r="R178" s="77"/>
      <c r="S178" s="77"/>
      <c r="T178" s="77"/>
      <c r="U178" s="77"/>
      <c r="V178" s="77"/>
      <c r="W178" s="77"/>
      <c r="X178" s="77"/>
      <c r="Y178" s="77"/>
      <c r="Z178" s="77"/>
      <c r="AA178" s="77"/>
      <c r="AB178" s="77"/>
      <c r="AC178" s="77"/>
    </row>
    <row r="179" spans="1:29" ht="15.75" customHeight="1">
      <c r="A179" s="77"/>
      <c r="B179" s="77"/>
      <c r="C179" s="77"/>
      <c r="D179" s="77"/>
      <c r="E179" s="77"/>
      <c r="F179" s="77"/>
      <c r="G179" s="77"/>
      <c r="H179" s="77"/>
      <c r="I179" s="77"/>
      <c r="J179" s="77"/>
      <c r="K179" s="77"/>
      <c r="L179" s="77"/>
      <c r="M179" s="77"/>
      <c r="N179" s="77"/>
      <c r="O179" s="77"/>
      <c r="P179" s="77"/>
      <c r="Q179" s="77"/>
      <c r="R179" s="77"/>
      <c r="S179" s="77"/>
      <c r="T179" s="77"/>
      <c r="U179" s="77"/>
      <c r="V179" s="77"/>
      <c r="W179" s="77"/>
      <c r="X179" s="77"/>
      <c r="Y179" s="77"/>
      <c r="Z179" s="77"/>
      <c r="AA179" s="77"/>
      <c r="AB179" s="77"/>
      <c r="AC179" s="77"/>
    </row>
    <row r="180" spans="1:29" ht="15.75" customHeight="1">
      <c r="A180" s="77"/>
      <c r="B180" s="77"/>
      <c r="C180" s="77"/>
      <c r="D180" s="77"/>
      <c r="E180" s="77"/>
      <c r="F180" s="77"/>
      <c r="G180" s="77"/>
      <c r="H180" s="77"/>
      <c r="I180" s="77"/>
      <c r="J180" s="77"/>
      <c r="K180" s="77"/>
      <c r="L180" s="77"/>
      <c r="M180" s="77"/>
      <c r="N180" s="77"/>
      <c r="O180" s="77"/>
      <c r="P180" s="77"/>
      <c r="Q180" s="77"/>
      <c r="R180" s="77"/>
      <c r="S180" s="77"/>
      <c r="T180" s="77"/>
      <c r="U180" s="77"/>
      <c r="V180" s="77"/>
      <c r="W180" s="77"/>
      <c r="X180" s="77"/>
      <c r="Y180" s="77"/>
      <c r="Z180" s="77"/>
      <c r="AA180" s="77"/>
      <c r="AB180" s="77"/>
      <c r="AC180" s="77"/>
    </row>
    <row r="181" spans="1:29" ht="15.75" customHeight="1">
      <c r="A181" s="77"/>
      <c r="B181" s="77"/>
      <c r="C181" s="77"/>
      <c r="D181" s="77"/>
      <c r="E181" s="77"/>
      <c r="F181" s="77"/>
      <c r="G181" s="77"/>
      <c r="H181" s="77"/>
      <c r="I181" s="77"/>
      <c r="J181" s="77"/>
      <c r="K181" s="77"/>
      <c r="L181" s="77"/>
      <c r="M181" s="77"/>
      <c r="N181" s="77"/>
      <c r="O181" s="77"/>
      <c r="P181" s="77"/>
      <c r="Q181" s="77"/>
      <c r="R181" s="77"/>
      <c r="S181" s="77"/>
      <c r="T181" s="77"/>
      <c r="U181" s="77"/>
      <c r="V181" s="77"/>
      <c r="W181" s="77"/>
      <c r="X181" s="77"/>
      <c r="Y181" s="77"/>
      <c r="Z181" s="77"/>
      <c r="AA181" s="77"/>
      <c r="AB181" s="77"/>
      <c r="AC181" s="77"/>
    </row>
    <row r="182" spans="1:29" ht="15.75" customHeight="1">
      <c r="A182" s="77"/>
      <c r="B182" s="77"/>
      <c r="C182" s="77"/>
      <c r="D182" s="77"/>
      <c r="E182" s="77"/>
      <c r="F182" s="77"/>
      <c r="G182" s="77"/>
      <c r="H182" s="77"/>
      <c r="I182" s="77"/>
      <c r="J182" s="77"/>
      <c r="K182" s="77"/>
      <c r="L182" s="77"/>
      <c r="M182" s="77"/>
      <c r="N182" s="77"/>
      <c r="O182" s="77"/>
      <c r="P182" s="77"/>
      <c r="Q182" s="77"/>
      <c r="R182" s="77"/>
      <c r="S182" s="77"/>
      <c r="T182" s="77"/>
      <c r="U182" s="77"/>
      <c r="V182" s="77"/>
      <c r="W182" s="77"/>
      <c r="X182" s="77"/>
      <c r="Y182" s="77"/>
      <c r="Z182" s="77"/>
      <c r="AA182" s="77"/>
      <c r="AB182" s="77"/>
      <c r="AC182" s="77"/>
    </row>
    <row r="183" spans="1:29" ht="15.75" customHeight="1">
      <c r="A183" s="77"/>
      <c r="B183" s="77"/>
      <c r="C183" s="77"/>
      <c r="D183" s="77"/>
      <c r="E183" s="77"/>
      <c r="F183" s="77"/>
      <c r="G183" s="77"/>
      <c r="H183" s="77"/>
      <c r="I183" s="77"/>
      <c r="J183" s="77"/>
      <c r="K183" s="77"/>
      <c r="L183" s="77"/>
      <c r="M183" s="77"/>
      <c r="N183" s="77"/>
      <c r="O183" s="77"/>
      <c r="P183" s="77"/>
      <c r="Q183" s="77"/>
      <c r="R183" s="77"/>
      <c r="S183" s="77"/>
      <c r="T183" s="77"/>
      <c r="U183" s="77"/>
      <c r="V183" s="77"/>
      <c r="W183" s="77"/>
      <c r="X183" s="77"/>
      <c r="Y183" s="77"/>
      <c r="Z183" s="77"/>
      <c r="AA183" s="77"/>
      <c r="AB183" s="77"/>
      <c r="AC183" s="77"/>
    </row>
    <row r="184" spans="1:29" ht="15.75" customHeight="1">
      <c r="A184" s="77"/>
      <c r="B184" s="77"/>
      <c r="C184" s="77"/>
      <c r="D184" s="77"/>
      <c r="E184" s="77"/>
      <c r="F184" s="77"/>
      <c r="G184" s="77"/>
      <c r="H184" s="77"/>
      <c r="I184" s="77"/>
      <c r="J184" s="77"/>
      <c r="K184" s="77"/>
      <c r="L184" s="77"/>
      <c r="M184" s="77"/>
      <c r="N184" s="77"/>
      <c r="O184" s="77"/>
      <c r="P184" s="77"/>
      <c r="Q184" s="77"/>
      <c r="R184" s="77"/>
      <c r="S184" s="77"/>
      <c r="T184" s="77"/>
      <c r="U184" s="77"/>
      <c r="V184" s="77"/>
      <c r="W184" s="77"/>
      <c r="X184" s="77"/>
      <c r="Y184" s="77"/>
      <c r="Z184" s="77"/>
      <c r="AA184" s="77"/>
      <c r="AB184" s="77"/>
      <c r="AC184" s="77"/>
    </row>
    <row r="185" spans="1:29" ht="15.75" customHeight="1">
      <c r="A185" s="77"/>
      <c r="B185" s="77"/>
      <c r="C185" s="77"/>
      <c r="D185" s="77"/>
      <c r="E185" s="77"/>
      <c r="F185" s="77"/>
      <c r="G185" s="77"/>
      <c r="H185" s="77"/>
      <c r="I185" s="77"/>
      <c r="J185" s="77"/>
      <c r="K185" s="77"/>
      <c r="L185" s="77"/>
      <c r="M185" s="77"/>
      <c r="N185" s="77"/>
      <c r="O185" s="77"/>
      <c r="P185" s="77"/>
      <c r="Q185" s="77"/>
      <c r="R185" s="77"/>
      <c r="S185" s="77"/>
      <c r="T185" s="77"/>
      <c r="U185" s="77"/>
      <c r="V185" s="77"/>
      <c r="W185" s="77"/>
      <c r="X185" s="77"/>
      <c r="Y185" s="77"/>
      <c r="Z185" s="77"/>
      <c r="AA185" s="77"/>
      <c r="AB185" s="77"/>
      <c r="AC185" s="77"/>
    </row>
    <row r="186" spans="1:29" ht="15.75" customHeight="1">
      <c r="A186" s="77"/>
      <c r="B186" s="77"/>
      <c r="C186" s="77"/>
      <c r="D186" s="77"/>
      <c r="E186" s="77"/>
      <c r="F186" s="77"/>
      <c r="G186" s="77"/>
      <c r="H186" s="77"/>
      <c r="I186" s="77"/>
      <c r="J186" s="77"/>
      <c r="K186" s="77"/>
      <c r="L186" s="77"/>
      <c r="M186" s="77"/>
      <c r="N186" s="77"/>
      <c r="O186" s="77"/>
      <c r="P186" s="77"/>
      <c r="Q186" s="77"/>
      <c r="R186" s="77"/>
      <c r="S186" s="77"/>
      <c r="T186" s="77"/>
      <c r="U186" s="77"/>
      <c r="V186" s="77"/>
      <c r="W186" s="77"/>
      <c r="X186" s="77"/>
      <c r="Y186" s="77"/>
      <c r="Z186" s="77"/>
      <c r="AA186" s="77"/>
      <c r="AB186" s="77"/>
      <c r="AC186" s="77"/>
    </row>
    <row r="187" spans="1:29" ht="15.75" customHeight="1">
      <c r="A187" s="77"/>
      <c r="B187" s="77"/>
      <c r="C187" s="77"/>
      <c r="D187" s="77"/>
      <c r="E187" s="77"/>
      <c r="F187" s="77"/>
      <c r="G187" s="77"/>
      <c r="H187" s="77"/>
      <c r="I187" s="77"/>
      <c r="J187" s="77"/>
      <c r="K187" s="77"/>
      <c r="L187" s="77"/>
      <c r="M187" s="77"/>
      <c r="N187" s="77"/>
      <c r="O187" s="77"/>
      <c r="P187" s="77"/>
      <c r="Q187" s="77"/>
      <c r="R187" s="77"/>
      <c r="S187" s="77"/>
      <c r="T187" s="77"/>
      <c r="U187" s="77"/>
      <c r="V187" s="77"/>
      <c r="W187" s="77"/>
      <c r="X187" s="77"/>
      <c r="Y187" s="77"/>
      <c r="Z187" s="77"/>
      <c r="AA187" s="77"/>
      <c r="AB187" s="77"/>
      <c r="AC187" s="77"/>
    </row>
    <row r="188" spans="1:29" ht="15.75" customHeight="1">
      <c r="A188" s="77"/>
      <c r="B188" s="77"/>
      <c r="C188" s="77"/>
      <c r="D188" s="77"/>
      <c r="E188" s="77"/>
      <c r="F188" s="77"/>
      <c r="G188" s="77"/>
      <c r="H188" s="77"/>
      <c r="I188" s="77"/>
      <c r="J188" s="77"/>
      <c r="K188" s="77"/>
      <c r="L188" s="77"/>
      <c r="M188" s="77"/>
      <c r="N188" s="77"/>
      <c r="O188" s="77"/>
      <c r="P188" s="77"/>
      <c r="Q188" s="77"/>
      <c r="R188" s="77"/>
      <c r="S188" s="77"/>
      <c r="T188" s="77"/>
      <c r="U188" s="77"/>
      <c r="V188" s="77"/>
      <c r="W188" s="77"/>
      <c r="X188" s="77"/>
      <c r="Y188" s="77"/>
      <c r="Z188" s="77"/>
      <c r="AA188" s="77"/>
      <c r="AB188" s="77"/>
      <c r="AC188" s="77"/>
    </row>
    <row r="189" spans="1:29" ht="15.75" customHeight="1">
      <c r="A189" s="77"/>
      <c r="B189" s="77"/>
      <c r="C189" s="77"/>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row>
    <row r="190" spans="1:29" ht="15.75" customHeight="1">
      <c r="A190" s="77"/>
      <c r="B190" s="77"/>
      <c r="C190" s="77"/>
      <c r="D190" s="77"/>
      <c r="E190" s="77"/>
      <c r="F190" s="77"/>
      <c r="G190" s="77"/>
      <c r="H190" s="77"/>
      <c r="I190" s="77"/>
      <c r="J190" s="77"/>
      <c r="K190" s="77"/>
      <c r="L190" s="77"/>
      <c r="M190" s="77"/>
      <c r="N190" s="77"/>
      <c r="O190" s="77"/>
      <c r="P190" s="77"/>
      <c r="Q190" s="77"/>
      <c r="R190" s="77"/>
      <c r="S190" s="77"/>
      <c r="T190" s="77"/>
      <c r="U190" s="77"/>
      <c r="V190" s="77"/>
      <c r="W190" s="77"/>
      <c r="X190" s="77"/>
      <c r="Y190" s="77"/>
      <c r="Z190" s="77"/>
      <c r="AA190" s="77"/>
      <c r="AB190" s="77"/>
      <c r="AC190" s="77"/>
    </row>
    <row r="191" spans="1:29" ht="15.75" customHeight="1">
      <c r="A191" s="77"/>
      <c r="B191" s="77"/>
      <c r="C191" s="77"/>
      <c r="D191" s="77"/>
      <c r="E191" s="77"/>
      <c r="F191" s="77"/>
      <c r="G191" s="77"/>
      <c r="H191" s="77"/>
      <c r="I191" s="77"/>
      <c r="J191" s="77"/>
      <c r="K191" s="77"/>
      <c r="L191" s="77"/>
      <c r="M191" s="77"/>
      <c r="N191" s="77"/>
      <c r="O191" s="77"/>
      <c r="P191" s="77"/>
      <c r="Q191" s="77"/>
      <c r="R191" s="77"/>
      <c r="S191" s="77"/>
      <c r="T191" s="77"/>
      <c r="U191" s="77"/>
      <c r="V191" s="77"/>
      <c r="W191" s="77"/>
      <c r="X191" s="77"/>
      <c r="Y191" s="77"/>
      <c r="Z191" s="77"/>
      <c r="AA191" s="77"/>
      <c r="AB191" s="77"/>
      <c r="AC191" s="77"/>
    </row>
    <row r="192" spans="1:29" ht="15.75" customHeight="1">
      <c r="A192" s="77"/>
      <c r="B192" s="77"/>
      <c r="C192" s="77"/>
      <c r="D192" s="77"/>
      <c r="E192" s="77"/>
      <c r="F192" s="77"/>
      <c r="G192" s="77"/>
      <c r="H192" s="77"/>
      <c r="I192" s="77"/>
      <c r="J192" s="77"/>
      <c r="K192" s="77"/>
      <c r="L192" s="77"/>
      <c r="M192" s="77"/>
      <c r="N192" s="77"/>
      <c r="O192" s="77"/>
      <c r="P192" s="77"/>
      <c r="Q192" s="77"/>
      <c r="R192" s="77"/>
      <c r="S192" s="77"/>
      <c r="T192" s="77"/>
      <c r="U192" s="77"/>
      <c r="V192" s="77"/>
      <c r="W192" s="77"/>
      <c r="X192" s="77"/>
      <c r="Y192" s="77"/>
      <c r="Z192" s="77"/>
      <c r="AA192" s="77"/>
      <c r="AB192" s="77"/>
      <c r="AC192" s="77"/>
    </row>
    <row r="193" spans="1:29" ht="15.75" customHeight="1">
      <c r="A193" s="77"/>
      <c r="B193" s="77"/>
      <c r="C193" s="77"/>
      <c r="D193" s="77"/>
      <c r="E193" s="77"/>
      <c r="F193" s="77"/>
      <c r="G193" s="77"/>
      <c r="H193" s="77"/>
      <c r="I193" s="77"/>
      <c r="J193" s="77"/>
      <c r="K193" s="77"/>
      <c r="L193" s="77"/>
      <c r="M193" s="77"/>
      <c r="N193" s="77"/>
      <c r="O193" s="77"/>
      <c r="P193" s="77"/>
      <c r="Q193" s="77"/>
      <c r="R193" s="77"/>
      <c r="S193" s="77"/>
      <c r="T193" s="77"/>
      <c r="U193" s="77"/>
      <c r="V193" s="77"/>
      <c r="W193" s="77"/>
      <c r="X193" s="77"/>
      <c r="Y193" s="77"/>
      <c r="Z193" s="77"/>
      <c r="AA193" s="77"/>
      <c r="AB193" s="77"/>
      <c r="AC193" s="77"/>
    </row>
    <row r="194" spans="1:29" ht="15.75" customHeight="1">
      <c r="A194" s="77"/>
      <c r="B194" s="77"/>
      <c r="C194" s="77"/>
      <c r="D194" s="77"/>
      <c r="E194" s="77"/>
      <c r="F194" s="77"/>
      <c r="G194" s="77"/>
      <c r="H194" s="77"/>
      <c r="I194" s="77"/>
      <c r="J194" s="77"/>
      <c r="K194" s="77"/>
      <c r="L194" s="77"/>
      <c r="M194" s="77"/>
      <c r="N194" s="77"/>
      <c r="O194" s="77"/>
      <c r="P194" s="77"/>
      <c r="Q194" s="77"/>
      <c r="R194" s="77"/>
      <c r="S194" s="77"/>
      <c r="T194" s="77"/>
      <c r="U194" s="77"/>
      <c r="V194" s="77"/>
      <c r="W194" s="77"/>
      <c r="X194" s="77"/>
      <c r="Y194" s="77"/>
      <c r="Z194" s="77"/>
      <c r="AA194" s="77"/>
      <c r="AB194" s="77"/>
      <c r="AC194" s="77"/>
    </row>
    <row r="195" spans="1:29" ht="15.75" customHeight="1">
      <c r="A195" s="77"/>
      <c r="B195" s="77"/>
      <c r="C195" s="77"/>
      <c r="D195" s="77"/>
      <c r="E195" s="77"/>
      <c r="F195" s="77"/>
      <c r="G195" s="77"/>
      <c r="H195" s="77"/>
      <c r="I195" s="77"/>
      <c r="J195" s="77"/>
      <c r="K195" s="77"/>
      <c r="L195" s="77"/>
      <c r="M195" s="77"/>
      <c r="N195" s="77"/>
      <c r="O195" s="77"/>
      <c r="P195" s="77"/>
      <c r="Q195" s="77"/>
      <c r="R195" s="77"/>
      <c r="S195" s="77"/>
      <c r="T195" s="77"/>
      <c r="U195" s="77"/>
      <c r="V195" s="77"/>
      <c r="W195" s="77"/>
      <c r="X195" s="77"/>
      <c r="Y195" s="77"/>
      <c r="Z195" s="77"/>
      <c r="AA195" s="77"/>
      <c r="AB195" s="77"/>
      <c r="AC195" s="77"/>
    </row>
    <row r="196" spans="1:29" ht="15.75" customHeight="1">
      <c r="A196" s="77"/>
      <c r="B196" s="77"/>
      <c r="C196" s="77"/>
      <c r="D196" s="77"/>
      <c r="E196" s="77"/>
      <c r="F196" s="77"/>
      <c r="G196" s="77"/>
      <c r="H196" s="77"/>
      <c r="I196" s="77"/>
      <c r="J196" s="77"/>
      <c r="K196" s="77"/>
      <c r="L196" s="77"/>
      <c r="M196" s="77"/>
      <c r="N196" s="77"/>
      <c r="O196" s="77"/>
      <c r="P196" s="77"/>
      <c r="Q196" s="77"/>
      <c r="R196" s="77"/>
      <c r="S196" s="77"/>
      <c r="T196" s="77"/>
      <c r="U196" s="77"/>
      <c r="V196" s="77"/>
      <c r="W196" s="77"/>
      <c r="X196" s="77"/>
      <c r="Y196" s="77"/>
      <c r="Z196" s="77"/>
      <c r="AA196" s="77"/>
      <c r="AB196" s="77"/>
      <c r="AC196" s="77"/>
    </row>
    <row r="197" spans="1:29" ht="15.75" customHeight="1">
      <c r="A197" s="77"/>
      <c r="B197" s="77"/>
      <c r="C197" s="77"/>
      <c r="D197" s="77"/>
      <c r="E197" s="77"/>
      <c r="F197" s="77"/>
      <c r="G197" s="77"/>
      <c r="H197" s="77"/>
      <c r="I197" s="77"/>
      <c r="J197" s="77"/>
      <c r="K197" s="77"/>
      <c r="L197" s="77"/>
      <c r="M197" s="77"/>
      <c r="N197" s="77"/>
      <c r="O197" s="77"/>
      <c r="P197" s="77"/>
      <c r="Q197" s="77"/>
      <c r="R197" s="77"/>
      <c r="S197" s="77"/>
      <c r="T197" s="77"/>
      <c r="U197" s="77"/>
      <c r="V197" s="77"/>
      <c r="W197" s="77"/>
      <c r="X197" s="77"/>
      <c r="Y197" s="77"/>
      <c r="Z197" s="77"/>
      <c r="AA197" s="77"/>
      <c r="AB197" s="77"/>
      <c r="AC197" s="77"/>
    </row>
    <row r="198" spans="1:29" ht="15.75" customHeight="1">
      <c r="A198" s="77"/>
      <c r="B198" s="77"/>
      <c r="C198" s="77"/>
      <c r="D198" s="77"/>
      <c r="E198" s="77"/>
      <c r="F198" s="77"/>
      <c r="G198" s="77"/>
      <c r="H198" s="77"/>
      <c r="I198" s="77"/>
      <c r="J198" s="77"/>
      <c r="K198" s="77"/>
      <c r="L198" s="77"/>
      <c r="M198" s="77"/>
      <c r="N198" s="77"/>
      <c r="O198" s="77"/>
      <c r="P198" s="77"/>
      <c r="Q198" s="77"/>
      <c r="R198" s="77"/>
      <c r="S198" s="77"/>
      <c r="T198" s="77"/>
      <c r="U198" s="77"/>
      <c r="V198" s="77"/>
      <c r="W198" s="77"/>
      <c r="X198" s="77"/>
      <c r="Y198" s="77"/>
      <c r="Z198" s="77"/>
      <c r="AA198" s="77"/>
      <c r="AB198" s="77"/>
      <c r="AC198" s="77"/>
    </row>
    <row r="199" spans="1:29" ht="15.75" customHeight="1">
      <c r="A199" s="77"/>
      <c r="B199" s="77"/>
      <c r="C199" s="77"/>
      <c r="D199" s="77"/>
      <c r="E199" s="77"/>
      <c r="F199" s="77"/>
      <c r="G199" s="77"/>
      <c r="H199" s="77"/>
      <c r="I199" s="77"/>
      <c r="J199" s="77"/>
      <c r="K199" s="77"/>
      <c r="L199" s="77"/>
      <c r="M199" s="77"/>
      <c r="N199" s="77"/>
      <c r="O199" s="77"/>
      <c r="P199" s="77"/>
      <c r="Q199" s="77"/>
      <c r="R199" s="77"/>
      <c r="S199" s="77"/>
      <c r="T199" s="77"/>
      <c r="U199" s="77"/>
      <c r="V199" s="77"/>
      <c r="W199" s="77"/>
      <c r="X199" s="77"/>
      <c r="Y199" s="77"/>
      <c r="Z199" s="77"/>
      <c r="AA199" s="77"/>
      <c r="AB199" s="77"/>
      <c r="AC199" s="77"/>
    </row>
    <row r="200" spans="1:29" ht="15.75" customHeight="1">
      <c r="A200" s="77"/>
      <c r="B200" s="77"/>
      <c r="C200" s="77"/>
      <c r="D200" s="77"/>
      <c r="E200" s="77"/>
      <c r="F200" s="77"/>
      <c r="G200" s="77"/>
      <c r="H200" s="77"/>
      <c r="I200" s="77"/>
      <c r="J200" s="77"/>
      <c r="K200" s="77"/>
      <c r="L200" s="77"/>
      <c r="M200" s="77"/>
      <c r="N200" s="77"/>
      <c r="O200" s="77"/>
      <c r="P200" s="77"/>
      <c r="Q200" s="77"/>
      <c r="R200" s="77"/>
      <c r="S200" s="77"/>
      <c r="T200" s="77"/>
      <c r="U200" s="77"/>
      <c r="V200" s="77"/>
      <c r="W200" s="77"/>
      <c r="X200" s="77"/>
      <c r="Y200" s="77"/>
      <c r="Z200" s="77"/>
      <c r="AA200" s="77"/>
      <c r="AB200" s="77"/>
      <c r="AC200" s="77"/>
    </row>
    <row r="201" spans="1:29" ht="15.75" customHeight="1">
      <c r="A201" s="77"/>
      <c r="B201" s="77"/>
      <c r="C201" s="77"/>
      <c r="D201" s="77"/>
      <c r="E201" s="77"/>
      <c r="F201" s="77"/>
      <c r="G201" s="77"/>
      <c r="H201" s="77"/>
      <c r="I201" s="77"/>
      <c r="J201" s="77"/>
      <c r="K201" s="77"/>
      <c r="L201" s="77"/>
      <c r="M201" s="77"/>
      <c r="N201" s="77"/>
      <c r="O201" s="77"/>
      <c r="P201" s="77"/>
      <c r="Q201" s="77"/>
      <c r="R201" s="77"/>
      <c r="S201" s="77"/>
      <c r="T201" s="77"/>
      <c r="U201" s="77"/>
      <c r="V201" s="77"/>
      <c r="W201" s="77"/>
      <c r="X201" s="77"/>
      <c r="Y201" s="77"/>
      <c r="Z201" s="77"/>
      <c r="AA201" s="77"/>
      <c r="AB201" s="77"/>
      <c r="AC201" s="77"/>
    </row>
    <row r="202" spans="1:29" ht="15.75" customHeight="1">
      <c r="A202" s="77"/>
      <c r="B202" s="77"/>
      <c r="C202" s="77"/>
      <c r="D202" s="77"/>
      <c r="E202" s="77"/>
      <c r="F202" s="77"/>
      <c r="G202" s="77"/>
      <c r="H202" s="77"/>
      <c r="I202" s="77"/>
      <c r="J202" s="77"/>
      <c r="K202" s="77"/>
      <c r="L202" s="77"/>
      <c r="M202" s="77"/>
      <c r="N202" s="77"/>
      <c r="O202" s="77"/>
      <c r="P202" s="77"/>
      <c r="Q202" s="77"/>
      <c r="R202" s="77"/>
      <c r="S202" s="77"/>
      <c r="T202" s="77"/>
      <c r="U202" s="77"/>
      <c r="V202" s="77"/>
      <c r="W202" s="77"/>
      <c r="X202" s="77"/>
      <c r="Y202" s="77"/>
      <c r="Z202" s="77"/>
      <c r="AA202" s="77"/>
      <c r="AB202" s="77"/>
      <c r="AC202" s="77"/>
    </row>
    <row r="203" spans="1:29" ht="15.75" customHeight="1">
      <c r="A203" s="77"/>
      <c r="B203" s="77"/>
      <c r="C203" s="77"/>
      <c r="D203" s="77"/>
      <c r="E203" s="77"/>
      <c r="F203" s="77"/>
      <c r="G203" s="77"/>
      <c r="H203" s="77"/>
      <c r="I203" s="77"/>
      <c r="J203" s="77"/>
      <c r="K203" s="77"/>
      <c r="L203" s="77"/>
      <c r="M203" s="77"/>
      <c r="N203" s="77"/>
      <c r="O203" s="77"/>
      <c r="P203" s="77"/>
      <c r="Q203" s="77"/>
      <c r="R203" s="77"/>
      <c r="S203" s="77"/>
      <c r="T203" s="77"/>
      <c r="U203" s="77"/>
      <c r="V203" s="77"/>
      <c r="W203" s="77"/>
      <c r="X203" s="77"/>
      <c r="Y203" s="77"/>
      <c r="Z203" s="77"/>
      <c r="AA203" s="77"/>
      <c r="AB203" s="77"/>
      <c r="AC203" s="77"/>
    </row>
    <row r="204" spans="1:29" ht="15.75" customHeight="1">
      <c r="A204" s="77"/>
      <c r="B204" s="77"/>
      <c r="C204" s="77"/>
      <c r="D204" s="77"/>
      <c r="E204" s="77"/>
      <c r="F204" s="77"/>
      <c r="G204" s="77"/>
      <c r="H204" s="77"/>
      <c r="I204" s="77"/>
      <c r="J204" s="77"/>
      <c r="K204" s="77"/>
      <c r="L204" s="77"/>
      <c r="M204" s="77"/>
      <c r="N204" s="77"/>
      <c r="O204" s="77"/>
      <c r="P204" s="77"/>
      <c r="Q204" s="77"/>
      <c r="R204" s="77"/>
      <c r="S204" s="77"/>
      <c r="T204" s="77"/>
      <c r="U204" s="77"/>
      <c r="V204" s="77"/>
      <c r="W204" s="77"/>
      <c r="X204" s="77"/>
      <c r="Y204" s="77"/>
      <c r="Z204" s="77"/>
      <c r="AA204" s="77"/>
      <c r="AB204" s="77"/>
      <c r="AC204" s="77"/>
    </row>
    <row r="205" spans="1:29" ht="15.75" customHeight="1">
      <c r="A205" s="77"/>
      <c r="B205" s="77"/>
      <c r="C205" s="77"/>
      <c r="D205" s="77"/>
      <c r="E205" s="77"/>
      <c r="F205" s="77"/>
      <c r="G205" s="77"/>
      <c r="H205" s="77"/>
      <c r="I205" s="77"/>
      <c r="J205" s="77"/>
      <c r="K205" s="77"/>
      <c r="L205" s="77"/>
      <c r="M205" s="77"/>
      <c r="N205" s="77"/>
      <c r="O205" s="77"/>
      <c r="P205" s="77"/>
      <c r="Q205" s="77"/>
      <c r="R205" s="77"/>
      <c r="S205" s="77"/>
      <c r="T205" s="77"/>
      <c r="U205" s="77"/>
      <c r="V205" s="77"/>
      <c r="W205" s="77"/>
      <c r="X205" s="77"/>
      <c r="Y205" s="77"/>
      <c r="Z205" s="77"/>
      <c r="AA205" s="77"/>
      <c r="AB205" s="77"/>
      <c r="AC205" s="77"/>
    </row>
    <row r="206" spans="1:29" ht="15.75" customHeight="1">
      <c r="A206" s="77"/>
      <c r="B206" s="77"/>
      <c r="C206" s="77"/>
      <c r="D206" s="77"/>
      <c r="E206" s="77"/>
      <c r="F206" s="77"/>
      <c r="G206" s="77"/>
      <c r="H206" s="77"/>
      <c r="I206" s="77"/>
      <c r="J206" s="77"/>
      <c r="K206" s="77"/>
      <c r="L206" s="77"/>
      <c r="M206" s="77"/>
      <c r="N206" s="77"/>
      <c r="O206" s="77"/>
      <c r="P206" s="77"/>
      <c r="Q206" s="77"/>
      <c r="R206" s="77"/>
      <c r="S206" s="77"/>
      <c r="T206" s="77"/>
      <c r="U206" s="77"/>
      <c r="V206" s="77"/>
      <c r="W206" s="77"/>
      <c r="X206" s="77"/>
      <c r="Y206" s="77"/>
      <c r="Z206" s="77"/>
      <c r="AA206" s="77"/>
      <c r="AB206" s="77"/>
      <c r="AC206" s="77"/>
    </row>
    <row r="207" spans="1:29" ht="15.75" customHeight="1">
      <c r="A207" s="77"/>
      <c r="B207" s="77"/>
      <c r="C207" s="77"/>
      <c r="D207" s="77"/>
      <c r="E207" s="77"/>
      <c r="F207" s="77"/>
      <c r="G207" s="77"/>
      <c r="H207" s="77"/>
      <c r="I207" s="77"/>
      <c r="J207" s="77"/>
      <c r="K207" s="77"/>
      <c r="L207" s="77"/>
      <c r="M207" s="77"/>
      <c r="N207" s="77"/>
      <c r="O207" s="77"/>
      <c r="P207" s="77"/>
      <c r="Q207" s="77"/>
      <c r="R207" s="77"/>
      <c r="S207" s="77"/>
      <c r="T207" s="77"/>
      <c r="U207" s="77"/>
      <c r="V207" s="77"/>
      <c r="W207" s="77"/>
      <c r="X207" s="77"/>
      <c r="Y207" s="77"/>
      <c r="Z207" s="77"/>
      <c r="AA207" s="77"/>
      <c r="AB207" s="77"/>
      <c r="AC207" s="77"/>
    </row>
    <row r="208" spans="1:29" ht="15.75" customHeight="1">
      <c r="A208" s="77"/>
      <c r="B208" s="77"/>
      <c r="C208" s="77"/>
      <c r="D208" s="77"/>
      <c r="E208" s="77"/>
      <c r="F208" s="77"/>
      <c r="G208" s="77"/>
      <c r="H208" s="77"/>
      <c r="I208" s="77"/>
      <c r="J208" s="77"/>
      <c r="K208" s="77"/>
      <c r="L208" s="77"/>
      <c r="M208" s="77"/>
      <c r="N208" s="77"/>
      <c r="O208" s="77"/>
      <c r="P208" s="77"/>
      <c r="Q208" s="77"/>
      <c r="R208" s="77"/>
      <c r="S208" s="77"/>
      <c r="T208" s="77"/>
      <c r="U208" s="77"/>
      <c r="V208" s="77"/>
      <c r="W208" s="77"/>
      <c r="X208" s="77"/>
      <c r="Y208" s="77"/>
      <c r="Z208" s="77"/>
      <c r="AA208" s="77"/>
      <c r="AB208" s="77"/>
      <c r="AC208" s="77"/>
    </row>
    <row r="209" spans="1:29" ht="15.75" customHeight="1">
      <c r="A209" s="77"/>
      <c r="B209" s="77"/>
      <c r="C209" s="77"/>
      <c r="D209" s="77"/>
      <c r="E209" s="77"/>
      <c r="F209" s="77"/>
      <c r="G209" s="77"/>
      <c r="H209" s="77"/>
      <c r="I209" s="77"/>
      <c r="J209" s="77"/>
      <c r="K209" s="77"/>
      <c r="L209" s="77"/>
      <c r="M209" s="77"/>
      <c r="N209" s="77"/>
      <c r="O209" s="77"/>
      <c r="P209" s="77"/>
      <c r="Q209" s="77"/>
      <c r="R209" s="77"/>
      <c r="S209" s="77"/>
      <c r="T209" s="77"/>
      <c r="U209" s="77"/>
      <c r="V209" s="77"/>
      <c r="W209" s="77"/>
      <c r="X209" s="77"/>
      <c r="Y209" s="77"/>
      <c r="Z209" s="77"/>
      <c r="AA209" s="77"/>
      <c r="AB209" s="77"/>
      <c r="AC209" s="77"/>
    </row>
    <row r="210" spans="1:29" ht="15.75" customHeight="1">
      <c r="A210" s="77"/>
      <c r="B210" s="77"/>
      <c r="C210" s="77"/>
      <c r="D210" s="77"/>
      <c r="E210" s="77"/>
      <c r="F210" s="77"/>
      <c r="G210" s="77"/>
      <c r="H210" s="77"/>
      <c r="I210" s="77"/>
      <c r="J210" s="77"/>
      <c r="K210" s="77"/>
      <c r="L210" s="77"/>
      <c r="M210" s="77"/>
      <c r="N210" s="77"/>
      <c r="O210" s="77"/>
      <c r="P210" s="77"/>
      <c r="Q210" s="77"/>
      <c r="R210" s="77"/>
      <c r="S210" s="77"/>
      <c r="T210" s="77"/>
      <c r="U210" s="77"/>
      <c r="V210" s="77"/>
      <c r="W210" s="77"/>
      <c r="X210" s="77"/>
      <c r="Y210" s="77"/>
      <c r="Z210" s="77"/>
      <c r="AA210" s="77"/>
      <c r="AB210" s="77"/>
      <c r="AC210" s="77"/>
    </row>
    <row r="211" spans="1:29" ht="15.75" customHeight="1">
      <c r="A211" s="77"/>
      <c r="B211" s="77"/>
      <c r="C211" s="77"/>
      <c r="D211" s="77"/>
      <c r="E211" s="77"/>
      <c r="F211" s="77"/>
      <c r="G211" s="77"/>
      <c r="H211" s="77"/>
      <c r="I211" s="77"/>
      <c r="J211" s="77"/>
      <c r="K211" s="77"/>
      <c r="L211" s="77"/>
      <c r="M211" s="77"/>
      <c r="N211" s="77"/>
      <c r="O211" s="77"/>
      <c r="P211" s="77"/>
      <c r="Q211" s="77"/>
      <c r="R211" s="77"/>
      <c r="S211" s="77"/>
      <c r="T211" s="77"/>
      <c r="U211" s="77"/>
      <c r="V211" s="77"/>
      <c r="W211" s="77"/>
      <c r="X211" s="77"/>
      <c r="Y211" s="77"/>
      <c r="Z211" s="77"/>
      <c r="AA211" s="77"/>
      <c r="AB211" s="77"/>
      <c r="AC211" s="77"/>
    </row>
    <row r="212" spans="1:29" ht="15.75" customHeight="1">
      <c r="A212" s="77"/>
      <c r="B212" s="77"/>
      <c r="C212" s="77"/>
      <c r="D212" s="77"/>
      <c r="E212" s="77"/>
      <c r="F212" s="77"/>
      <c r="G212" s="77"/>
      <c r="H212" s="77"/>
      <c r="I212" s="77"/>
      <c r="J212" s="77"/>
      <c r="K212" s="77"/>
      <c r="L212" s="77"/>
      <c r="M212" s="77"/>
      <c r="N212" s="77"/>
      <c r="O212" s="77"/>
      <c r="P212" s="77"/>
      <c r="Q212" s="77"/>
      <c r="R212" s="77"/>
      <c r="S212" s="77"/>
      <c r="T212" s="77"/>
      <c r="U212" s="77"/>
      <c r="V212" s="77"/>
      <c r="W212" s="77"/>
      <c r="X212" s="77"/>
      <c r="Y212" s="77"/>
      <c r="Z212" s="77"/>
      <c r="AA212" s="77"/>
      <c r="AB212" s="77"/>
      <c r="AC212" s="77"/>
    </row>
    <row r="213" spans="1:29" ht="15.75" customHeight="1">
      <c r="A213" s="77"/>
      <c r="B213" s="77"/>
      <c r="C213" s="77"/>
      <c r="D213" s="77"/>
      <c r="E213" s="77"/>
      <c r="F213" s="77"/>
      <c r="G213" s="77"/>
      <c r="H213" s="77"/>
      <c r="I213" s="77"/>
      <c r="J213" s="77"/>
      <c r="K213" s="77"/>
      <c r="L213" s="77"/>
      <c r="M213" s="77"/>
      <c r="N213" s="77"/>
      <c r="O213" s="77"/>
      <c r="P213" s="77"/>
      <c r="Q213" s="77"/>
      <c r="R213" s="77"/>
      <c r="S213" s="77"/>
      <c r="T213" s="77"/>
      <c r="U213" s="77"/>
      <c r="V213" s="77"/>
      <c r="W213" s="77"/>
      <c r="X213" s="77"/>
      <c r="Y213" s="77"/>
      <c r="Z213" s="77"/>
      <c r="AA213" s="77"/>
      <c r="AB213" s="77"/>
      <c r="AC213" s="77"/>
    </row>
    <row r="214" spans="1:29" ht="15.75" customHeight="1">
      <c r="A214" s="77"/>
      <c r="B214" s="77"/>
      <c r="C214" s="77"/>
      <c r="D214" s="77"/>
      <c r="E214" s="77"/>
      <c r="F214" s="77"/>
      <c r="G214" s="77"/>
      <c r="H214" s="77"/>
      <c r="I214" s="77"/>
      <c r="J214" s="77"/>
      <c r="K214" s="77"/>
      <c r="L214" s="77"/>
      <c r="M214" s="77"/>
      <c r="N214" s="77"/>
      <c r="O214" s="77"/>
      <c r="P214" s="77"/>
      <c r="Q214" s="77"/>
      <c r="R214" s="77"/>
      <c r="S214" s="77"/>
      <c r="T214" s="77"/>
      <c r="U214" s="77"/>
      <c r="V214" s="77"/>
      <c r="W214" s="77"/>
      <c r="X214" s="77"/>
      <c r="Y214" s="77"/>
      <c r="Z214" s="77"/>
      <c r="AA214" s="77"/>
      <c r="AB214" s="77"/>
      <c r="AC214" s="77"/>
    </row>
    <row r="215" spans="1:29" ht="15.75" customHeight="1">
      <c r="A215" s="77"/>
      <c r="B215" s="77"/>
      <c r="C215" s="77"/>
      <c r="D215" s="77"/>
      <c r="E215" s="77"/>
      <c r="F215" s="77"/>
      <c r="G215" s="77"/>
      <c r="H215" s="77"/>
      <c r="I215" s="77"/>
      <c r="J215" s="77"/>
      <c r="K215" s="77"/>
      <c r="L215" s="77"/>
      <c r="M215" s="77"/>
      <c r="N215" s="77"/>
      <c r="O215" s="77"/>
      <c r="P215" s="77"/>
      <c r="Q215" s="77"/>
      <c r="R215" s="77"/>
      <c r="S215" s="77"/>
      <c r="T215" s="77"/>
      <c r="U215" s="77"/>
      <c r="V215" s="77"/>
      <c r="W215" s="77"/>
      <c r="X215" s="77"/>
      <c r="Y215" s="77"/>
      <c r="Z215" s="77"/>
      <c r="AA215" s="77"/>
      <c r="AB215" s="77"/>
      <c r="AC215" s="77"/>
    </row>
    <row r="216" spans="1:29" ht="15.75" customHeight="1">
      <c r="A216" s="77"/>
      <c r="B216" s="77"/>
      <c r="C216" s="77"/>
      <c r="D216" s="77"/>
      <c r="E216" s="77"/>
      <c r="F216" s="77"/>
      <c r="G216" s="77"/>
      <c r="H216" s="77"/>
      <c r="I216" s="77"/>
      <c r="J216" s="77"/>
      <c r="K216" s="77"/>
      <c r="L216" s="77"/>
      <c r="M216" s="77"/>
      <c r="N216" s="77"/>
      <c r="O216" s="77"/>
      <c r="P216" s="77"/>
      <c r="Q216" s="77"/>
      <c r="R216" s="77"/>
      <c r="S216" s="77"/>
      <c r="T216" s="77"/>
      <c r="U216" s="77"/>
      <c r="V216" s="77"/>
      <c r="W216" s="77"/>
      <c r="X216" s="77"/>
      <c r="Y216" s="77"/>
      <c r="Z216" s="77"/>
      <c r="AA216" s="77"/>
      <c r="AB216" s="77"/>
      <c r="AC216" s="77"/>
    </row>
    <row r="217" spans="1:29" ht="15.75" customHeight="1">
      <c r="A217" s="77"/>
      <c r="B217" s="77"/>
      <c r="C217" s="77"/>
      <c r="D217" s="77"/>
      <c r="E217" s="77"/>
      <c r="F217" s="77"/>
      <c r="G217" s="77"/>
      <c r="H217" s="77"/>
      <c r="I217" s="77"/>
      <c r="J217" s="77"/>
      <c r="K217" s="77"/>
      <c r="L217" s="77"/>
      <c r="M217" s="77"/>
      <c r="N217" s="77"/>
      <c r="O217" s="77"/>
      <c r="P217" s="77"/>
      <c r="Q217" s="77"/>
      <c r="R217" s="77"/>
      <c r="S217" s="77"/>
      <c r="T217" s="77"/>
      <c r="U217" s="77"/>
      <c r="V217" s="77"/>
      <c r="W217" s="77"/>
      <c r="X217" s="77"/>
      <c r="Y217" s="77"/>
      <c r="Z217" s="77"/>
      <c r="AA217" s="77"/>
      <c r="AB217" s="77"/>
      <c r="AC217" s="77"/>
    </row>
    <row r="218" spans="1:29" ht="15.75" customHeight="1">
      <c r="A218" s="77"/>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row>
    <row r="219" spans="1:29" ht="15.75" customHeight="1">
      <c r="A219" s="77"/>
      <c r="B219" s="77"/>
      <c r="C219" s="77"/>
      <c r="D219" s="77"/>
      <c r="E219" s="77"/>
      <c r="F219" s="77"/>
      <c r="G219" s="77"/>
      <c r="H219" s="77"/>
      <c r="I219" s="77"/>
      <c r="J219" s="77"/>
      <c r="K219" s="77"/>
      <c r="L219" s="77"/>
      <c r="M219" s="77"/>
      <c r="N219" s="77"/>
      <c r="O219" s="77"/>
      <c r="P219" s="77"/>
      <c r="Q219" s="77"/>
      <c r="R219" s="77"/>
      <c r="S219" s="77"/>
      <c r="T219" s="77"/>
      <c r="U219" s="77"/>
      <c r="V219" s="77"/>
      <c r="W219" s="77"/>
      <c r="X219" s="77"/>
      <c r="Y219" s="77"/>
      <c r="Z219" s="77"/>
      <c r="AA219" s="77"/>
      <c r="AB219" s="77"/>
      <c r="AC219" s="77"/>
    </row>
    <row r="220" spans="1:29" ht="15.75" customHeight="1">
      <c r="A220" s="77"/>
      <c r="B220" s="77"/>
      <c r="C220" s="77"/>
      <c r="D220" s="77"/>
      <c r="E220" s="77"/>
      <c r="F220" s="77"/>
      <c r="G220" s="77"/>
      <c r="H220" s="77"/>
      <c r="I220" s="77"/>
      <c r="J220" s="77"/>
      <c r="K220" s="77"/>
      <c r="L220" s="77"/>
      <c r="M220" s="77"/>
      <c r="N220" s="77"/>
      <c r="O220" s="77"/>
      <c r="P220" s="77"/>
      <c r="Q220" s="77"/>
      <c r="R220" s="77"/>
      <c r="S220" s="77"/>
      <c r="T220" s="77"/>
      <c r="U220" s="77"/>
      <c r="V220" s="77"/>
      <c r="W220" s="77"/>
      <c r="X220" s="77"/>
      <c r="Y220" s="77"/>
      <c r="Z220" s="77"/>
      <c r="AA220" s="77"/>
      <c r="AB220" s="77"/>
      <c r="AC220" s="77"/>
    </row>
    <row r="221" spans="1:29" ht="15.75" customHeight="1">
      <c r="A221" s="77"/>
      <c r="B221" s="77"/>
      <c r="C221" s="77"/>
      <c r="D221" s="77"/>
      <c r="E221" s="77"/>
      <c r="F221" s="77"/>
      <c r="G221" s="77"/>
      <c r="H221" s="77"/>
      <c r="I221" s="77"/>
      <c r="J221" s="77"/>
      <c r="K221" s="77"/>
      <c r="L221" s="77"/>
      <c r="M221" s="77"/>
      <c r="N221" s="77"/>
      <c r="O221" s="77"/>
      <c r="P221" s="77"/>
      <c r="Q221" s="77"/>
      <c r="R221" s="77"/>
      <c r="S221" s="77"/>
      <c r="T221" s="77"/>
      <c r="U221" s="77"/>
      <c r="V221" s="77"/>
      <c r="W221" s="77"/>
      <c r="X221" s="77"/>
      <c r="Y221" s="77"/>
      <c r="Z221" s="77"/>
      <c r="AA221" s="77"/>
      <c r="AB221" s="77"/>
      <c r="AC221" s="77"/>
    </row>
    <row r="222" spans="1:29" ht="15.75" customHeight="1">
      <c r="A222" s="77"/>
      <c r="B222" s="77"/>
      <c r="C222" s="77"/>
      <c r="D222" s="77"/>
      <c r="E222" s="77"/>
      <c r="F222" s="77"/>
      <c r="G222" s="77"/>
      <c r="H222" s="77"/>
      <c r="I222" s="77"/>
      <c r="J222" s="77"/>
      <c r="K222" s="77"/>
      <c r="L222" s="77"/>
      <c r="M222" s="77"/>
      <c r="N222" s="77"/>
      <c r="O222" s="77"/>
      <c r="P222" s="77"/>
      <c r="Q222" s="77"/>
      <c r="R222" s="77"/>
      <c r="S222" s="77"/>
      <c r="T222" s="77"/>
      <c r="U222" s="77"/>
      <c r="V222" s="77"/>
      <c r="W222" s="77"/>
      <c r="X222" s="77"/>
      <c r="Y222" s="77"/>
      <c r="Z222" s="77"/>
      <c r="AA222" s="77"/>
      <c r="AB222" s="77"/>
      <c r="AC222" s="77"/>
    </row>
    <row r="223" spans="1:29" ht="15.75" customHeight="1">
      <c r="A223" s="77"/>
      <c r="B223" s="77"/>
      <c r="C223" s="77"/>
      <c r="D223" s="77"/>
      <c r="E223" s="77"/>
      <c r="F223" s="77"/>
      <c r="G223" s="77"/>
      <c r="H223" s="77"/>
      <c r="I223" s="77"/>
      <c r="J223" s="77"/>
      <c r="K223" s="77"/>
      <c r="L223" s="77"/>
      <c r="M223" s="77"/>
      <c r="N223" s="77"/>
      <c r="O223" s="77"/>
      <c r="P223" s="77"/>
      <c r="Q223" s="77"/>
      <c r="R223" s="77"/>
      <c r="S223" s="77"/>
      <c r="T223" s="77"/>
      <c r="U223" s="77"/>
      <c r="V223" s="77"/>
      <c r="W223" s="77"/>
      <c r="X223" s="77"/>
      <c r="Y223" s="77"/>
      <c r="Z223" s="77"/>
      <c r="AA223" s="77"/>
      <c r="AB223" s="77"/>
      <c r="AC223" s="77"/>
    </row>
    <row r="224" spans="1:29" ht="15.75" customHeight="1">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c r="AA224" s="77"/>
      <c r="AB224" s="77"/>
      <c r="AC224" s="77"/>
    </row>
    <row r="225" spans="1:29" ht="15.75" customHeight="1">
      <c r="A225" s="77"/>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c r="AA225" s="77"/>
      <c r="AB225" s="77"/>
      <c r="AC225" s="77"/>
    </row>
    <row r="226" spans="1:29" ht="15.75" customHeight="1">
      <c r="A226" s="77"/>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c r="AA226" s="77"/>
      <c r="AB226" s="77"/>
      <c r="AC226" s="77"/>
    </row>
    <row r="227" spans="1:29" ht="15.75" customHeight="1">
      <c r="A227" s="77"/>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c r="AA227" s="77"/>
      <c r="AB227" s="77"/>
      <c r="AC227" s="77"/>
    </row>
    <row r="228" spans="1:29" ht="15.75" customHeight="1">
      <c r="A228" s="77"/>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c r="AA228" s="77"/>
      <c r="AB228" s="77"/>
      <c r="AC228" s="77"/>
    </row>
    <row r="229" spans="1:29" ht="15.75" customHeight="1">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c r="AA229" s="77"/>
      <c r="AB229" s="77"/>
      <c r="AC229" s="77"/>
    </row>
    <row r="230" spans="1:29" ht="15.75" customHeight="1">
      <c r="A230" s="77"/>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c r="AA230" s="77"/>
      <c r="AB230" s="77"/>
      <c r="AC230" s="77"/>
    </row>
    <row r="231" spans="1:29" ht="15.75" customHeight="1">
      <c r="A231" s="77"/>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c r="AA231" s="77"/>
      <c r="AB231" s="77"/>
      <c r="AC231" s="77"/>
    </row>
    <row r="232" spans="1:29" ht="15.75" customHeight="1">
      <c r="A232" s="77"/>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c r="AA232" s="77"/>
      <c r="AB232" s="77"/>
      <c r="AC232" s="77"/>
    </row>
    <row r="233" spans="1:29" ht="15.75" customHeight="1">
      <c r="A233" s="77"/>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c r="AA233" s="77"/>
      <c r="AB233" s="77"/>
      <c r="AC233" s="77"/>
    </row>
    <row r="234" spans="1:29" ht="15.75" customHeight="1">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c r="AA234" s="77"/>
      <c r="AB234" s="77"/>
      <c r="AC234" s="77"/>
    </row>
    <row r="235" spans="1:29" ht="15.75" customHeight="1">
      <c r="A235" s="77"/>
      <c r="B235" s="77"/>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c r="AA235" s="77"/>
      <c r="AB235" s="77"/>
      <c r="AC235" s="77"/>
    </row>
    <row r="236" spans="1:29" ht="15.75" customHeight="1">
      <c r="A236" s="77"/>
      <c r="B236" s="77"/>
      <c r="C236" s="77"/>
      <c r="D236" s="77"/>
      <c r="E236" s="77"/>
      <c r="F236" s="77"/>
      <c r="G236" s="77"/>
      <c r="H236" s="77"/>
      <c r="I236" s="77"/>
      <c r="J236" s="77"/>
      <c r="K236" s="77"/>
      <c r="L236" s="77"/>
      <c r="M236" s="77"/>
      <c r="N236" s="77"/>
      <c r="O236" s="77"/>
      <c r="P236" s="77"/>
      <c r="Q236" s="77"/>
      <c r="R236" s="77"/>
      <c r="S236" s="77"/>
      <c r="T236" s="77"/>
      <c r="U236" s="77"/>
      <c r="V236" s="77"/>
      <c r="W236" s="77"/>
      <c r="X236" s="77"/>
      <c r="Y236" s="77"/>
      <c r="Z236" s="77"/>
      <c r="AA236" s="77"/>
      <c r="AB236" s="77"/>
      <c r="AC236" s="77"/>
    </row>
    <row r="237" spans="1:29" ht="15.75" customHeight="1">
      <c r="A237" s="77"/>
      <c r="B237" s="77"/>
      <c r="C237" s="77"/>
      <c r="D237" s="77"/>
      <c r="E237" s="77"/>
      <c r="F237" s="77"/>
      <c r="G237" s="77"/>
      <c r="H237" s="77"/>
      <c r="I237" s="77"/>
      <c r="J237" s="77"/>
      <c r="K237" s="77"/>
      <c r="L237" s="77"/>
      <c r="M237" s="77"/>
      <c r="N237" s="77"/>
      <c r="O237" s="77"/>
      <c r="P237" s="77"/>
      <c r="Q237" s="77"/>
      <c r="R237" s="77"/>
      <c r="S237" s="77"/>
      <c r="T237" s="77"/>
      <c r="U237" s="77"/>
      <c r="V237" s="77"/>
      <c r="W237" s="77"/>
      <c r="X237" s="77"/>
      <c r="Y237" s="77"/>
      <c r="Z237" s="77"/>
      <c r="AA237" s="77"/>
      <c r="AB237" s="77"/>
      <c r="AC237" s="77"/>
    </row>
    <row r="238" spans="1:29" ht="15.75" customHeight="1">
      <c r="A238" s="77"/>
      <c r="B238" s="77"/>
      <c r="C238" s="77"/>
      <c r="D238" s="77"/>
      <c r="E238" s="77"/>
      <c r="F238" s="77"/>
      <c r="G238" s="77"/>
      <c r="H238" s="77"/>
      <c r="I238" s="77"/>
      <c r="J238" s="77"/>
      <c r="K238" s="77"/>
      <c r="L238" s="77"/>
      <c r="M238" s="77"/>
      <c r="N238" s="77"/>
      <c r="O238" s="77"/>
      <c r="P238" s="77"/>
      <c r="Q238" s="77"/>
      <c r="R238" s="77"/>
      <c r="S238" s="77"/>
      <c r="T238" s="77"/>
      <c r="U238" s="77"/>
      <c r="V238" s="77"/>
      <c r="W238" s="77"/>
      <c r="X238" s="77"/>
      <c r="Y238" s="77"/>
      <c r="Z238" s="77"/>
      <c r="AA238" s="77"/>
      <c r="AB238" s="77"/>
      <c r="AC238" s="77"/>
    </row>
    <row r="239" spans="1:29" ht="15.75" customHeight="1">
      <c r="A239" s="77"/>
      <c r="B239" s="77"/>
      <c r="C239" s="77"/>
      <c r="D239" s="77"/>
      <c r="E239" s="77"/>
      <c r="F239" s="77"/>
      <c r="G239" s="77"/>
      <c r="H239" s="77"/>
      <c r="I239" s="77"/>
      <c r="J239" s="77"/>
      <c r="K239" s="77"/>
      <c r="L239" s="77"/>
      <c r="M239" s="77"/>
      <c r="N239" s="77"/>
      <c r="O239" s="77"/>
      <c r="P239" s="77"/>
      <c r="Q239" s="77"/>
      <c r="R239" s="77"/>
      <c r="S239" s="77"/>
      <c r="T239" s="77"/>
      <c r="U239" s="77"/>
      <c r="V239" s="77"/>
      <c r="W239" s="77"/>
      <c r="X239" s="77"/>
      <c r="Y239" s="77"/>
      <c r="Z239" s="77"/>
      <c r="AA239" s="77"/>
      <c r="AB239" s="77"/>
      <c r="AC239" s="77"/>
    </row>
    <row r="240" spans="1:29" ht="15.75" customHeight="1">
      <c r="A240" s="77"/>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c r="AA240" s="77"/>
      <c r="AB240" s="77"/>
      <c r="AC240" s="77"/>
    </row>
    <row r="241" spans="1:29" ht="15.75" customHeight="1">
      <c r="A241" s="77"/>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c r="AA241" s="77"/>
      <c r="AB241" s="77"/>
      <c r="AC241" s="77"/>
    </row>
    <row r="242" spans="1:29" ht="15.75" customHeight="1">
      <c r="A242" s="77"/>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c r="AA242" s="77"/>
      <c r="AB242" s="77"/>
      <c r="AC242" s="77"/>
    </row>
    <row r="243" spans="1:29" ht="15.75" customHeight="1">
      <c r="A243" s="77"/>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c r="AA243" s="77"/>
      <c r="AB243" s="77"/>
      <c r="AC243" s="77"/>
    </row>
    <row r="244" spans="1:29" ht="15.75" customHeight="1">
      <c r="A244" s="77"/>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c r="AA244" s="77"/>
      <c r="AB244" s="77"/>
      <c r="AC244" s="77"/>
    </row>
    <row r="245" spans="1:29" ht="15.75" customHeight="1">
      <c r="A245" s="77"/>
      <c r="B245" s="77"/>
      <c r="C245" s="77"/>
      <c r="D245" s="77"/>
      <c r="E245" s="77"/>
      <c r="F245" s="77"/>
      <c r="G245" s="77"/>
      <c r="H245" s="77"/>
      <c r="I245" s="77"/>
      <c r="J245" s="77"/>
      <c r="K245" s="77"/>
      <c r="L245" s="77"/>
      <c r="M245" s="77"/>
      <c r="N245" s="77"/>
      <c r="O245" s="77"/>
      <c r="P245" s="77"/>
      <c r="Q245" s="77"/>
      <c r="R245" s="77"/>
      <c r="S245" s="77"/>
      <c r="T245" s="77"/>
      <c r="U245" s="77"/>
      <c r="V245" s="77"/>
      <c r="W245" s="77"/>
      <c r="X245" s="77"/>
      <c r="Y245" s="77"/>
      <c r="Z245" s="77"/>
      <c r="AA245" s="77"/>
      <c r="AB245" s="77"/>
      <c r="AC245" s="77"/>
    </row>
    <row r="246" spans="1:29" ht="15.75" customHeight="1">
      <c r="A246" s="77"/>
      <c r="B246" s="77"/>
      <c r="C246" s="77"/>
      <c r="D246" s="77"/>
      <c r="E246" s="77"/>
      <c r="F246" s="77"/>
      <c r="G246" s="77"/>
      <c r="H246" s="77"/>
      <c r="I246" s="77"/>
      <c r="J246" s="77"/>
      <c r="K246" s="77"/>
      <c r="L246" s="77"/>
      <c r="M246" s="77"/>
      <c r="N246" s="77"/>
      <c r="O246" s="77"/>
      <c r="P246" s="77"/>
      <c r="Q246" s="77"/>
      <c r="R246" s="77"/>
      <c r="S246" s="77"/>
      <c r="T246" s="77"/>
      <c r="U246" s="77"/>
      <c r="V246" s="77"/>
      <c r="W246" s="77"/>
      <c r="X246" s="77"/>
      <c r="Y246" s="77"/>
      <c r="Z246" s="77"/>
      <c r="AA246" s="77"/>
      <c r="AB246" s="77"/>
      <c r="AC246" s="77"/>
    </row>
    <row r="247" spans="1:29" ht="15.75" customHeight="1">
      <c r="A247" s="77"/>
      <c r="B247" s="77"/>
      <c r="C247" s="77"/>
      <c r="D247" s="77"/>
      <c r="E247" s="77"/>
      <c r="F247" s="77"/>
      <c r="G247" s="77"/>
      <c r="H247" s="77"/>
      <c r="I247" s="77"/>
      <c r="J247" s="77"/>
      <c r="K247" s="77"/>
      <c r="L247" s="77"/>
      <c r="M247" s="77"/>
      <c r="N247" s="77"/>
      <c r="O247" s="77"/>
      <c r="P247" s="77"/>
      <c r="Q247" s="77"/>
      <c r="R247" s="77"/>
      <c r="S247" s="77"/>
      <c r="T247" s="77"/>
      <c r="U247" s="77"/>
      <c r="V247" s="77"/>
      <c r="W247" s="77"/>
      <c r="X247" s="77"/>
      <c r="Y247" s="77"/>
      <c r="Z247" s="77"/>
      <c r="AA247" s="77"/>
      <c r="AB247" s="77"/>
      <c r="AC247" s="77"/>
    </row>
    <row r="248" spans="1:29" ht="15.75" customHeight="1">
      <c r="A248" s="77"/>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c r="AA248" s="77"/>
      <c r="AB248" s="77"/>
      <c r="AC248" s="77"/>
    </row>
    <row r="249" spans="1:29" ht="15.75" customHeight="1">
      <c r="A249" s="77"/>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c r="AA249" s="77"/>
      <c r="AB249" s="77"/>
      <c r="AC249" s="77"/>
    </row>
    <row r="250" spans="1:29" ht="15.75" customHeight="1">
      <c r="A250" s="77"/>
      <c r="B250" s="77"/>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c r="AA250" s="77"/>
      <c r="AB250" s="77"/>
      <c r="AC250" s="77"/>
    </row>
    <row r="251" spans="1:29" ht="15.75" customHeight="1">
      <c r="A251" s="77"/>
      <c r="B251" s="77"/>
      <c r="C251" s="77"/>
      <c r="D251" s="77"/>
      <c r="E251" s="77"/>
      <c r="F251" s="77"/>
      <c r="G251" s="77"/>
      <c r="H251" s="77"/>
      <c r="I251" s="77"/>
      <c r="J251" s="77"/>
      <c r="K251" s="77"/>
      <c r="L251" s="77"/>
      <c r="M251" s="77"/>
      <c r="N251" s="77"/>
      <c r="O251" s="77"/>
      <c r="P251" s="77"/>
      <c r="Q251" s="77"/>
      <c r="R251" s="77"/>
      <c r="S251" s="77"/>
      <c r="T251" s="77"/>
      <c r="U251" s="77"/>
      <c r="V251" s="77"/>
      <c r="W251" s="77"/>
      <c r="X251" s="77"/>
      <c r="Y251" s="77"/>
      <c r="Z251" s="77"/>
      <c r="AA251" s="77"/>
      <c r="AB251" s="77"/>
      <c r="AC251" s="77"/>
    </row>
    <row r="252" spans="1:29" ht="15.75" customHeight="1">
      <c r="A252" s="77"/>
      <c r="B252" s="77"/>
      <c r="C252" s="77"/>
      <c r="D252" s="77"/>
      <c r="E252" s="77"/>
      <c r="F252" s="77"/>
      <c r="G252" s="77"/>
      <c r="H252" s="77"/>
      <c r="I252" s="77"/>
      <c r="J252" s="77"/>
      <c r="K252" s="77"/>
      <c r="L252" s="77"/>
      <c r="M252" s="77"/>
      <c r="N252" s="77"/>
      <c r="O252" s="77"/>
      <c r="P252" s="77"/>
      <c r="Q252" s="77"/>
      <c r="R252" s="77"/>
      <c r="S252" s="77"/>
      <c r="T252" s="77"/>
      <c r="U252" s="77"/>
      <c r="V252" s="77"/>
      <c r="W252" s="77"/>
      <c r="X252" s="77"/>
      <c r="Y252" s="77"/>
      <c r="Z252" s="77"/>
      <c r="AA252" s="77"/>
      <c r="AB252" s="77"/>
      <c r="AC252" s="77"/>
    </row>
    <row r="253" spans="1:29" ht="15.75" customHeight="1">
      <c r="A253" s="77"/>
      <c r="B253" s="77"/>
      <c r="C253" s="77"/>
      <c r="D253" s="77"/>
      <c r="E253" s="77"/>
      <c r="F253" s="77"/>
      <c r="G253" s="77"/>
      <c r="H253" s="77"/>
      <c r="I253" s="77"/>
      <c r="J253" s="77"/>
      <c r="K253" s="77"/>
      <c r="L253" s="77"/>
      <c r="M253" s="77"/>
      <c r="N253" s="77"/>
      <c r="O253" s="77"/>
      <c r="P253" s="77"/>
      <c r="Q253" s="77"/>
      <c r="R253" s="77"/>
      <c r="S253" s="77"/>
      <c r="T253" s="77"/>
      <c r="U253" s="77"/>
      <c r="V253" s="77"/>
      <c r="W253" s="77"/>
      <c r="X253" s="77"/>
      <c r="Y253" s="77"/>
      <c r="Z253" s="77"/>
      <c r="AA253" s="77"/>
      <c r="AB253" s="77"/>
      <c r="AC253" s="77"/>
    </row>
    <row r="254" spans="1:29" ht="15.75" customHeight="1">
      <c r="A254" s="77"/>
      <c r="B254" s="77"/>
      <c r="C254" s="77"/>
      <c r="D254" s="77"/>
      <c r="E254" s="77"/>
      <c r="F254" s="77"/>
      <c r="G254" s="77"/>
      <c r="H254" s="77"/>
      <c r="I254" s="77"/>
      <c r="J254" s="77"/>
      <c r="K254" s="77"/>
      <c r="L254" s="77"/>
      <c r="M254" s="77"/>
      <c r="N254" s="77"/>
      <c r="O254" s="77"/>
      <c r="P254" s="77"/>
      <c r="Q254" s="77"/>
      <c r="R254" s="77"/>
      <c r="S254" s="77"/>
      <c r="T254" s="77"/>
      <c r="U254" s="77"/>
      <c r="V254" s="77"/>
      <c r="W254" s="77"/>
      <c r="X254" s="77"/>
      <c r="Y254" s="77"/>
      <c r="Z254" s="77"/>
      <c r="AA254" s="77"/>
      <c r="AB254" s="77"/>
      <c r="AC254" s="77"/>
    </row>
    <row r="255" spans="1:29" ht="15.75" customHeight="1">
      <c r="A255" s="77"/>
      <c r="B255" s="77"/>
      <c r="C255" s="77"/>
      <c r="D255" s="77"/>
      <c r="E255" s="77"/>
      <c r="F255" s="77"/>
      <c r="G255" s="77"/>
      <c r="H255" s="77"/>
      <c r="I255" s="77"/>
      <c r="J255" s="77"/>
      <c r="K255" s="77"/>
      <c r="L255" s="77"/>
      <c r="M255" s="77"/>
      <c r="N255" s="77"/>
      <c r="O255" s="77"/>
      <c r="P255" s="77"/>
      <c r="Q255" s="77"/>
      <c r="R255" s="77"/>
      <c r="S255" s="77"/>
      <c r="T255" s="77"/>
      <c r="U255" s="77"/>
      <c r="V255" s="77"/>
      <c r="W255" s="77"/>
      <c r="X255" s="77"/>
      <c r="Y255" s="77"/>
      <c r="Z255" s="77"/>
      <c r="AA255" s="77"/>
      <c r="AB255" s="77"/>
      <c r="AC255" s="77"/>
    </row>
    <row r="256" spans="1:29" ht="15.75" customHeight="1">
      <c r="A256" s="77"/>
      <c r="B256" s="77"/>
      <c r="C256" s="77"/>
      <c r="D256" s="77"/>
      <c r="E256" s="77"/>
      <c r="F256" s="77"/>
      <c r="G256" s="77"/>
      <c r="H256" s="77"/>
      <c r="I256" s="77"/>
      <c r="J256" s="77"/>
      <c r="K256" s="77"/>
      <c r="L256" s="77"/>
      <c r="M256" s="77"/>
      <c r="N256" s="77"/>
      <c r="O256" s="77"/>
      <c r="P256" s="77"/>
      <c r="Q256" s="77"/>
      <c r="R256" s="77"/>
      <c r="S256" s="77"/>
      <c r="T256" s="77"/>
      <c r="U256" s="77"/>
      <c r="V256" s="77"/>
      <c r="W256" s="77"/>
      <c r="X256" s="77"/>
      <c r="Y256" s="77"/>
      <c r="Z256" s="77"/>
      <c r="AA256" s="77"/>
      <c r="AB256" s="77"/>
      <c r="AC256" s="77"/>
    </row>
    <row r="257" spans="1:29" ht="15.75" customHeight="1">
      <c r="A257" s="77"/>
      <c r="B257" s="77"/>
      <c r="C257" s="77"/>
      <c r="D257" s="77"/>
      <c r="E257" s="77"/>
      <c r="F257" s="77"/>
      <c r="G257" s="77"/>
      <c r="H257" s="77"/>
      <c r="I257" s="77"/>
      <c r="J257" s="77"/>
      <c r="K257" s="77"/>
      <c r="L257" s="77"/>
      <c r="M257" s="77"/>
      <c r="N257" s="77"/>
      <c r="O257" s="77"/>
      <c r="P257" s="77"/>
      <c r="Q257" s="77"/>
      <c r="R257" s="77"/>
      <c r="S257" s="77"/>
      <c r="T257" s="77"/>
      <c r="U257" s="77"/>
      <c r="V257" s="77"/>
      <c r="W257" s="77"/>
      <c r="X257" s="77"/>
      <c r="Y257" s="77"/>
      <c r="Z257" s="77"/>
      <c r="AA257" s="77"/>
      <c r="AB257" s="77"/>
      <c r="AC257" s="77"/>
    </row>
    <row r="258" spans="1:29" ht="15.75" customHeight="1">
      <c r="A258" s="77"/>
      <c r="B258" s="77"/>
      <c r="C258" s="77"/>
      <c r="D258" s="77"/>
      <c r="E258" s="77"/>
      <c r="F258" s="77"/>
      <c r="G258" s="77"/>
      <c r="H258" s="77"/>
      <c r="I258" s="77"/>
      <c r="J258" s="77"/>
      <c r="K258" s="77"/>
      <c r="L258" s="77"/>
      <c r="M258" s="77"/>
      <c r="N258" s="77"/>
      <c r="O258" s="77"/>
      <c r="P258" s="77"/>
      <c r="Q258" s="77"/>
      <c r="R258" s="77"/>
      <c r="S258" s="77"/>
      <c r="T258" s="77"/>
      <c r="U258" s="77"/>
      <c r="V258" s="77"/>
      <c r="W258" s="77"/>
      <c r="X258" s="77"/>
      <c r="Y258" s="77"/>
      <c r="Z258" s="77"/>
      <c r="AA258" s="77"/>
      <c r="AB258" s="77"/>
      <c r="AC258" s="77"/>
    </row>
    <row r="259" spans="1:29" ht="15.75" customHeight="1">
      <c r="A259" s="77"/>
      <c r="B259" s="77"/>
      <c r="C259" s="77"/>
      <c r="D259" s="77"/>
      <c r="E259" s="77"/>
      <c r="F259" s="77"/>
      <c r="G259" s="77"/>
      <c r="H259" s="77"/>
      <c r="I259" s="77"/>
      <c r="J259" s="77"/>
      <c r="K259" s="77"/>
      <c r="L259" s="77"/>
      <c r="M259" s="77"/>
      <c r="N259" s="77"/>
      <c r="O259" s="77"/>
      <c r="P259" s="77"/>
      <c r="Q259" s="77"/>
      <c r="R259" s="77"/>
      <c r="S259" s="77"/>
      <c r="T259" s="77"/>
      <c r="U259" s="77"/>
      <c r="V259" s="77"/>
      <c r="W259" s="77"/>
      <c r="X259" s="77"/>
      <c r="Y259" s="77"/>
      <c r="Z259" s="77"/>
      <c r="AA259" s="77"/>
      <c r="AB259" s="77"/>
      <c r="AC259" s="77"/>
    </row>
    <row r="260" spans="1:29" ht="15.75" customHeight="1">
      <c r="A260" s="77"/>
      <c r="B260" s="77"/>
      <c r="C260" s="77"/>
      <c r="D260" s="77"/>
      <c r="E260" s="77"/>
      <c r="F260" s="77"/>
      <c r="G260" s="77"/>
      <c r="H260" s="77"/>
      <c r="I260" s="77"/>
      <c r="J260" s="77"/>
      <c r="K260" s="77"/>
      <c r="L260" s="77"/>
      <c r="M260" s="77"/>
      <c r="N260" s="77"/>
      <c r="O260" s="77"/>
      <c r="P260" s="77"/>
      <c r="Q260" s="77"/>
      <c r="R260" s="77"/>
      <c r="S260" s="77"/>
      <c r="T260" s="77"/>
      <c r="U260" s="77"/>
      <c r="V260" s="77"/>
      <c r="W260" s="77"/>
      <c r="X260" s="77"/>
      <c r="Y260" s="77"/>
      <c r="Z260" s="77"/>
      <c r="AA260" s="77"/>
      <c r="AB260" s="77"/>
      <c r="AC260" s="77"/>
    </row>
    <row r="261" spans="1:29" ht="15.75" customHeight="1">
      <c r="A261" s="77"/>
      <c r="B261" s="77"/>
      <c r="C261" s="77"/>
      <c r="D261" s="77"/>
      <c r="E261" s="77"/>
      <c r="F261" s="77"/>
      <c r="G261" s="77"/>
      <c r="H261" s="77"/>
      <c r="I261" s="77"/>
      <c r="J261" s="77"/>
      <c r="K261" s="77"/>
      <c r="L261" s="77"/>
      <c r="M261" s="77"/>
      <c r="N261" s="77"/>
      <c r="O261" s="77"/>
      <c r="P261" s="77"/>
      <c r="Q261" s="77"/>
      <c r="R261" s="77"/>
      <c r="S261" s="77"/>
      <c r="T261" s="77"/>
      <c r="U261" s="77"/>
      <c r="V261" s="77"/>
      <c r="W261" s="77"/>
      <c r="X261" s="77"/>
      <c r="Y261" s="77"/>
      <c r="Z261" s="77"/>
      <c r="AA261" s="77"/>
      <c r="AB261" s="77"/>
      <c r="AC261" s="77"/>
    </row>
    <row r="262" spans="1:29" ht="15.75" customHeight="1">
      <c r="A262" s="77"/>
      <c r="B262" s="77"/>
      <c r="C262" s="77"/>
      <c r="D262" s="77"/>
      <c r="E262" s="77"/>
      <c r="F262" s="77"/>
      <c r="G262" s="77"/>
      <c r="H262" s="77"/>
      <c r="I262" s="77"/>
      <c r="J262" s="77"/>
      <c r="K262" s="77"/>
      <c r="L262" s="77"/>
      <c r="M262" s="77"/>
      <c r="N262" s="77"/>
      <c r="O262" s="77"/>
      <c r="P262" s="77"/>
      <c r="Q262" s="77"/>
      <c r="R262" s="77"/>
      <c r="S262" s="77"/>
      <c r="T262" s="77"/>
      <c r="U262" s="77"/>
      <c r="V262" s="77"/>
      <c r="W262" s="77"/>
      <c r="X262" s="77"/>
      <c r="Y262" s="77"/>
      <c r="Z262" s="77"/>
      <c r="AA262" s="77"/>
      <c r="AB262" s="77"/>
      <c r="AC262" s="77"/>
    </row>
    <row r="263" spans="1:29" ht="15.75" customHeight="1">
      <c r="A263" s="77"/>
      <c r="B263" s="77"/>
      <c r="C263" s="77"/>
      <c r="D263" s="77"/>
      <c r="E263" s="77"/>
      <c r="F263" s="77"/>
      <c r="G263" s="77"/>
      <c r="H263" s="77"/>
      <c r="I263" s="77"/>
      <c r="J263" s="77"/>
      <c r="K263" s="77"/>
      <c r="L263" s="77"/>
      <c r="M263" s="77"/>
      <c r="N263" s="77"/>
      <c r="O263" s="77"/>
      <c r="P263" s="77"/>
      <c r="Q263" s="77"/>
      <c r="R263" s="77"/>
      <c r="S263" s="77"/>
      <c r="T263" s="77"/>
      <c r="U263" s="77"/>
      <c r="V263" s="77"/>
      <c r="W263" s="77"/>
      <c r="X263" s="77"/>
      <c r="Y263" s="77"/>
      <c r="Z263" s="77"/>
      <c r="AA263" s="77"/>
      <c r="AB263" s="77"/>
      <c r="AC263" s="77"/>
    </row>
    <row r="264" spans="1:29" ht="15.75" customHeight="1">
      <c r="A264" s="77"/>
      <c r="B264" s="77"/>
      <c r="C264" s="77"/>
      <c r="D264" s="77"/>
      <c r="E264" s="77"/>
      <c r="F264" s="77"/>
      <c r="G264" s="77"/>
      <c r="H264" s="77"/>
      <c r="I264" s="77"/>
      <c r="J264" s="77"/>
      <c r="K264" s="77"/>
      <c r="L264" s="77"/>
      <c r="M264" s="77"/>
      <c r="N264" s="77"/>
      <c r="O264" s="77"/>
      <c r="P264" s="77"/>
      <c r="Q264" s="77"/>
      <c r="R264" s="77"/>
      <c r="S264" s="77"/>
      <c r="T264" s="77"/>
      <c r="U264" s="77"/>
      <c r="V264" s="77"/>
      <c r="W264" s="77"/>
      <c r="X264" s="77"/>
      <c r="Y264" s="77"/>
      <c r="Z264" s="77"/>
      <c r="AA264" s="77"/>
      <c r="AB264" s="77"/>
      <c r="AC264" s="77"/>
    </row>
    <row r="265" spans="1:29" ht="15.75" customHeight="1">
      <c r="A265" s="77"/>
      <c r="B265" s="77"/>
      <c r="C265" s="77"/>
      <c r="D265" s="77"/>
      <c r="E265" s="77"/>
      <c r="F265" s="77"/>
      <c r="G265" s="77"/>
      <c r="H265" s="77"/>
      <c r="I265" s="77"/>
      <c r="J265" s="77"/>
      <c r="K265" s="77"/>
      <c r="L265" s="77"/>
      <c r="M265" s="77"/>
      <c r="N265" s="77"/>
      <c r="O265" s="77"/>
      <c r="P265" s="77"/>
      <c r="Q265" s="77"/>
      <c r="R265" s="77"/>
      <c r="S265" s="77"/>
      <c r="T265" s="77"/>
      <c r="U265" s="77"/>
      <c r="V265" s="77"/>
      <c r="W265" s="77"/>
      <c r="X265" s="77"/>
      <c r="Y265" s="77"/>
      <c r="Z265" s="77"/>
      <c r="AA265" s="77"/>
      <c r="AB265" s="77"/>
      <c r="AC265" s="77"/>
    </row>
    <row r="266" spans="1:29" ht="15.75" customHeight="1">
      <c r="A266" s="77"/>
      <c r="B266" s="77"/>
      <c r="C266" s="77"/>
      <c r="D266" s="77"/>
      <c r="E266" s="77"/>
      <c r="F266" s="77"/>
      <c r="G266" s="77"/>
      <c r="H266" s="77"/>
      <c r="I266" s="77"/>
      <c r="J266" s="77"/>
      <c r="K266" s="77"/>
      <c r="L266" s="77"/>
      <c r="M266" s="77"/>
      <c r="N266" s="77"/>
      <c r="O266" s="77"/>
      <c r="P266" s="77"/>
      <c r="Q266" s="77"/>
      <c r="R266" s="77"/>
      <c r="S266" s="77"/>
      <c r="T266" s="77"/>
      <c r="U266" s="77"/>
      <c r="V266" s="77"/>
      <c r="W266" s="77"/>
      <c r="X266" s="77"/>
      <c r="Y266" s="77"/>
      <c r="Z266" s="77"/>
      <c r="AA266" s="77"/>
      <c r="AB266" s="77"/>
      <c r="AC266" s="77"/>
    </row>
    <row r="267" spans="1:29" ht="15.75" customHeight="1">
      <c r="A267" s="77"/>
      <c r="B267" s="77"/>
      <c r="C267" s="77"/>
      <c r="D267" s="77"/>
      <c r="E267" s="77"/>
      <c r="F267" s="77"/>
      <c r="G267" s="77"/>
      <c r="H267" s="77"/>
      <c r="I267" s="77"/>
      <c r="J267" s="77"/>
      <c r="K267" s="77"/>
      <c r="L267" s="77"/>
      <c r="M267" s="77"/>
      <c r="N267" s="77"/>
      <c r="O267" s="77"/>
      <c r="P267" s="77"/>
      <c r="Q267" s="77"/>
      <c r="R267" s="77"/>
      <c r="S267" s="77"/>
      <c r="T267" s="77"/>
      <c r="U267" s="77"/>
      <c r="V267" s="77"/>
      <c r="W267" s="77"/>
      <c r="X267" s="77"/>
      <c r="Y267" s="77"/>
      <c r="Z267" s="77"/>
      <c r="AA267" s="77"/>
      <c r="AB267" s="77"/>
      <c r="AC267" s="77"/>
    </row>
    <row r="268" spans="1:29" ht="15.75" customHeight="1">
      <c r="A268" s="77"/>
      <c r="B268" s="77"/>
      <c r="C268" s="77"/>
      <c r="D268" s="77"/>
      <c r="E268" s="77"/>
      <c r="F268" s="77"/>
      <c r="G268" s="77"/>
      <c r="H268" s="77"/>
      <c r="I268" s="77"/>
      <c r="J268" s="77"/>
      <c r="K268" s="77"/>
      <c r="L268" s="77"/>
      <c r="M268" s="77"/>
      <c r="N268" s="77"/>
      <c r="O268" s="77"/>
      <c r="P268" s="77"/>
      <c r="Q268" s="77"/>
      <c r="R268" s="77"/>
      <c r="S268" s="77"/>
      <c r="T268" s="77"/>
      <c r="U268" s="77"/>
      <c r="V268" s="77"/>
      <c r="W268" s="77"/>
      <c r="X268" s="77"/>
      <c r="Y268" s="77"/>
      <c r="Z268" s="77"/>
      <c r="AA268" s="77"/>
      <c r="AB268" s="77"/>
      <c r="AC268" s="77"/>
    </row>
    <row r="269" spans="1:29" ht="15.75" customHeight="1">
      <c r="A269" s="77"/>
      <c r="B269" s="77"/>
      <c r="C269" s="77"/>
      <c r="D269" s="77"/>
      <c r="E269" s="77"/>
      <c r="F269" s="77"/>
      <c r="G269" s="77"/>
      <c r="H269" s="77"/>
      <c r="I269" s="77"/>
      <c r="J269" s="77"/>
      <c r="K269" s="77"/>
      <c r="L269" s="77"/>
      <c r="M269" s="77"/>
      <c r="N269" s="77"/>
      <c r="O269" s="77"/>
      <c r="P269" s="77"/>
      <c r="Q269" s="77"/>
      <c r="R269" s="77"/>
      <c r="S269" s="77"/>
      <c r="T269" s="77"/>
      <c r="U269" s="77"/>
      <c r="V269" s="77"/>
      <c r="W269" s="77"/>
      <c r="X269" s="77"/>
      <c r="Y269" s="77"/>
      <c r="Z269" s="77"/>
      <c r="AA269" s="77"/>
      <c r="AB269" s="77"/>
      <c r="AC269" s="77"/>
    </row>
    <row r="270" spans="1:29" ht="15.75" customHeight="1">
      <c r="A270" s="77"/>
      <c r="B270" s="77"/>
      <c r="C270" s="77"/>
      <c r="D270" s="77"/>
      <c r="E270" s="77"/>
      <c r="F270" s="77"/>
      <c r="G270" s="77"/>
      <c r="H270" s="77"/>
      <c r="I270" s="77"/>
      <c r="J270" s="77"/>
      <c r="K270" s="77"/>
      <c r="L270" s="77"/>
      <c r="M270" s="77"/>
      <c r="N270" s="77"/>
      <c r="O270" s="77"/>
      <c r="P270" s="77"/>
      <c r="Q270" s="77"/>
      <c r="R270" s="77"/>
      <c r="S270" s="77"/>
      <c r="T270" s="77"/>
      <c r="U270" s="77"/>
      <c r="V270" s="77"/>
      <c r="W270" s="77"/>
      <c r="X270" s="77"/>
      <c r="Y270" s="77"/>
      <c r="Z270" s="77"/>
      <c r="AA270" s="77"/>
      <c r="AB270" s="77"/>
      <c r="AC270" s="77"/>
    </row>
    <row r="271" spans="1:29" ht="15.75" customHeight="1">
      <c r="A271" s="77"/>
      <c r="B271" s="77"/>
      <c r="C271" s="77"/>
      <c r="D271" s="77"/>
      <c r="E271" s="77"/>
      <c r="F271" s="77"/>
      <c r="G271" s="77"/>
      <c r="H271" s="77"/>
      <c r="I271" s="77"/>
      <c r="J271" s="77"/>
      <c r="K271" s="77"/>
      <c r="L271" s="77"/>
      <c r="M271" s="77"/>
      <c r="N271" s="77"/>
      <c r="O271" s="77"/>
      <c r="P271" s="77"/>
      <c r="Q271" s="77"/>
      <c r="R271" s="77"/>
      <c r="S271" s="77"/>
      <c r="T271" s="77"/>
      <c r="U271" s="77"/>
      <c r="V271" s="77"/>
      <c r="W271" s="77"/>
      <c r="X271" s="77"/>
      <c r="Y271" s="77"/>
      <c r="Z271" s="77"/>
      <c r="AA271" s="77"/>
      <c r="AB271" s="77"/>
      <c r="AC271" s="77"/>
    </row>
    <row r="272" spans="1:29" ht="15.75" customHeight="1">
      <c r="A272" s="77"/>
      <c r="B272" s="77"/>
      <c r="C272" s="77"/>
      <c r="D272" s="77"/>
      <c r="E272" s="77"/>
      <c r="F272" s="77"/>
      <c r="G272" s="77"/>
      <c r="H272" s="77"/>
      <c r="I272" s="77"/>
      <c r="J272" s="77"/>
      <c r="K272" s="77"/>
      <c r="L272" s="77"/>
      <c r="M272" s="77"/>
      <c r="N272" s="77"/>
      <c r="O272" s="77"/>
      <c r="P272" s="77"/>
      <c r="Q272" s="77"/>
      <c r="R272" s="77"/>
      <c r="S272" s="77"/>
      <c r="T272" s="77"/>
      <c r="U272" s="77"/>
      <c r="V272" s="77"/>
      <c r="W272" s="77"/>
      <c r="X272" s="77"/>
      <c r="Y272" s="77"/>
      <c r="Z272" s="77"/>
      <c r="AA272" s="77"/>
      <c r="AB272" s="77"/>
      <c r="AC272" s="77"/>
    </row>
    <row r="273" spans="1:29" ht="15.75" customHeight="1">
      <c r="A273" s="77"/>
      <c r="B273" s="77"/>
      <c r="C273" s="77"/>
      <c r="D273" s="77"/>
      <c r="E273" s="77"/>
      <c r="F273" s="77"/>
      <c r="G273" s="77"/>
      <c r="H273" s="77"/>
      <c r="I273" s="77"/>
      <c r="J273" s="77"/>
      <c r="K273" s="77"/>
      <c r="L273" s="77"/>
      <c r="M273" s="77"/>
      <c r="N273" s="77"/>
      <c r="O273" s="77"/>
      <c r="P273" s="77"/>
      <c r="Q273" s="77"/>
      <c r="R273" s="77"/>
      <c r="S273" s="77"/>
      <c r="T273" s="77"/>
      <c r="U273" s="77"/>
      <c r="V273" s="77"/>
      <c r="W273" s="77"/>
      <c r="X273" s="77"/>
      <c r="Y273" s="77"/>
      <c r="Z273" s="77"/>
      <c r="AA273" s="77"/>
      <c r="AB273" s="77"/>
      <c r="AC273" s="77"/>
    </row>
    <row r="274" spans="1:29" ht="15.75" customHeight="1">
      <c r="A274" s="77"/>
      <c r="B274" s="77"/>
      <c r="C274" s="77"/>
      <c r="D274" s="77"/>
      <c r="E274" s="77"/>
      <c r="F274" s="77"/>
      <c r="G274" s="77"/>
      <c r="H274" s="77"/>
      <c r="I274" s="77"/>
      <c r="J274" s="77"/>
      <c r="K274" s="77"/>
      <c r="L274" s="77"/>
      <c r="M274" s="77"/>
      <c r="N274" s="77"/>
      <c r="O274" s="77"/>
      <c r="P274" s="77"/>
      <c r="Q274" s="77"/>
      <c r="R274" s="77"/>
      <c r="S274" s="77"/>
      <c r="T274" s="77"/>
      <c r="U274" s="77"/>
      <c r="V274" s="77"/>
      <c r="W274" s="77"/>
      <c r="X274" s="77"/>
      <c r="Y274" s="77"/>
      <c r="Z274" s="77"/>
      <c r="AA274" s="77"/>
      <c r="AB274" s="77"/>
      <c r="AC274" s="77"/>
    </row>
    <row r="275" spans="1:29" ht="15.75" customHeight="1">
      <c r="A275" s="77"/>
      <c r="B275" s="77"/>
      <c r="C275" s="77"/>
      <c r="D275" s="77"/>
      <c r="E275" s="77"/>
      <c r="F275" s="77"/>
      <c r="G275" s="77"/>
      <c r="H275" s="77"/>
      <c r="I275" s="77"/>
      <c r="J275" s="77"/>
      <c r="K275" s="77"/>
      <c r="L275" s="77"/>
      <c r="M275" s="77"/>
      <c r="N275" s="77"/>
      <c r="O275" s="77"/>
      <c r="P275" s="77"/>
      <c r="Q275" s="77"/>
      <c r="R275" s="77"/>
      <c r="S275" s="77"/>
      <c r="T275" s="77"/>
      <c r="U275" s="77"/>
      <c r="V275" s="77"/>
      <c r="W275" s="77"/>
      <c r="X275" s="77"/>
      <c r="Y275" s="77"/>
      <c r="Z275" s="77"/>
      <c r="AA275" s="77"/>
      <c r="AB275" s="77"/>
      <c r="AC275" s="77"/>
    </row>
    <row r="276" spans="1:29" ht="15.75" customHeight="1">
      <c r="A276" s="77"/>
      <c r="B276" s="77"/>
      <c r="C276" s="77"/>
      <c r="D276" s="77"/>
      <c r="E276" s="77"/>
      <c r="F276" s="77"/>
      <c r="G276" s="77"/>
      <c r="H276" s="77"/>
      <c r="I276" s="77"/>
      <c r="J276" s="77"/>
      <c r="K276" s="77"/>
      <c r="L276" s="77"/>
      <c r="M276" s="77"/>
      <c r="N276" s="77"/>
      <c r="O276" s="77"/>
      <c r="P276" s="77"/>
      <c r="Q276" s="77"/>
      <c r="R276" s="77"/>
      <c r="S276" s="77"/>
      <c r="T276" s="77"/>
      <c r="U276" s="77"/>
      <c r="V276" s="77"/>
      <c r="W276" s="77"/>
      <c r="X276" s="77"/>
      <c r="Y276" s="77"/>
      <c r="Z276" s="77"/>
      <c r="AA276" s="77"/>
      <c r="AB276" s="77"/>
      <c r="AC276" s="77"/>
    </row>
    <row r="277" spans="1:29" ht="15.75" customHeight="1">
      <c r="A277" s="77"/>
      <c r="B277" s="77"/>
      <c r="C277" s="77"/>
      <c r="D277" s="77"/>
      <c r="E277" s="77"/>
      <c r="F277" s="77"/>
      <c r="G277" s="77"/>
      <c r="H277" s="77"/>
      <c r="I277" s="77"/>
      <c r="J277" s="77"/>
      <c r="K277" s="77"/>
      <c r="L277" s="77"/>
      <c r="M277" s="77"/>
      <c r="N277" s="77"/>
      <c r="O277" s="77"/>
      <c r="P277" s="77"/>
      <c r="Q277" s="77"/>
      <c r="R277" s="77"/>
      <c r="S277" s="77"/>
      <c r="T277" s="77"/>
      <c r="U277" s="77"/>
      <c r="V277" s="77"/>
      <c r="W277" s="77"/>
      <c r="X277" s="77"/>
      <c r="Y277" s="77"/>
      <c r="Z277" s="77"/>
      <c r="AA277" s="77"/>
      <c r="AB277" s="77"/>
      <c r="AC277" s="77"/>
    </row>
    <row r="278" spans="1:29" ht="15.75" customHeight="1">
      <c r="A278" s="77"/>
      <c r="B278" s="77"/>
      <c r="C278" s="77"/>
      <c r="D278" s="77"/>
      <c r="E278" s="77"/>
      <c r="F278" s="77"/>
      <c r="G278" s="77"/>
      <c r="H278" s="77"/>
      <c r="I278" s="77"/>
      <c r="J278" s="77"/>
      <c r="K278" s="77"/>
      <c r="L278" s="77"/>
      <c r="M278" s="77"/>
      <c r="N278" s="77"/>
      <c r="O278" s="77"/>
      <c r="P278" s="77"/>
      <c r="Q278" s="77"/>
      <c r="R278" s="77"/>
      <c r="S278" s="77"/>
      <c r="T278" s="77"/>
      <c r="U278" s="77"/>
      <c r="V278" s="77"/>
      <c r="W278" s="77"/>
      <c r="X278" s="77"/>
      <c r="Y278" s="77"/>
      <c r="Z278" s="77"/>
      <c r="AA278" s="77"/>
      <c r="AB278" s="77"/>
      <c r="AC278" s="77"/>
    </row>
    <row r="279" spans="1:29" ht="15.75" customHeight="1">
      <c r="A279" s="77"/>
      <c r="B279" s="77"/>
      <c r="C279" s="77"/>
      <c r="D279" s="77"/>
      <c r="E279" s="77"/>
      <c r="F279" s="77"/>
      <c r="G279" s="77"/>
      <c r="H279" s="77"/>
      <c r="I279" s="77"/>
      <c r="J279" s="77"/>
      <c r="K279" s="77"/>
      <c r="L279" s="77"/>
      <c r="M279" s="77"/>
      <c r="N279" s="77"/>
      <c r="O279" s="77"/>
      <c r="P279" s="77"/>
      <c r="Q279" s="77"/>
      <c r="R279" s="77"/>
      <c r="S279" s="77"/>
      <c r="T279" s="77"/>
      <c r="U279" s="77"/>
      <c r="V279" s="77"/>
      <c r="W279" s="77"/>
      <c r="X279" s="77"/>
      <c r="Y279" s="77"/>
      <c r="Z279" s="77"/>
      <c r="AA279" s="77"/>
      <c r="AB279" s="77"/>
      <c r="AC279" s="77"/>
    </row>
    <row r="280" spans="1:29" ht="15.75" customHeight="1">
      <c r="A280" s="77"/>
      <c r="B280" s="77"/>
      <c r="C280" s="77"/>
      <c r="D280" s="77"/>
      <c r="E280" s="77"/>
      <c r="F280" s="77"/>
      <c r="G280" s="77"/>
      <c r="H280" s="77"/>
      <c r="I280" s="77"/>
      <c r="J280" s="77"/>
      <c r="K280" s="77"/>
      <c r="L280" s="77"/>
      <c r="M280" s="77"/>
      <c r="N280" s="77"/>
      <c r="O280" s="77"/>
      <c r="P280" s="77"/>
      <c r="Q280" s="77"/>
      <c r="R280" s="77"/>
      <c r="S280" s="77"/>
      <c r="T280" s="77"/>
      <c r="U280" s="77"/>
      <c r="V280" s="77"/>
      <c r="W280" s="77"/>
      <c r="X280" s="77"/>
      <c r="Y280" s="77"/>
      <c r="Z280" s="77"/>
      <c r="AA280" s="77"/>
      <c r="AB280" s="77"/>
      <c r="AC280" s="77"/>
    </row>
    <row r="281" spans="1:29" ht="15.75" customHeight="1">
      <c r="A281" s="77"/>
      <c r="B281" s="77"/>
      <c r="C281" s="77"/>
      <c r="D281" s="77"/>
      <c r="E281" s="77"/>
      <c r="F281" s="77"/>
      <c r="G281" s="77"/>
      <c r="H281" s="77"/>
      <c r="I281" s="77"/>
      <c r="J281" s="77"/>
      <c r="K281" s="77"/>
      <c r="L281" s="77"/>
      <c r="M281" s="77"/>
      <c r="N281" s="77"/>
      <c r="O281" s="77"/>
      <c r="P281" s="77"/>
      <c r="Q281" s="77"/>
      <c r="R281" s="77"/>
      <c r="S281" s="77"/>
      <c r="T281" s="77"/>
      <c r="U281" s="77"/>
      <c r="V281" s="77"/>
      <c r="W281" s="77"/>
      <c r="X281" s="77"/>
      <c r="Y281" s="77"/>
      <c r="Z281" s="77"/>
      <c r="AA281" s="77"/>
      <c r="AB281" s="77"/>
      <c r="AC281" s="77"/>
    </row>
    <row r="282" spans="1:29" ht="15.75" customHeight="1">
      <c r="A282" s="77"/>
      <c r="B282" s="77"/>
      <c r="C282" s="77"/>
      <c r="D282" s="77"/>
      <c r="E282" s="77"/>
      <c r="F282" s="77"/>
      <c r="G282" s="77"/>
      <c r="H282" s="77"/>
      <c r="I282" s="77"/>
      <c r="J282" s="77"/>
      <c r="K282" s="77"/>
      <c r="L282" s="77"/>
      <c r="M282" s="77"/>
      <c r="N282" s="77"/>
      <c r="O282" s="77"/>
      <c r="P282" s="77"/>
      <c r="Q282" s="77"/>
      <c r="R282" s="77"/>
      <c r="S282" s="77"/>
      <c r="T282" s="77"/>
      <c r="U282" s="77"/>
      <c r="V282" s="77"/>
      <c r="W282" s="77"/>
      <c r="X282" s="77"/>
      <c r="Y282" s="77"/>
      <c r="Z282" s="77"/>
      <c r="AA282" s="77"/>
      <c r="AB282" s="77"/>
      <c r="AC282" s="77"/>
    </row>
    <row r="283" spans="1:29" ht="15.75" customHeight="1">
      <c r="A283" s="77"/>
      <c r="B283" s="77"/>
      <c r="C283" s="77"/>
      <c r="D283" s="77"/>
      <c r="E283" s="77"/>
      <c r="F283" s="77"/>
      <c r="G283" s="77"/>
      <c r="H283" s="77"/>
      <c r="I283" s="77"/>
      <c r="J283" s="77"/>
      <c r="K283" s="77"/>
      <c r="L283" s="77"/>
      <c r="M283" s="77"/>
      <c r="N283" s="77"/>
      <c r="O283" s="77"/>
      <c r="P283" s="77"/>
      <c r="Q283" s="77"/>
      <c r="R283" s="77"/>
      <c r="S283" s="77"/>
      <c r="T283" s="77"/>
      <c r="U283" s="77"/>
      <c r="V283" s="77"/>
      <c r="W283" s="77"/>
      <c r="X283" s="77"/>
      <c r="Y283" s="77"/>
      <c r="Z283" s="77"/>
      <c r="AA283" s="77"/>
      <c r="AB283" s="77"/>
      <c r="AC283" s="77"/>
    </row>
    <row r="284" spans="1:29" ht="15.75" customHeight="1">
      <c r="A284" s="77"/>
      <c r="B284" s="77"/>
      <c r="C284" s="77"/>
      <c r="D284" s="77"/>
      <c r="E284" s="77"/>
      <c r="F284" s="77"/>
      <c r="G284" s="77"/>
      <c r="H284" s="77"/>
      <c r="I284" s="77"/>
      <c r="J284" s="77"/>
      <c r="K284" s="77"/>
      <c r="L284" s="77"/>
      <c r="M284" s="77"/>
      <c r="N284" s="77"/>
      <c r="O284" s="77"/>
      <c r="P284" s="77"/>
      <c r="Q284" s="77"/>
      <c r="R284" s="77"/>
      <c r="S284" s="77"/>
      <c r="T284" s="77"/>
      <c r="U284" s="77"/>
      <c r="V284" s="77"/>
      <c r="W284" s="77"/>
      <c r="X284" s="77"/>
      <c r="Y284" s="77"/>
      <c r="Z284" s="77"/>
      <c r="AA284" s="77"/>
      <c r="AB284" s="77"/>
      <c r="AC284" s="77"/>
    </row>
    <row r="285" spans="1:29" ht="15.75" customHeight="1">
      <c r="A285" s="77"/>
      <c r="B285" s="77"/>
      <c r="C285" s="77"/>
      <c r="D285" s="77"/>
      <c r="E285" s="77"/>
      <c r="F285" s="77"/>
      <c r="G285" s="77"/>
      <c r="H285" s="77"/>
      <c r="I285" s="77"/>
      <c r="J285" s="77"/>
      <c r="K285" s="77"/>
      <c r="L285" s="77"/>
      <c r="M285" s="77"/>
      <c r="N285" s="77"/>
      <c r="O285" s="77"/>
      <c r="P285" s="77"/>
      <c r="Q285" s="77"/>
      <c r="R285" s="77"/>
      <c r="S285" s="77"/>
      <c r="T285" s="77"/>
      <c r="U285" s="77"/>
      <c r="V285" s="77"/>
      <c r="W285" s="77"/>
      <c r="X285" s="77"/>
      <c r="Y285" s="77"/>
      <c r="Z285" s="77"/>
      <c r="AA285" s="77"/>
      <c r="AB285" s="77"/>
      <c r="AC285" s="77"/>
    </row>
    <row r="286" spans="1:29" ht="15.75" customHeight="1">
      <c r="A286" s="77"/>
      <c r="B286" s="77"/>
      <c r="C286" s="77"/>
      <c r="D286" s="77"/>
      <c r="E286" s="77"/>
      <c r="F286" s="77"/>
      <c r="G286" s="77"/>
      <c r="H286" s="77"/>
      <c r="I286" s="77"/>
      <c r="J286" s="77"/>
      <c r="K286" s="77"/>
      <c r="L286" s="77"/>
      <c r="M286" s="77"/>
      <c r="N286" s="77"/>
      <c r="O286" s="77"/>
      <c r="P286" s="77"/>
      <c r="Q286" s="77"/>
      <c r="R286" s="77"/>
      <c r="S286" s="77"/>
      <c r="T286" s="77"/>
      <c r="U286" s="77"/>
      <c r="V286" s="77"/>
      <c r="W286" s="77"/>
      <c r="X286" s="77"/>
      <c r="Y286" s="77"/>
      <c r="Z286" s="77"/>
      <c r="AA286" s="77"/>
      <c r="AB286" s="77"/>
      <c r="AC286" s="77"/>
    </row>
    <row r="287" spans="1:29" ht="15.75" customHeight="1">
      <c r="A287" s="77"/>
      <c r="B287" s="77"/>
      <c r="C287" s="77"/>
      <c r="D287" s="77"/>
      <c r="E287" s="77"/>
      <c r="F287" s="77"/>
      <c r="G287" s="77"/>
      <c r="H287" s="77"/>
      <c r="I287" s="77"/>
      <c r="J287" s="77"/>
      <c r="K287" s="77"/>
      <c r="L287" s="77"/>
      <c r="M287" s="77"/>
      <c r="N287" s="77"/>
      <c r="O287" s="77"/>
      <c r="P287" s="77"/>
      <c r="Q287" s="77"/>
      <c r="R287" s="77"/>
      <c r="S287" s="77"/>
      <c r="T287" s="77"/>
      <c r="U287" s="77"/>
      <c r="V287" s="77"/>
      <c r="W287" s="77"/>
      <c r="X287" s="77"/>
      <c r="Y287" s="77"/>
      <c r="Z287" s="77"/>
      <c r="AA287" s="77"/>
      <c r="AB287" s="77"/>
      <c r="AC287" s="77"/>
    </row>
    <row r="288" spans="1:29" ht="15.75" customHeight="1">
      <c r="A288" s="77"/>
      <c r="B288" s="77"/>
      <c r="C288" s="77"/>
      <c r="D288" s="77"/>
      <c r="E288" s="77"/>
      <c r="F288" s="77"/>
      <c r="G288" s="77"/>
      <c r="H288" s="77"/>
      <c r="I288" s="77"/>
      <c r="J288" s="77"/>
      <c r="K288" s="77"/>
      <c r="L288" s="77"/>
      <c r="M288" s="77"/>
      <c r="N288" s="77"/>
      <c r="O288" s="77"/>
      <c r="P288" s="77"/>
      <c r="Q288" s="77"/>
      <c r="R288" s="77"/>
      <c r="S288" s="77"/>
      <c r="T288" s="77"/>
      <c r="U288" s="77"/>
      <c r="V288" s="77"/>
      <c r="W288" s="77"/>
      <c r="X288" s="77"/>
      <c r="Y288" s="77"/>
      <c r="Z288" s="77"/>
      <c r="AA288" s="77"/>
      <c r="AB288" s="77"/>
      <c r="AC288" s="77"/>
    </row>
    <row r="289" spans="1:29" ht="15.75" customHeight="1">
      <c r="A289" s="77"/>
      <c r="B289" s="77"/>
      <c r="C289" s="77"/>
      <c r="D289" s="77"/>
      <c r="E289" s="77"/>
      <c r="F289" s="77"/>
      <c r="G289" s="77"/>
      <c r="H289" s="77"/>
      <c r="I289" s="77"/>
      <c r="J289" s="77"/>
      <c r="K289" s="77"/>
      <c r="L289" s="77"/>
      <c r="M289" s="77"/>
      <c r="N289" s="77"/>
      <c r="O289" s="77"/>
      <c r="P289" s="77"/>
      <c r="Q289" s="77"/>
      <c r="R289" s="77"/>
      <c r="S289" s="77"/>
      <c r="T289" s="77"/>
      <c r="U289" s="77"/>
      <c r="V289" s="77"/>
      <c r="W289" s="77"/>
      <c r="X289" s="77"/>
      <c r="Y289" s="77"/>
      <c r="Z289" s="77"/>
      <c r="AA289" s="77"/>
      <c r="AB289" s="77"/>
      <c r="AC289" s="77"/>
    </row>
    <row r="290" spans="1:29" ht="15.75" customHeight="1">
      <c r="A290" s="77"/>
      <c r="B290" s="77"/>
      <c r="C290" s="77"/>
      <c r="D290" s="77"/>
      <c r="E290" s="77"/>
      <c r="F290" s="77"/>
      <c r="G290" s="77"/>
      <c r="H290" s="77"/>
      <c r="I290" s="77"/>
      <c r="J290" s="77"/>
      <c r="K290" s="77"/>
      <c r="L290" s="77"/>
      <c r="M290" s="77"/>
      <c r="N290" s="77"/>
      <c r="O290" s="77"/>
      <c r="P290" s="77"/>
      <c r="Q290" s="77"/>
      <c r="R290" s="77"/>
      <c r="S290" s="77"/>
      <c r="T290" s="77"/>
      <c r="U290" s="77"/>
      <c r="V290" s="77"/>
      <c r="W290" s="77"/>
      <c r="X290" s="77"/>
      <c r="Y290" s="77"/>
      <c r="Z290" s="77"/>
      <c r="AA290" s="77"/>
      <c r="AB290" s="77"/>
      <c r="AC290" s="77"/>
    </row>
    <row r="291" spans="1:29" ht="15.75" customHeight="1">
      <c r="A291" s="77"/>
      <c r="B291" s="77"/>
      <c r="C291" s="77"/>
      <c r="D291" s="77"/>
      <c r="E291" s="77"/>
      <c r="F291" s="77"/>
      <c r="G291" s="77"/>
      <c r="H291" s="77"/>
      <c r="I291" s="77"/>
      <c r="J291" s="77"/>
      <c r="K291" s="77"/>
      <c r="L291" s="77"/>
      <c r="M291" s="77"/>
      <c r="N291" s="77"/>
      <c r="O291" s="77"/>
      <c r="P291" s="77"/>
      <c r="Q291" s="77"/>
      <c r="R291" s="77"/>
      <c r="S291" s="77"/>
      <c r="T291" s="77"/>
      <c r="U291" s="77"/>
      <c r="V291" s="77"/>
      <c r="W291" s="77"/>
      <c r="X291" s="77"/>
      <c r="Y291" s="77"/>
      <c r="Z291" s="77"/>
      <c r="AA291" s="77"/>
      <c r="AB291" s="77"/>
      <c r="AC291" s="77"/>
    </row>
    <row r="292" spans="1:29" ht="15.75" customHeight="1">
      <c r="A292" s="77"/>
      <c r="B292" s="77"/>
      <c r="C292" s="77"/>
      <c r="D292" s="77"/>
      <c r="E292" s="77"/>
      <c r="F292" s="77"/>
      <c r="G292" s="77"/>
      <c r="H292" s="77"/>
      <c r="I292" s="77"/>
      <c r="J292" s="77"/>
      <c r="K292" s="77"/>
      <c r="L292" s="77"/>
      <c r="M292" s="77"/>
      <c r="N292" s="77"/>
      <c r="O292" s="77"/>
      <c r="P292" s="77"/>
      <c r="Q292" s="77"/>
      <c r="R292" s="77"/>
      <c r="S292" s="77"/>
      <c r="T292" s="77"/>
      <c r="U292" s="77"/>
      <c r="V292" s="77"/>
      <c r="W292" s="77"/>
      <c r="X292" s="77"/>
      <c r="Y292" s="77"/>
      <c r="Z292" s="77"/>
      <c r="AA292" s="77"/>
      <c r="AB292" s="77"/>
      <c r="AC292" s="77"/>
    </row>
    <row r="293" spans="1:29" ht="15.75" customHeight="1">
      <c r="A293" s="77"/>
      <c r="B293" s="77"/>
      <c r="C293" s="77"/>
      <c r="D293" s="77"/>
      <c r="E293" s="77"/>
      <c r="F293" s="77"/>
      <c r="G293" s="77"/>
      <c r="H293" s="77"/>
      <c r="I293" s="77"/>
      <c r="J293" s="77"/>
      <c r="K293" s="77"/>
      <c r="L293" s="77"/>
      <c r="M293" s="77"/>
      <c r="N293" s="77"/>
      <c r="O293" s="77"/>
      <c r="P293" s="77"/>
      <c r="Q293" s="77"/>
      <c r="R293" s="77"/>
      <c r="S293" s="77"/>
      <c r="T293" s="77"/>
      <c r="U293" s="77"/>
      <c r="V293" s="77"/>
      <c r="W293" s="77"/>
      <c r="X293" s="77"/>
      <c r="Y293" s="77"/>
      <c r="Z293" s="77"/>
      <c r="AA293" s="77"/>
      <c r="AB293" s="77"/>
      <c r="AC293" s="77"/>
    </row>
    <row r="294" spans="1:29" ht="15.75" customHeight="1">
      <c r="A294" s="77"/>
      <c r="B294" s="77"/>
      <c r="C294" s="77"/>
      <c r="D294" s="77"/>
      <c r="E294" s="77"/>
      <c r="F294" s="77"/>
      <c r="G294" s="77"/>
      <c r="H294" s="77"/>
      <c r="I294" s="77"/>
      <c r="J294" s="77"/>
      <c r="K294" s="77"/>
      <c r="L294" s="77"/>
      <c r="M294" s="77"/>
      <c r="N294" s="77"/>
      <c r="O294" s="77"/>
      <c r="P294" s="77"/>
      <c r="Q294" s="77"/>
      <c r="R294" s="77"/>
      <c r="S294" s="77"/>
      <c r="T294" s="77"/>
      <c r="U294" s="77"/>
      <c r="V294" s="77"/>
      <c r="W294" s="77"/>
      <c r="X294" s="77"/>
      <c r="Y294" s="77"/>
      <c r="Z294" s="77"/>
      <c r="AA294" s="77"/>
      <c r="AB294" s="77"/>
      <c r="AC294" s="77"/>
    </row>
    <row r="295" spans="1:29" ht="15.75" customHeight="1">
      <c r="A295" s="77"/>
      <c r="B295" s="77"/>
      <c r="C295" s="77"/>
      <c r="D295" s="77"/>
      <c r="E295" s="77"/>
      <c r="F295" s="77"/>
      <c r="G295" s="77"/>
      <c r="H295" s="77"/>
      <c r="I295" s="77"/>
      <c r="J295" s="77"/>
      <c r="K295" s="77"/>
      <c r="L295" s="77"/>
      <c r="M295" s="77"/>
      <c r="N295" s="77"/>
      <c r="O295" s="77"/>
      <c r="P295" s="77"/>
      <c r="Q295" s="77"/>
      <c r="R295" s="77"/>
      <c r="S295" s="77"/>
      <c r="T295" s="77"/>
      <c r="U295" s="77"/>
      <c r="V295" s="77"/>
      <c r="W295" s="77"/>
      <c r="X295" s="77"/>
      <c r="Y295" s="77"/>
      <c r="Z295" s="77"/>
      <c r="AA295" s="77"/>
      <c r="AB295" s="77"/>
      <c r="AC295" s="77"/>
    </row>
    <row r="296" spans="1:29" ht="15.75" customHeight="1"/>
    <row r="297" spans="1:29" ht="15.75" customHeight="1"/>
    <row r="298" spans="1:29" ht="15.75" customHeight="1"/>
    <row r="299" spans="1:29" ht="15.75" customHeight="1"/>
    <row r="300" spans="1:29" ht="15.75" customHeight="1"/>
    <row r="301" spans="1:29" ht="15.75" customHeight="1"/>
    <row r="302" spans="1:29" ht="15.75" customHeight="1"/>
    <row r="303" spans="1:29" ht="15.75" customHeight="1"/>
    <row r="304" spans="1:29"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sheetData>
  <mergeCells count="45">
    <mergeCell ref="A28:A29"/>
    <mergeCell ref="B28:B29"/>
    <mergeCell ref="C28:C29"/>
    <mergeCell ref="D28:D29"/>
    <mergeCell ref="E28:E29"/>
    <mergeCell ref="L28:L29"/>
    <mergeCell ref="M28:M29"/>
    <mergeCell ref="I8:I9"/>
    <mergeCell ref="J8:J9"/>
    <mergeCell ref="K8:K9"/>
    <mergeCell ref="L8:L9"/>
    <mergeCell ref="M8:M9"/>
    <mergeCell ref="F28:F29"/>
    <mergeCell ref="G28:G29"/>
    <mergeCell ref="I28:I29"/>
    <mergeCell ref="J28:J29"/>
    <mergeCell ref="K28:K29"/>
    <mergeCell ref="H28:H29"/>
    <mergeCell ref="AA8:AA9"/>
    <mergeCell ref="N28:N29"/>
    <mergeCell ref="O28:O29"/>
    <mergeCell ref="X28:X29"/>
    <mergeCell ref="Y28:Y29"/>
    <mergeCell ref="Z28:Z29"/>
    <mergeCell ref="AA28:AA29"/>
    <mergeCell ref="N8:N9"/>
    <mergeCell ref="O8:O9"/>
    <mergeCell ref="P8:P9"/>
    <mergeCell ref="P28:P29"/>
    <mergeCell ref="Q28:Q29"/>
    <mergeCell ref="Q8:Q9"/>
    <mergeCell ref="R8:R9"/>
    <mergeCell ref="S8:S9"/>
    <mergeCell ref="T8:T9"/>
    <mergeCell ref="U8:U9"/>
    <mergeCell ref="V8:V9"/>
    <mergeCell ref="Y1:Z1"/>
    <mergeCell ref="A8:A9"/>
    <mergeCell ref="B8:B9"/>
    <mergeCell ref="C8:C9"/>
    <mergeCell ref="D8:D9"/>
    <mergeCell ref="E8:E9"/>
    <mergeCell ref="F8:F9"/>
    <mergeCell ref="G8:G9"/>
    <mergeCell ref="H8:H9"/>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13</vt:i4>
      </vt:variant>
    </vt:vector>
  </HeadingPairs>
  <TitlesOfParts>
    <vt:vector size="13" baseType="lpstr">
      <vt:lpstr>La méthode Simplicité</vt:lpstr>
      <vt:lpstr>Programmation</vt:lpstr>
      <vt:lpstr>Revenus</vt:lpstr>
      <vt:lpstr>Entrée de factures (dépenses ta</vt:lpstr>
      <vt:lpstr>Entrée de factures (dépenses no</vt:lpstr>
      <vt:lpstr>Frais de bureau à la maison</vt:lpstr>
      <vt:lpstr>Log Book déplacements</vt:lpstr>
      <vt:lpstr>Frais pour automobile</vt:lpstr>
      <vt:lpstr>Sommaire Dépenses</vt:lpstr>
      <vt:lpstr>Sommaire Taxes</vt:lpstr>
      <vt:lpstr>Sommaire Mensuel</vt:lpstr>
      <vt:lpstr>Sommaire Annuel</vt:lpstr>
      <vt:lpstr>Modèle Facture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Stéphanie J. Racine</cp:lastModifiedBy>
  <dcterms:modified xsi:type="dcterms:W3CDTF">2023-05-10T14:19:00Z</dcterms:modified>
</cp:coreProperties>
</file>