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chqa/Documents/MIS DOCUMENTOS/MIS PROYECTOS NUEVOS/AMOS DE LOS NUMEROS/05 Lead Magnets/"/>
    </mc:Choice>
  </mc:AlternateContent>
  <xr:revisionPtr revIDLastSave="0" documentId="13_ncr:1_{CF112C16-D823-344F-86DE-1CA88A800CDE}" xr6:coauthVersionLast="47" xr6:coauthVersionMax="47" xr10:uidLastSave="{00000000-0000-0000-0000-000000000000}"/>
  <bookViews>
    <workbookView xWindow="3560" yWindow="500" windowWidth="33740" windowHeight="18420" xr2:uid="{D562E408-75D6-6648-B9FC-96CC9FA10E8E}"/>
  </bookViews>
  <sheets>
    <sheet name="Flujo de Caja Basico" sheetId="8" r:id="rId1"/>
  </sheets>
  <externalReferences>
    <externalReference r:id="rId2"/>
    <externalReference r:id="rId3"/>
  </externalReferences>
  <definedNames>
    <definedName name="Finanzas_ER_Causa_Tabla_total">#REF!</definedName>
    <definedName name="Lista_BD_colabor_puestos">[1]Sala_de_Datos!$B$223:$B$229</definedName>
    <definedName name="Lista_BD_CostFijos_tipo">[1]Sala_de_Datos!$B$136:$B$140</definedName>
    <definedName name="Lista_BD_MatPrim_descrip">[1]Sala_de_Datos!$B$111:$B$127</definedName>
    <definedName name="Lista_Finanzas_meses_ER_causa">[2]Estados_ER_Causa!$AG$37:$BB$37</definedName>
    <definedName name="Rotulo_año_del_ejercicio">[2]Sala_de_Datos!$C$6</definedName>
    <definedName name="Rotulo_Cargo1">[2]Sala_de_Datos!$C$9</definedName>
    <definedName name="Rotulo_Cargo2">[2]Sala_de_Datos!$C$10</definedName>
    <definedName name="Rotulo_Cargo3">[2]Sala_de_Datos!$C$11</definedName>
    <definedName name="Rotulo_gratificacion">[2]Sala_de_Datos!$C$8</definedName>
    <definedName name="Rotulo_Moneda">[2]Sala_de_Datos!$C$7</definedName>
    <definedName name="Rotulo_porcentaje_cargo1">[2]Sala_de_Datos!$D$9</definedName>
    <definedName name="Rotulo_porcentaje_cargo2">[2]Sala_de_Datos!$D$10</definedName>
    <definedName name="Rotulo_porcentaje_cargo3">[2]Sala_de_Datos!$D$11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8" l="1"/>
  <c r="O11" i="8" l="1"/>
  <c r="D11" i="8"/>
  <c r="E11" i="8"/>
  <c r="F11" i="8"/>
  <c r="G11" i="8"/>
  <c r="H11" i="8"/>
  <c r="I11" i="8"/>
  <c r="J11" i="8"/>
  <c r="K11" i="8"/>
  <c r="L11" i="8"/>
  <c r="M11" i="8"/>
  <c r="N11" i="8"/>
  <c r="C11" i="8"/>
  <c r="C20" i="8"/>
  <c r="C15" i="8"/>
  <c r="O20" i="8"/>
  <c r="N20" i="8"/>
  <c r="M20" i="8"/>
  <c r="L20" i="8"/>
  <c r="K20" i="8"/>
  <c r="J20" i="8"/>
  <c r="I20" i="8"/>
  <c r="H20" i="8"/>
  <c r="G20" i="8"/>
  <c r="F20" i="8"/>
  <c r="E20" i="8"/>
  <c r="D20" i="8"/>
  <c r="P19" i="8"/>
  <c r="P18" i="8"/>
  <c r="P17" i="8"/>
  <c r="O15" i="8"/>
  <c r="N15" i="8"/>
  <c r="M15" i="8"/>
  <c r="L15" i="8"/>
  <c r="K15" i="8"/>
  <c r="J15" i="8"/>
  <c r="I15" i="8"/>
  <c r="H15" i="8"/>
  <c r="G15" i="8"/>
  <c r="F15" i="8"/>
  <c r="E15" i="8"/>
  <c r="D15" i="8"/>
  <c r="P14" i="8"/>
  <c r="P13" i="8"/>
  <c r="P9" i="8"/>
  <c r="P8" i="8"/>
  <c r="C22" i="8" l="1"/>
  <c r="D6" i="8" s="1"/>
  <c r="D22" i="8" s="1"/>
  <c r="E6" i="8" s="1"/>
  <c r="E22" i="8" s="1"/>
  <c r="F6" i="8" s="1"/>
  <c r="F22" i="8" s="1"/>
  <c r="G6" i="8" s="1"/>
  <c r="G22" i="8" s="1"/>
  <c r="H6" i="8" s="1"/>
  <c r="H22" i="8" s="1"/>
  <c r="I6" i="8" s="1"/>
  <c r="I22" i="8" s="1"/>
  <c r="J6" i="8" s="1"/>
  <c r="J22" i="8" s="1"/>
  <c r="K6" i="8" s="1"/>
  <c r="K22" i="8" s="1"/>
  <c r="L6" i="8" s="1"/>
  <c r="L22" i="8" s="1"/>
  <c r="M6" i="8" s="1"/>
  <c r="M22" i="8" s="1"/>
  <c r="N6" i="8" s="1"/>
  <c r="N22" i="8" s="1"/>
  <c r="O6" i="8" s="1"/>
  <c r="O22" i="8" s="1"/>
  <c r="P20" i="8"/>
  <c r="P11" i="8"/>
  <c r="P15" i="8"/>
  <c r="P22" i="8" l="1"/>
</calcChain>
</file>

<file path=xl/sharedStrings.xml><?xml version="1.0" encoding="utf-8"?>
<sst xmlns="http://schemas.openxmlformats.org/spreadsheetml/2006/main" count="32" uniqueCount="32">
  <si>
    <t>RUBRO</t>
  </si>
  <si>
    <t>TOTALES</t>
  </si>
  <si>
    <t xml:space="preserve">SALDO O FLUJO DE EFECTIVO DEL MES ANTERIOR: </t>
  </si>
  <si>
    <t xml:space="preserve">(-)  INVERSION EN ACTIVOS: </t>
  </si>
  <si>
    <t>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</si>
  <si>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</si>
  <si>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</si>
  <si>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</si>
  <si>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</si>
  <si>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</si>
  <si>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</si>
  <si>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</si>
  <si>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</si>
  <si>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</si>
  <si>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</si>
  <si>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</si>
  <si>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</si>
  <si>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(-)  CUOTAS E INTERESES: </t>
  </si>
  <si>
    <t>(-) COSTO DE ESO QUE VENDISTE</t>
  </si>
  <si>
    <t xml:space="preserve"> + LO QUE VENDISTE EN DINERO</t>
  </si>
  <si>
    <t xml:space="preserve"> = CUANTO QUEDÓ DE LA VENTA:</t>
  </si>
  <si>
    <t xml:space="preserve">(-)  PRODUCTO EN BODEGA: </t>
  </si>
  <si>
    <t xml:space="preserve"> = CUANTO GASTÉ EN COMPRAR COSAS:</t>
  </si>
  <si>
    <t xml:space="preserve"> + PRESTAMOS: </t>
  </si>
  <si>
    <t xml:space="preserve"> + INYECCIÓN DE DINERO: </t>
  </si>
  <si>
    <t xml:space="preserve"> = CUANTO INGRESÉ O GASTÉ EN FINANCIARME: </t>
  </si>
  <si>
    <t xml:space="preserve"> = LO QUE QUEDÓ Y QUE FLUYE AL MES SIGUIENTE: </t>
  </si>
  <si>
    <t>(-) GASTOS FIJOS</t>
  </si>
  <si>
    <t>Este formato está realizado por AMOSdelosNÚMEROS y SergioQA.  Se prohibe la comercialización de nuestros materiales sin el concentimiento de sus autores. Para mas informacion visita www.amosdelosnumeros.com</t>
  </si>
  <si>
    <t>Este formato esta realizado por AMOSdelosNUMEROS y SergioQA.  Se prohibe la comercializacion de nuestros materiales sin el concentimiento de sus autores. Para mas informacion visita www.amosdelosnumeros.com</t>
  </si>
  <si>
    <t>Area de notas y ejercicios:</t>
  </si>
  <si>
    <r>
      <t xml:space="preserve">FLUJO DE CAJA BÁSICO </t>
    </r>
    <r>
      <rPr>
        <sz val="12"/>
        <color theme="1"/>
        <rFont val="Calibri (Cuerpo)"/>
      </rPr>
      <t>(modifica las celdas blancas)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</si>
</sst>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#,##0.00_ ;[Red]\-#,##0.00\ "/>
  </numFmts>
  <fonts count="17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9" tint="-0.499984740745262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sz val="6"/>
      <color theme="0" tint="-0.249977111117893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12"/>
      <color theme="1"/>
      <name val="Calibri (Cuerpo)"/>
    </font>
    <font>
      <sz val="12"/>
      <color rgb="FF000000"/>
      <name val="Helvetic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medium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499984740745262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24994659260841701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499984740745262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49998474074526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499984740745262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499984740745262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3">
    <xf numFmtId="0" fontId="0" fillId="0" borderId="0" xfId="0"/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right" vertical="center"/>
    </xf>
    <xf numFmtId="164" fontId="6" fillId="3" borderId="8" xfId="1" applyNumberFormat="1" applyFont="1" applyFill="1" applyBorder="1" applyAlignment="1" applyProtection="1">
      <alignment horizontal="right" vertical="center"/>
    </xf>
    <xf numFmtId="164" fontId="6" fillId="3" borderId="9" xfId="1" applyNumberFormat="1" applyFont="1" applyFill="1" applyBorder="1" applyAlignment="1" applyProtection="1">
      <alignment horizontal="right" vertical="center"/>
    </xf>
    <xf numFmtId="164" fontId="6" fillId="3" borderId="7" xfId="1" applyNumberFormat="1" applyFont="1" applyFill="1" applyBorder="1" applyAlignment="1" applyProtection="1">
      <alignment horizontal="right" vertical="center"/>
    </xf>
    <xf numFmtId="164" fontId="8" fillId="2" borderId="12" xfId="1" applyNumberFormat="1" applyFont="1" applyFill="1" applyBorder="1" applyAlignment="1" applyProtection="1">
      <alignment horizontal="right" vertical="center"/>
    </xf>
    <xf numFmtId="164" fontId="10" fillId="2" borderId="12" xfId="1" applyNumberFormat="1" applyFont="1" applyFill="1" applyBorder="1" applyAlignment="1" applyProtection="1">
      <alignment horizontal="right" vertical="center"/>
    </xf>
    <xf numFmtId="164" fontId="10" fillId="2" borderId="1" xfId="1" applyNumberFormat="1" applyFont="1" applyFill="1" applyBorder="1" applyAlignment="1" applyProtection="1">
      <alignment horizontal="right" vertical="center"/>
    </xf>
    <xf numFmtId="164" fontId="10" fillId="2" borderId="13" xfId="1" applyNumberFormat="1" applyFont="1" applyFill="1" applyBorder="1" applyAlignment="1" applyProtection="1">
      <alignment horizontal="right" vertical="center"/>
    </xf>
    <xf numFmtId="164" fontId="8" fillId="2" borderId="6" xfId="1" applyNumberFormat="1" applyFont="1" applyFill="1" applyBorder="1" applyAlignment="1" applyProtection="1">
      <alignment horizontal="right" vertical="center"/>
    </xf>
    <xf numFmtId="0" fontId="4" fillId="5" borderId="16" xfId="0" applyFont="1" applyFill="1" applyBorder="1" applyAlignment="1">
      <alignment horizontal="right" vertical="center"/>
    </xf>
    <xf numFmtId="164" fontId="6" fillId="5" borderId="17" xfId="1" applyNumberFormat="1" applyFont="1" applyFill="1" applyBorder="1" applyAlignment="1" applyProtection="1">
      <alignment horizontal="right" vertical="center"/>
    </xf>
    <xf numFmtId="164" fontId="6" fillId="5" borderId="18" xfId="1" applyNumberFormat="1" applyFont="1" applyFill="1" applyBorder="1" applyAlignment="1" applyProtection="1">
      <alignment horizontal="right" vertical="center"/>
    </xf>
    <xf numFmtId="164" fontId="6" fillId="5" borderId="19" xfId="1" applyNumberFormat="1" applyFont="1" applyFill="1" applyBorder="1" applyAlignment="1" applyProtection="1">
      <alignment horizontal="right" vertical="center"/>
    </xf>
    <xf numFmtId="164" fontId="10" fillId="2" borderId="20" xfId="1" applyNumberFormat="1" applyFont="1" applyFill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164" fontId="7" fillId="0" borderId="10" xfId="1" applyNumberFormat="1" applyFont="1" applyFill="1" applyBorder="1" applyAlignment="1" applyProtection="1">
      <alignment horizontal="right" vertical="center"/>
      <protection locked="0"/>
    </xf>
    <xf numFmtId="164" fontId="7" fillId="0" borderId="11" xfId="1" applyNumberFormat="1" applyFont="1" applyFill="1" applyBorder="1" applyAlignment="1" applyProtection="1">
      <alignment horizontal="right" vertical="center"/>
      <protection locked="0"/>
    </xf>
    <xf numFmtId="164" fontId="7" fillId="0" borderId="1" xfId="1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164" fontId="9" fillId="0" borderId="10" xfId="1" applyNumberFormat="1" applyFont="1" applyFill="1" applyBorder="1" applyAlignment="1" applyProtection="1">
      <alignment horizontal="right" vertical="center"/>
      <protection locked="0"/>
    </xf>
    <xf numFmtId="164" fontId="9" fillId="0" borderId="11" xfId="1" applyNumberFormat="1" applyFont="1" applyFill="1" applyBorder="1" applyAlignment="1" applyProtection="1">
      <alignment horizontal="right" vertical="center"/>
      <protection locked="0"/>
    </xf>
    <xf numFmtId="164" fontId="9" fillId="0" borderId="1" xfId="1" applyNumberFormat="1" applyFont="1" applyFill="1" applyBorder="1" applyAlignment="1" applyProtection="1">
      <alignment horizontal="righ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164" fontId="9" fillId="0" borderId="14" xfId="1" applyNumberFormat="1" applyFont="1" applyFill="1" applyBorder="1" applyAlignment="1" applyProtection="1">
      <alignment horizontal="right" vertical="center"/>
      <protection locked="0"/>
    </xf>
    <xf numFmtId="164" fontId="9" fillId="0" borderId="15" xfId="1" applyNumberFormat="1" applyFont="1" applyFill="1" applyBorder="1" applyAlignment="1" applyProtection="1">
      <alignment horizontal="right" vertical="center"/>
      <protection locked="0"/>
    </xf>
    <xf numFmtId="164" fontId="9" fillId="0" borderId="13" xfId="1" applyNumberFormat="1" applyFont="1" applyFill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164" fontId="7" fillId="0" borderId="3" xfId="1" applyNumberFormat="1" applyFont="1" applyFill="1" applyBorder="1" applyAlignment="1" applyProtection="1">
      <alignment horizontal="right" vertical="center"/>
      <protection locked="0"/>
    </xf>
    <xf numFmtId="164" fontId="7" fillId="0" borderId="4" xfId="1" applyNumberFormat="1" applyFont="1" applyFill="1" applyBorder="1" applyAlignment="1" applyProtection="1">
      <alignment horizontal="right" vertical="center"/>
      <protection locked="0"/>
    </xf>
    <xf numFmtId="164" fontId="7" fillId="0" borderId="5" xfId="1" applyNumberFormat="1" applyFont="1" applyFill="1" applyBorder="1" applyAlignment="1" applyProtection="1">
      <alignment horizontal="right" vertical="center"/>
      <protection locked="0"/>
    </xf>
    <xf numFmtId="0" fontId="0" fillId="6" borderId="0" xfId="0" applyFill="1"/>
    <xf numFmtId="0" fontId="5" fillId="6" borderId="0" xfId="0" applyFont="1" applyFill="1"/>
    <xf numFmtId="0" fontId="1" fillId="6" borderId="0" xfId="0" applyFont="1" applyFill="1"/>
    <xf numFmtId="0" fontId="12" fillId="6" borderId="0" xfId="2" applyFont="1" applyFill="1"/>
    <xf numFmtId="0" fontId="14" fillId="6" borderId="0" xfId="0" applyFont="1" applyFill="1"/>
    <xf numFmtId="0" fontId="4" fillId="7" borderId="7" xfId="0" applyFont="1" applyFill="1" applyBorder="1" applyAlignment="1">
      <alignment horizontal="right" vertical="center"/>
    </xf>
    <xf numFmtId="164" fontId="6" fillId="7" borderId="8" xfId="1" applyNumberFormat="1" applyFont="1" applyFill="1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3" fillId="6" borderId="0" xfId="2" applyFont="1" applyFill="1" applyAlignment="1">
      <alignment horizontal="left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2">
    <dxf>
      <font>
        <color theme="2" tint="-0.24994659260841701"/>
      </font>
    </dxf>
    <dxf>
      <font>
        <color theme="2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https://amosdelosnumeros.com/como-hacer-un-flujo-de-caja-basico-para-tu-negocio/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amosdelosnumeros.com/blog" TargetMode="External"/><Relationship Id="rId6" Type="http://schemas.openxmlformats.org/officeDocument/2006/relationships/hyperlink" Target="https://amosdelosnumeros.com/comunidadwhatsapp" TargetMode="External"/><Relationship Id="rId5" Type="http://schemas.openxmlformats.org/officeDocument/2006/relationships/image" Target="../media/image3.sv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38877</xdr:colOff>
      <xdr:row>0</xdr:row>
      <xdr:rowOff>38878</xdr:rowOff>
    </xdr:from>
    <xdr:to>
      <xdr:col>1</xdr:col>
      <xdr:colOff>1476076</xdr:colOff>
      <xdr:row>2</xdr:row>
      <xdr:rowOff>12959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1D4BD3-47EA-C497-7F72-90CEB55DC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265" y="38878"/>
          <a:ext cx="1437199" cy="362857"/>
        </a:xfrm>
        <a:prstGeom prst="rect">
          <a:avLst/>
        </a:prstGeom>
      </xdr:spPr>
    </xdr:pic>
    <xdr:clientData/>
  </xdr:twoCellAnchor>
  <xdr:twoCellAnchor>
    <xdr:from>
      <xdr:col>0</xdr:col>
      <xdr:colOff>180625</xdr:colOff>
      <xdr:row>37</xdr:row>
      <xdr:rowOff>12700</xdr:rowOff>
    </xdr:from>
    <xdr:to>
      <xdr:col>1</xdr:col>
      <xdr:colOff>1295400</xdr:colOff>
      <xdr:row>40</xdr:row>
      <xdr:rowOff>136877</xdr:rowOff>
    </xdr:to>
    <xdr:grpSp>
      <xdr:nvGrpSpPr>
        <xdr:cNvPr id="7" name="Grup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D3104F-F6A3-C280-D301-A7830F666BD2}"/>
            </a:ext>
          </a:extLst>
        </xdr:cNvPr>
        <xdr:cNvGrpSpPr/>
      </xdr:nvGrpSpPr>
      <xdr:grpSpPr>
        <a:xfrm>
          <a:off x="180625" y="8166100"/>
          <a:ext cx="1305275" cy="733777"/>
          <a:chOff x="180625" y="5524500"/>
          <a:chExt cx="1305275" cy="733777"/>
        </a:xfrm>
      </xdr:grpSpPr>
      <xdr:sp macro="" textlink="">
        <xdr:nvSpPr>
          <xdr:cNvPr id="5" name="Rectángulo: esquinas redondeadas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7F21FDFA-6B83-930A-9A20-96669170806A}"/>
              </a:ext>
            </a:extLst>
          </xdr:cNvPr>
          <xdr:cNvSpPr/>
        </xdr:nvSpPr>
        <xdr:spPr>
          <a:xfrm>
            <a:off x="180625" y="5524500"/>
            <a:ext cx="1305275" cy="733777"/>
          </a:xfrm>
          <a:prstGeom prst="roundRect">
            <a:avLst/>
          </a:prstGeom>
          <a:solidFill>
            <a:srgbClr val="00B0F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GT" sz="1200">
                <a:solidFill>
                  <a:schemeClr val="bg1"/>
                </a:solidFill>
              </a:rPr>
              <a:t>Mira el video explicativo</a:t>
            </a:r>
          </a:p>
        </xdr:txBody>
      </xdr:sp>
      <xdr:pic>
        <xdr:nvPicPr>
          <xdr:cNvPr id="6" name="Gráfico 5" descr="Reproducir con relleno sólido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1F06A71-1052-2DA7-F558-227316BF2A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698500" y="5950464"/>
            <a:ext cx="277042" cy="269015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1790700</xdr:colOff>
      <xdr:row>37</xdr:row>
      <xdr:rowOff>0</xdr:rowOff>
    </xdr:from>
    <xdr:to>
      <xdr:col>1</xdr:col>
      <xdr:colOff>2451100</xdr:colOff>
      <xdr:row>40</xdr:row>
      <xdr:rowOff>50800</xdr:rowOff>
    </xdr:to>
    <xdr:pic>
      <xdr:nvPicPr>
        <xdr:cNvPr id="2" name="Imagen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1D7E741-5DD7-334E-B1FA-628ACCB95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8153400"/>
          <a:ext cx="660400" cy="660400"/>
        </a:xfrm>
        <a:prstGeom prst="rect">
          <a:avLst/>
        </a:prstGeom>
      </xdr:spPr>
    </xdr:pic>
    <xdr:clientData fPrintsWithSheet="0"/>
  </xdr:twoCellAnchor>
  <xdr:twoCellAnchor editAs="oneCell">
    <xdr:from>
      <xdr:col>1</xdr:col>
      <xdr:colOff>2425700</xdr:colOff>
      <xdr:row>37</xdr:row>
      <xdr:rowOff>1</xdr:rowOff>
    </xdr:from>
    <xdr:to>
      <xdr:col>2</xdr:col>
      <xdr:colOff>798872</xdr:colOff>
      <xdr:row>40</xdr:row>
      <xdr:rowOff>184355</xdr:rowOff>
    </xdr:to>
    <xdr:sp macro="" textlink="">
      <xdr:nvSpPr>
        <xdr:cNvPr id="4" name="CuadroTexto 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0146FA1-63FD-C946-A619-A88BC59983B5}"/>
            </a:ext>
          </a:extLst>
        </xdr:cNvPr>
        <xdr:cNvSpPr txBox="1"/>
      </xdr:nvSpPr>
      <xdr:spPr>
        <a:xfrm>
          <a:off x="2620297" y="8265243"/>
          <a:ext cx="2725994" cy="798870"/>
        </a:xfrm>
        <a:prstGeom prst="rect">
          <a:avLst/>
        </a:prstGeom>
        <a:solidFill>
          <a:srgbClr val="00B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bg1"/>
              </a:solidFill>
            </a:rPr>
            <a:t>Únete</a:t>
          </a:r>
          <a:r>
            <a:rPr lang="es-MX" sz="1100" baseline="0">
              <a:solidFill>
                <a:schemeClr val="bg1"/>
              </a:solidFill>
            </a:rPr>
            <a:t> a la comunidad de WhatsApp de AMOS de los NÚMEROS Finanzas para Emprendedores.  Solo toca el ícono o escanea. </a:t>
          </a:r>
          <a:endParaRPr lang="es-MX" sz="1100">
            <a:solidFill>
              <a:schemeClr val="bg1"/>
            </a:solidFill>
          </a:endParaRPr>
        </a:p>
      </xdr:txBody>
    </xdr:sp>
    <xdr:clientData fPrintsWithSheet="0"/>
  </xdr:twoCellAnchor>
  <xdr:twoCellAnchor editAs="oneCell">
    <xdr:from>
      <xdr:col>2</xdr:col>
      <xdr:colOff>860322</xdr:colOff>
      <xdr:row>36</xdr:row>
      <xdr:rowOff>86887</xdr:rowOff>
    </xdr:from>
    <xdr:to>
      <xdr:col>4</xdr:col>
      <xdr:colOff>30727</xdr:colOff>
      <xdr:row>41</xdr:row>
      <xdr:rowOff>112661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023F523-471F-1734-0F0A-63914F5BA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066" t="5066" r="5015" b="5438"/>
        <a:stretch/>
      </xdr:blipFill>
      <xdr:spPr>
        <a:xfrm>
          <a:off x="5407741" y="8147290"/>
          <a:ext cx="1054921" cy="10499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qa/Documents/MIS%20DOCUMENTOS/MIS%20PROYECTOS%20NUEVOS/AMOS%20DE%20LOS%20NUMEROS/CDC%20-%20AMOS%20de%20los%20NUMEROS/CDC%20-%20EN%20CONSTRUCCIO&#769;N%20-%20back%20up%20-%20original%20en%20one%20drive/ejercicios%20para%20las%20clases/CDC%20-%20TECNO-TIEND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cc93d92015ac24a/%5eM%20OneDrive%20en%20transito/CDC%20-%20AMOS%20de%20los%20N&#218;MEROS%20-%20CURSO%20DIGIT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Estados_BalanceGeneral"/>
      <sheetName val="Estados_ER_Causa"/>
      <sheetName val="Estados_ER_Efect"/>
      <sheetName val="Estados_FlujoEfectivo"/>
      <sheetName val="Finanzas_activos_depre"/>
      <sheetName val="Finanzas_prestamos"/>
      <sheetName val="Finanzas_Capital"/>
      <sheetName val="Finanzas_Cuentas"/>
      <sheetName val="Ingresos_Otros"/>
      <sheetName val="Tabla_Dim_Resumen_compra"/>
      <sheetName val="ingresos_ventas"/>
      <sheetName val="Cost_Var_Indir_PubliProm"/>
      <sheetName val="Cost_Fij_Operacion"/>
      <sheetName val="Cost_Fij_Colaboradores"/>
      <sheetName val="Cost_Var_MateriaPrima"/>
      <sheetName val="Cost_Var_Indir_Espec_Oper"/>
      <sheetName val="Sala_de_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1">
          <cell r="B111" t="str">
            <v>IPHONE 128</v>
          </cell>
        </row>
        <row r="112">
          <cell r="B112" t="str">
            <v>IPHONE 128</v>
          </cell>
        </row>
        <row r="113">
          <cell r="B113" t="str">
            <v>SAMSUNG GAL UL</v>
          </cell>
        </row>
        <row r="114">
          <cell r="B114" t="str">
            <v>TABLET SAMSUNG GALAXI</v>
          </cell>
        </row>
        <row r="115">
          <cell r="B115" t="str">
            <v>IPAD MINI 64</v>
          </cell>
        </row>
        <row r="116">
          <cell r="B116" t="str">
            <v>CARGADOR IPHONE</v>
          </cell>
        </row>
        <row r="117">
          <cell r="B117" t="str">
            <v>CARGADOR SAMS MICRUSB</v>
          </cell>
        </row>
        <row r="118">
          <cell r="B118" t="str">
            <v>CARGADOR GENERICO MICRO USB</v>
          </cell>
        </row>
        <row r="119">
          <cell r="B119" t="str">
            <v>CARGADOR GENERICO IPHONE</v>
          </cell>
        </row>
        <row r="120">
          <cell r="B120" t="str">
            <v>ESTUCHE HUAWEII MATE</v>
          </cell>
        </row>
        <row r="121">
          <cell r="B121" t="str">
            <v>ESTUCHE IPHONE</v>
          </cell>
        </row>
        <row r="122">
          <cell r="B122" t="str">
            <v>ESTUCHE TABLETA 8</v>
          </cell>
        </row>
        <row r="123">
          <cell r="B123" t="str">
            <v>VIDRIO TEMPLADO 4.5"</v>
          </cell>
        </row>
        <row r="124">
          <cell r="B124" t="str">
            <v>CABLE USB A MICRO USB</v>
          </cell>
        </row>
        <row r="136">
          <cell r="B136" t="str">
            <v>LOCAL</v>
          </cell>
        </row>
        <row r="137">
          <cell r="B137" t="str">
            <v>LUZ</v>
          </cell>
        </row>
        <row r="138">
          <cell r="B138" t="str">
            <v>AGUA</v>
          </cell>
        </row>
        <row r="139">
          <cell r="B139" t="str">
            <v>INTERNET</v>
          </cell>
        </row>
        <row r="223">
          <cell r="B223" t="str">
            <v>ENCARGADO PLAZA COMERCIAL</v>
          </cell>
        </row>
        <row r="224">
          <cell r="B224" t="str">
            <v>ENCARGADO AVENIDA PRINCIPAL</v>
          </cell>
        </row>
        <row r="225">
          <cell r="B225" t="str">
            <v>ENCARGADO CALLE SECUNDARIA</v>
          </cell>
        </row>
        <row r="226">
          <cell r="B226" t="str">
            <v>DISEÑADOR Y COMUNITY MANAGER</v>
          </cell>
        </row>
        <row r="227">
          <cell r="B227" t="str">
            <v>MENSAJERO</v>
          </cell>
        </row>
        <row r="228">
          <cell r="B228" t="str">
            <v>CONTADORA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Estados_BalanceGeneral"/>
      <sheetName val="Estados_ER_Causa"/>
      <sheetName val="Estados_ER_Efect"/>
      <sheetName val="Estados_FlujoEfectivo"/>
      <sheetName val="Finanzas_activos_depre"/>
      <sheetName val="Finanzas_prestamos"/>
      <sheetName val="Finanzas_Capital"/>
      <sheetName val="Finanzas_Cuentas"/>
      <sheetName val="Ingresos_Otros"/>
      <sheetName val="Tabla_Dim_Resumen_compra"/>
      <sheetName val="ingresos_ventas"/>
      <sheetName val="Cost_Var_Indir_PubliProm"/>
      <sheetName val="Cost_Fij_Operacion"/>
      <sheetName val="Cost_Fij_Colaboradores"/>
      <sheetName val="Cost_Var_MateriaPrima"/>
      <sheetName val="Cost_Var_Indir_Espec_Oper"/>
      <sheetName val="Sala_de_Datos"/>
    </sheetNames>
    <sheetDataSet>
      <sheetData sheetId="0" refreshError="1"/>
      <sheetData sheetId="1" refreshError="1"/>
      <sheetData sheetId="2">
        <row r="37">
          <cell r="AG37" t="str">
            <v>Ene 2021</v>
          </cell>
          <cell r="AH37" t="str">
            <v>Feb 2021</v>
          </cell>
          <cell r="AI37" t="str">
            <v>Mar 2021</v>
          </cell>
          <cell r="AJ37" t="str">
            <v>1Q (Ene-Mar)</v>
          </cell>
          <cell r="AK37" t="str">
            <v>Abr 2021</v>
          </cell>
          <cell r="AL37" t="str">
            <v>May 2021</v>
          </cell>
          <cell r="AM37" t="str">
            <v>Jun 2021</v>
          </cell>
          <cell r="AN37" t="str">
            <v>2Q (Abr-Jun)</v>
          </cell>
          <cell r="AO37" t="str">
            <v>1er Sem (Ene-Jun)</v>
          </cell>
          <cell r="AP37" t="str">
            <v>Jul 2021</v>
          </cell>
          <cell r="AQ37" t="str">
            <v>Ago 2021</v>
          </cell>
          <cell r="AR37" t="str">
            <v>Sep 2021</v>
          </cell>
          <cell r="AS37" t="str">
            <v>3Q (Jul-Sep)</v>
          </cell>
          <cell r="AT37" t="str">
            <v>Oct 2021</v>
          </cell>
          <cell r="AU37" t="str">
            <v>Nov 2021</v>
          </cell>
          <cell r="AV37" t="str">
            <v>Dic 2021</v>
          </cell>
          <cell r="AW37" t="str">
            <v>4Q (Oct-Dic)</v>
          </cell>
          <cell r="AX37" t="str">
            <v>2do Sem (Ene-Jun)</v>
          </cell>
          <cell r="AY37" t="str">
            <v>TOTAL AÑO 2021</v>
          </cell>
          <cell r="AZ37" t="str">
            <v>Ene 2022</v>
          </cell>
          <cell r="BA37" t="str">
            <v>Feb 2022</v>
          </cell>
          <cell r="BB37" t="str">
            <v>Mar 2022</v>
          </cell>
        </row>
      </sheetData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>
        <row r="6">
          <cell r="C6">
            <v>2021</v>
          </cell>
        </row>
        <row r="7">
          <cell r="C7" t="str">
            <v>$$</v>
          </cell>
        </row>
        <row r="8">
          <cell r="C8" t="str">
            <v>PROPINA</v>
          </cell>
        </row>
        <row r="9">
          <cell r="C9" t="str">
            <v>HOTMART</v>
          </cell>
          <cell r="D9">
            <v>10</v>
          </cell>
        </row>
        <row r="10">
          <cell r="C10" t="str">
            <v>PAYONEER</v>
          </cell>
          <cell r="D10">
            <v>5.5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amosdelosnumeros.com/" TargetMode="External"/><Relationship Id="rId1" Type="http://schemas.openxmlformats.org/officeDocument/2006/relationships/hyperlink" Target="https://amosdelosnumero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91B18-1E62-354A-9D49-3BC3FBF949B7}">
  <dimension ref="A1:P44"/>
  <sheetViews>
    <sheetView showGridLines="0" tabSelected="1" zoomScaleNormal="100" workbookViewId="0">
      <pane ySplit="5" topLeftCell="A6" activePane="bottomLeft" state="frozen"/>
      <selection pane="bottomLeft" activeCell="F16" sqref="F16"/>
    </sheetView>
  </sheetViews>
  <sheetFormatPr baseColWidth="10" defaultRowHeight="16" x14ac:dyDescent="0.2"/>
  <cols>
    <col min="1" max="1" width="2.5" style="35" customWidth="1"/>
    <col min="2" max="2" width="57.1640625" style="35" bestFit="1" customWidth="1"/>
    <col min="3" max="3" width="12.5" style="35" customWidth="1"/>
    <col min="4" max="4" width="12.1640625" style="35" customWidth="1"/>
    <col min="5" max="5" width="12.6640625" style="35" customWidth="1"/>
    <col min="6" max="6" width="13.1640625" style="35" customWidth="1"/>
    <col min="7" max="7" width="13.83203125" style="35" customWidth="1"/>
    <col min="8" max="15" width="10.83203125" style="35"/>
    <col min="16" max="16" width="13.83203125" style="35" customWidth="1"/>
    <col min="17" max="17" width="3.6640625" style="35" customWidth="1"/>
    <col min="18" max="16384" width="10.83203125" style="35"/>
  </cols>
  <sheetData>
    <row r="1" spans="1:16" ht="11" customHeight="1" x14ac:dyDescent="0.2">
      <c r="A1" s="39" t="s">
        <v>29</v>
      </c>
    </row>
    <row r="2" spans="1:16" ht="19" customHeight="1" x14ac:dyDescent="0.2"/>
    <row r="3" spans="1:16" ht="26" customHeight="1" x14ac:dyDescent="0.25">
      <c r="B3" s="37" t="s">
        <v>31</v>
      </c>
    </row>
    <row r="4" spans="1:16" ht="7" customHeight="1" x14ac:dyDescent="0.2"/>
    <row r="5" spans="1:16" x14ac:dyDescent="0.2">
      <c r="B5" s="1" t="s">
        <v>0</v>
      </c>
      <c r="C5" s="2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4" t="s">
        <v>1</v>
      </c>
    </row>
    <row r="6" spans="1:16" ht="19" x14ac:dyDescent="0.2">
      <c r="B6" s="40" t="s">
        <v>2</v>
      </c>
      <c r="C6" s="41"/>
      <c r="D6" s="7">
        <f t="shared" ref="D6:O6" si="0">C22</f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  <c r="H6" s="8">
        <f t="shared" si="0"/>
        <v>0</v>
      </c>
      <c r="I6" s="8">
        <f t="shared" si="0"/>
        <v>0</v>
      </c>
      <c r="J6" s="8">
        <f t="shared" si="0"/>
        <v>0</v>
      </c>
      <c r="K6" s="8">
        <f t="shared" si="0"/>
        <v>0</v>
      </c>
      <c r="L6" s="8">
        <f t="shared" si="0"/>
        <v>0</v>
      </c>
      <c r="M6" s="8">
        <f t="shared" si="0"/>
        <v>0</v>
      </c>
      <c r="N6" s="8">
        <f t="shared" si="0"/>
        <v>0</v>
      </c>
      <c r="O6" s="6">
        <f t="shared" si="0"/>
        <v>0</v>
      </c>
      <c r="P6" s="8"/>
    </row>
    <row r="7" spans="1:16" ht="19" x14ac:dyDescent="0.25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ht="19" x14ac:dyDescent="0.2">
      <c r="B8" s="19" t="s">
        <v>19</v>
      </c>
      <c r="C8" s="20"/>
      <c r="D8" s="21"/>
      <c r="E8" s="22"/>
      <c r="F8" s="22"/>
      <c r="G8" s="22"/>
      <c r="H8" s="22"/>
      <c r="I8" s="22"/>
      <c r="J8" s="22"/>
      <c r="K8" s="22"/>
      <c r="L8" s="22"/>
      <c r="M8" s="22"/>
      <c r="N8" s="22"/>
      <c r="O8" s="20"/>
      <c r="P8" s="9">
        <f>SUM(C8:O8)</f>
        <v>0</v>
      </c>
    </row>
    <row r="9" spans="1:16" ht="19" x14ac:dyDescent="0.2">
      <c r="B9" s="23" t="s">
        <v>18</v>
      </c>
      <c r="C9" s="24"/>
      <c r="D9" s="25"/>
      <c r="E9" s="26"/>
      <c r="F9" s="26"/>
      <c r="G9" s="26"/>
      <c r="H9" s="26"/>
      <c r="I9" s="26"/>
      <c r="J9" s="26"/>
      <c r="K9" s="26"/>
      <c r="L9" s="26"/>
      <c r="M9" s="26"/>
      <c r="N9" s="26"/>
      <c r="O9" s="24"/>
      <c r="P9" s="10">
        <f>SUM(C9:O9)</f>
        <v>0</v>
      </c>
    </row>
    <row r="10" spans="1:16" ht="19" x14ac:dyDescent="0.2">
      <c r="B10" s="23" t="s">
        <v>27</v>
      </c>
      <c r="C10" s="24"/>
      <c r="D10" s="25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4"/>
      <c r="P10" s="18"/>
    </row>
    <row r="11" spans="1:16" ht="19" x14ac:dyDescent="0.2">
      <c r="B11" s="5" t="s">
        <v>20</v>
      </c>
      <c r="C11" s="6">
        <f>SUM(C8:C8)-SUM(C9:C10)</f>
        <v>0</v>
      </c>
      <c r="D11" s="6">
        <f t="shared" ref="D11:N11" si="1">SUM(D8:D8)-SUM(D9:D10)</f>
        <v>0</v>
      </c>
      <c r="E11" s="6">
        <f t="shared" si="1"/>
        <v>0</v>
      </c>
      <c r="F11" s="6">
        <f t="shared" si="1"/>
        <v>0</v>
      </c>
      <c r="G11" s="6">
        <f t="shared" si="1"/>
        <v>0</v>
      </c>
      <c r="H11" s="6">
        <f t="shared" si="1"/>
        <v>0</v>
      </c>
      <c r="I11" s="6">
        <f t="shared" si="1"/>
        <v>0</v>
      </c>
      <c r="J11" s="6">
        <f t="shared" si="1"/>
        <v>0</v>
      </c>
      <c r="K11" s="6">
        <f t="shared" si="1"/>
        <v>0</v>
      </c>
      <c r="L11" s="6">
        <f t="shared" si="1"/>
        <v>0</v>
      </c>
      <c r="M11" s="6">
        <f t="shared" si="1"/>
        <v>0</v>
      </c>
      <c r="N11" s="6">
        <f t="shared" si="1"/>
        <v>0</v>
      </c>
      <c r="O11" s="6">
        <f>SUM(O8:O8)-SUM(O9:O10)</f>
        <v>0</v>
      </c>
      <c r="P11" s="8">
        <f>SUM(P8:P8)-SUM(P9:P9)</f>
        <v>0</v>
      </c>
    </row>
    <row r="12" spans="1:16" ht="19" x14ac:dyDescent="0.25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</row>
    <row r="13" spans="1:16" ht="19" x14ac:dyDescent="0.2">
      <c r="B13" s="23" t="s">
        <v>21</v>
      </c>
      <c r="C13" s="24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4"/>
      <c r="P13" s="11">
        <f>SUM(C13:O13)</f>
        <v>0</v>
      </c>
    </row>
    <row r="14" spans="1:16" ht="19" x14ac:dyDescent="0.2">
      <c r="B14" s="27" t="s">
        <v>3</v>
      </c>
      <c r="C14" s="28"/>
      <c r="D14" s="29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28"/>
      <c r="P14" s="12">
        <f>SUM(C14:O14)</f>
        <v>0</v>
      </c>
    </row>
    <row r="15" spans="1:16" ht="19" x14ac:dyDescent="0.2">
      <c r="B15" s="5" t="s">
        <v>22</v>
      </c>
      <c r="C15" s="6">
        <f>-1*SUM(C13:C14)</f>
        <v>0</v>
      </c>
      <c r="D15" s="7">
        <f t="shared" ref="D15" si="2">-1*SUM(D13:D14)</f>
        <v>0</v>
      </c>
      <c r="E15" s="7">
        <f t="shared" ref="E15:O15" si="3">-1*SUM(E13:E14)</f>
        <v>0</v>
      </c>
      <c r="F15" s="7">
        <f t="shared" si="3"/>
        <v>0</v>
      </c>
      <c r="G15" s="7">
        <f t="shared" si="3"/>
        <v>0</v>
      </c>
      <c r="H15" s="7">
        <f t="shared" si="3"/>
        <v>0</v>
      </c>
      <c r="I15" s="7">
        <f t="shared" si="3"/>
        <v>0</v>
      </c>
      <c r="J15" s="7">
        <f t="shared" si="3"/>
        <v>0</v>
      </c>
      <c r="K15" s="7">
        <f t="shared" si="3"/>
        <v>0</v>
      </c>
      <c r="L15" s="7">
        <f t="shared" si="3"/>
        <v>0</v>
      </c>
      <c r="M15" s="7">
        <f t="shared" si="3"/>
        <v>0</v>
      </c>
      <c r="N15" s="7">
        <f t="shared" si="3"/>
        <v>0</v>
      </c>
      <c r="O15" s="7">
        <f t="shared" si="3"/>
        <v>0</v>
      </c>
      <c r="P15" s="8">
        <f>SUM(C15:O15)</f>
        <v>0</v>
      </c>
    </row>
    <row r="16" spans="1:16" ht="19" x14ac:dyDescent="0.25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</row>
    <row r="17" spans="2:16" ht="19" x14ac:dyDescent="0.2">
      <c r="B17" s="19" t="s">
        <v>23</v>
      </c>
      <c r="C17" s="20"/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0"/>
      <c r="P17" s="9">
        <f>SUM(C17:O17)</f>
        <v>0</v>
      </c>
    </row>
    <row r="18" spans="2:16" ht="19" x14ac:dyDescent="0.2">
      <c r="B18" s="23" t="s">
        <v>17</v>
      </c>
      <c r="C18" s="24"/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4"/>
      <c r="P18" s="10">
        <f>SUM(C18:O18)</f>
        <v>0</v>
      </c>
    </row>
    <row r="19" spans="2:16" ht="19" x14ac:dyDescent="0.2">
      <c r="B19" s="31" t="s">
        <v>24</v>
      </c>
      <c r="C19" s="32"/>
      <c r="D19" s="33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2"/>
      <c r="P19" s="13">
        <f>SUM(C19:O19)</f>
        <v>0</v>
      </c>
    </row>
    <row r="20" spans="2:16" ht="19" x14ac:dyDescent="0.2">
      <c r="B20" s="5" t="s">
        <v>25</v>
      </c>
      <c r="C20" s="7">
        <f t="shared" ref="C20:P20" si="4">C17-SUM(C18:C18)+C19</f>
        <v>0</v>
      </c>
      <c r="D20" s="7">
        <f t="shared" si="4"/>
        <v>0</v>
      </c>
      <c r="E20" s="8">
        <f t="shared" si="4"/>
        <v>0</v>
      </c>
      <c r="F20" s="8">
        <f t="shared" si="4"/>
        <v>0</v>
      </c>
      <c r="G20" s="8">
        <f t="shared" si="4"/>
        <v>0</v>
      </c>
      <c r="H20" s="8">
        <f t="shared" si="4"/>
        <v>0</v>
      </c>
      <c r="I20" s="8">
        <f t="shared" si="4"/>
        <v>0</v>
      </c>
      <c r="J20" s="8">
        <f t="shared" si="4"/>
        <v>0</v>
      </c>
      <c r="K20" s="8">
        <f t="shared" si="4"/>
        <v>0</v>
      </c>
      <c r="L20" s="8">
        <f t="shared" si="4"/>
        <v>0</v>
      </c>
      <c r="M20" s="8">
        <f t="shared" si="4"/>
        <v>0</v>
      </c>
      <c r="N20" s="8">
        <f t="shared" si="4"/>
        <v>0</v>
      </c>
      <c r="O20" s="6">
        <f t="shared" si="4"/>
        <v>0</v>
      </c>
      <c r="P20" s="8">
        <f t="shared" si="4"/>
        <v>0</v>
      </c>
    </row>
    <row r="21" spans="2:16" ht="19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2:16" ht="19" x14ac:dyDescent="0.2">
      <c r="B22" s="14" t="s">
        <v>26</v>
      </c>
      <c r="C22" s="15">
        <f t="shared" ref="C22:P22" si="5">+C6+C11+C15+C20</f>
        <v>0</v>
      </c>
      <c r="D22" s="16">
        <f t="shared" si="5"/>
        <v>0</v>
      </c>
      <c r="E22" s="17">
        <f t="shared" si="5"/>
        <v>0</v>
      </c>
      <c r="F22" s="17">
        <f t="shared" si="5"/>
        <v>0</v>
      </c>
      <c r="G22" s="17">
        <f t="shared" si="5"/>
        <v>0</v>
      </c>
      <c r="H22" s="17">
        <f t="shared" si="5"/>
        <v>0</v>
      </c>
      <c r="I22" s="17">
        <f t="shared" si="5"/>
        <v>0</v>
      </c>
      <c r="J22" s="17">
        <f t="shared" si="5"/>
        <v>0</v>
      </c>
      <c r="K22" s="17">
        <f t="shared" si="5"/>
        <v>0</v>
      </c>
      <c r="L22" s="17">
        <f t="shared" si="5"/>
        <v>0</v>
      </c>
      <c r="M22" s="17">
        <f t="shared" si="5"/>
        <v>0</v>
      </c>
      <c r="N22" s="17">
        <f t="shared" si="5"/>
        <v>0</v>
      </c>
      <c r="O22" s="15">
        <f t="shared" si="5"/>
        <v>0</v>
      </c>
      <c r="P22" s="15">
        <f t="shared" si="5"/>
        <v>0</v>
      </c>
    </row>
    <row r="25" spans="2:16" x14ac:dyDescent="0.2">
      <c r="B25" s="35" t="s">
        <v>30</v>
      </c>
    </row>
    <row r="26" spans="2:16" x14ac:dyDescent="0.2"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4"/>
    </row>
    <row r="27" spans="2:16" x14ac:dyDescent="0.2"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7"/>
    </row>
    <row r="28" spans="2:16" x14ac:dyDescent="0.2">
      <c r="B28" s="45"/>
      <c r="C28" s="46"/>
      <c r="D28" s="46"/>
      <c r="E28" s="46"/>
      <c r="F28" s="46"/>
      <c r="G28" s="46"/>
      <c r="H28" s="46"/>
      <c r="I28" s="51"/>
      <c r="J28" s="46"/>
      <c r="K28" s="46"/>
      <c r="L28" s="46"/>
      <c r="M28" s="46"/>
      <c r="N28" s="46"/>
      <c r="O28" s="46"/>
      <c r="P28" s="47"/>
    </row>
    <row r="29" spans="2:16" x14ac:dyDescent="0.2"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7"/>
    </row>
    <row r="30" spans="2:16" x14ac:dyDescent="0.2"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</row>
    <row r="31" spans="2:16" x14ac:dyDescent="0.2"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7"/>
    </row>
    <row r="32" spans="2:16" x14ac:dyDescent="0.2"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/>
    </row>
    <row r="33" spans="2:16" x14ac:dyDescent="0.2"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</row>
    <row r="34" spans="2:16" x14ac:dyDescent="0.2"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7"/>
    </row>
    <row r="35" spans="2:16" x14ac:dyDescent="0.2"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50"/>
    </row>
    <row r="42" spans="2:16" x14ac:dyDescent="0.2">
      <c r="B42" s="38" t="str">
        <f ca="1">"AMOSdelosNÚMEROS.com   Derechos reservados "&amp;YEAR(TODAY())</f>
        <v>AMOSdelosNÚMEROS.com   Derechos reservados 2024</v>
      </c>
      <c r="C42" s="38"/>
      <c r="D42" s="38"/>
    </row>
    <row r="43" spans="2:16" x14ac:dyDescent="0.2">
      <c r="B43" s="52" t="s">
        <v>28</v>
      </c>
      <c r="C43" s="52"/>
      <c r="D43" s="52"/>
      <c r="E43" s="52"/>
      <c r="F43" s="52"/>
    </row>
    <row r="44" spans="2:16" x14ac:dyDescent="0.2">
      <c r="B44" s="52"/>
      <c r="C44" s="52"/>
      <c r="D44" s="52"/>
      <c r="E44" s="52"/>
      <c r="F44" s="52"/>
    </row>
  </sheetData>
  <sheetProtection algorithmName="SHA-512" hashValue="B0Wfob2tWSxYZVsp3kQ+qN1I2DwS8lpy76Il60rIrPBdfZVz2IZG6CD9KHDZThcaYi5cX37IM/1mMNkN17IxDw==" saltValue="H+Tmz2oCecJDiI0sXHkN3A==" spinCount="100000" sheet="1" objects="1" scenarios="1"/>
  <mergeCells count="1">
    <mergeCell ref="B43:F44"/>
  </mergeCells>
  <conditionalFormatting sqref="C6:P6 C8:P11 C13:P15 C22:P22">
    <cfRule type="cellIs" dxfId="1" priority="2" operator="equal">
      <formula>0</formula>
    </cfRule>
  </conditionalFormatting>
  <conditionalFormatting sqref="C17:P20">
    <cfRule type="cellIs" dxfId="0" priority="1" operator="equal">
      <formula>0</formula>
    </cfRule>
  </conditionalFormatting>
  <hyperlinks>
    <hyperlink ref="B42:C42" r:id="rId1" display="AMOSdelosNÚMEROS.com   Derechos reservados." xr:uid="{B8B92E65-2780-564D-9623-41ACB43205CF}"/>
    <hyperlink ref="B42:D44" r:id="rId2" display="https://amosdelosnumeros.com/" xr:uid="{EB169E6D-89F5-2047-BE26-6BF1AD043212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Caja Basico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 QueméAndrino</dc:creator>
  <cp:lastModifiedBy>Sergio Queme</cp:lastModifiedBy>
  <dcterms:created xsi:type="dcterms:W3CDTF">2021-07-07T21:44:07Z</dcterms:created>
  <dcterms:modified xsi:type="dcterms:W3CDTF">2024-09-07T18:07:05Z</dcterms:modified>
</cp:coreProperties>
</file>