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tclaybuck/Documents/My Documents/1-Next River Fundraising Strategies/Planning Document Templates/Planning Document Templates Editable PDF Versions/"/>
    </mc:Choice>
  </mc:AlternateContent>
  <xr:revisionPtr revIDLastSave="0" documentId="8_{C48484EB-1473-FA41-8AC6-D82A16F9E781}" xr6:coauthVersionLast="47" xr6:coauthVersionMax="47" xr10:uidLastSave="{00000000-0000-0000-0000-000000000000}"/>
  <bookViews>
    <workbookView xWindow="3980" yWindow="500" windowWidth="32240" windowHeight="18440" xr2:uid="{00000000-000D-0000-FFFF-FFFF00000000}"/>
  </bookViews>
  <sheets>
    <sheet name="Cover Page" sheetId="3" r:id="rId1"/>
    <sheet name="Campaign Planning Gift Chart" sheetId="11" r:id="rId2"/>
    <sheet name="Goal Setting Template" sheetId="4" r:id="rId3"/>
    <sheet name="Development Plan" sheetId="5" r:id="rId4"/>
    <sheet name="Development Plan With Budget" sheetId="6" r:id="rId5"/>
    <sheet name="Communications Calendar" sheetId="7" r:id="rId6"/>
    <sheet name="Communication Calender Sample" sheetId="8" r:id="rId7"/>
    <sheet name="Timeline" sheetId="1" r:id="rId8"/>
    <sheet name="Prospect" sheetId="9" r:id="rId9"/>
    <sheet name="Donor Stewardship Journey" sheetId="10" r:id="rId10"/>
    <sheet name="Drow down List" sheetId="2" r:id="rId11"/>
  </sheets>
  <definedNames>
    <definedName name="_xlnm._FilterDatabase" localSheetId="3" hidden="1">'Development Plan'!$A$6:$F$6</definedName>
    <definedName name="_xlnm._FilterDatabase" localSheetId="9" hidden="1">'Donor Stewardship Journey'!$B$6:$F$6</definedName>
    <definedName name="_xlnm._FilterDatabase" localSheetId="2" hidden="1">'Goal Setting Template'!$B$6:$F$6</definedName>
    <definedName name="_xlnm._FilterDatabase" localSheetId="8" hidden="1">Prospect!$B$6:$G$6</definedName>
    <definedName name="_xlnm._FilterDatabase" localSheetId="7" hidden="1">Timeline!$B$6:$I$6</definedName>
    <definedName name="_xlnm.Print_Area" localSheetId="1">'Campaign Planning Gift Chart'!$A$1:$P$26</definedName>
    <definedName name="_xlnm.Print_Area" localSheetId="6">'Communication Calender Sample'!$A$1:$O$33</definedName>
    <definedName name="_xlnm.Print_Area" localSheetId="5">'Communications Calendar'!$B:$O</definedName>
    <definedName name="_xlnm.Print_Area" localSheetId="3">'Development Plan'!$B:$F</definedName>
    <definedName name="_xlnm.Print_Area" localSheetId="4">'Development Plan With Budget'!$B$1:$J$37</definedName>
    <definedName name="_xlnm.Print_Area" localSheetId="9">'Donor Stewardship Journey'!$B:$F</definedName>
    <definedName name="_xlnm.Print_Area" localSheetId="2">'Goal Setting Template'!$B$1:$F$31</definedName>
    <definedName name="_xlnm.Print_Area" localSheetId="8">Prospect!$B:$H</definedName>
    <definedName name="_xlnm.Print_Area" localSheetId="7">Timeline!$A:$I</definedName>
    <definedName name="_xlnm.Print_Titles" localSheetId="1">'Campaign Planning Gift Chart'!$1:$8</definedName>
    <definedName name="_xlnm.Print_Titles" localSheetId="6">'Communication Calender Sample'!$1:$6</definedName>
    <definedName name="_xlnm.Print_Titles" localSheetId="5">'Communications Calendar'!$1:$6</definedName>
    <definedName name="_xlnm.Print_Titles" localSheetId="3">'Development Plan'!$1:$6</definedName>
    <definedName name="_xlnm.Print_Titles" localSheetId="4">'Development Plan With Budget'!$1:$6</definedName>
    <definedName name="_xlnm.Print_Titles" localSheetId="9">'Donor Stewardship Journey'!$1:$6</definedName>
    <definedName name="_xlnm.Print_Titles" localSheetId="2">'Goal Setting Template'!$1:$6</definedName>
    <definedName name="_xlnm.Print_Titles" localSheetId="8">Prospect!$1:$6</definedName>
    <definedName name="_xlnm.Print_Titles" localSheetId="7">Timeline!$1:$6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1" l="1"/>
  <c r="I36" i="6"/>
  <c r="I35" i="6"/>
  <c r="I34" i="6"/>
  <c r="I33" i="6"/>
  <c r="I31" i="6"/>
  <c r="I30" i="6"/>
  <c r="I29" i="6"/>
  <c r="I28" i="6"/>
  <c r="I26" i="6"/>
  <c r="I25" i="6"/>
  <c r="I24" i="6"/>
  <c r="I23" i="6"/>
  <c r="I21" i="6"/>
  <c r="I20" i="6"/>
  <c r="I19" i="6"/>
  <c r="I18" i="6"/>
  <c r="I16" i="6"/>
  <c r="I15" i="6"/>
  <c r="I14" i="6"/>
  <c r="I13" i="6"/>
  <c r="O19" i="11"/>
  <c r="I19" i="11"/>
  <c r="F19" i="11"/>
  <c r="M18" i="11"/>
  <c r="K18" i="11"/>
  <c r="P18" i="11" s="1"/>
  <c r="C18" i="11"/>
  <c r="G18" i="11" s="1"/>
  <c r="J18" i="11" s="1"/>
  <c r="K17" i="11"/>
  <c r="P17" i="11" s="1"/>
  <c r="C17" i="11"/>
  <c r="G17" i="11" s="1"/>
  <c r="J17" i="11" s="1"/>
  <c r="P16" i="11"/>
  <c r="K16" i="11"/>
  <c r="C16" i="11"/>
  <c r="G16" i="11" s="1"/>
  <c r="J16" i="11" s="1"/>
  <c r="K15" i="11"/>
  <c r="P15" i="11" s="1"/>
  <c r="C15" i="11"/>
  <c r="G15" i="11" s="1"/>
  <c r="J15" i="11" s="1"/>
  <c r="M14" i="11"/>
  <c r="K14" i="11"/>
  <c r="P14" i="11" s="1"/>
  <c r="K13" i="11"/>
  <c r="P13" i="11" s="1"/>
  <c r="C13" i="11"/>
  <c r="G13" i="11" s="1"/>
  <c r="J13" i="11" s="1"/>
  <c r="K12" i="11"/>
  <c r="C12" i="11" s="1"/>
  <c r="M11" i="11"/>
  <c r="K11" i="11"/>
  <c r="P11" i="11" s="1"/>
  <c r="C11" i="11"/>
  <c r="G11" i="11" s="1"/>
  <c r="J11" i="11" s="1"/>
  <c r="K10" i="11"/>
  <c r="N11" i="11" s="1"/>
  <c r="C10" i="11"/>
  <c r="P9" i="11"/>
  <c r="K9" i="11"/>
  <c r="N16" i="11" s="1"/>
  <c r="C9" i="11"/>
  <c r="C4" i="11"/>
  <c r="P19" i="11" l="1"/>
  <c r="D12" i="11"/>
  <c r="G12" i="11"/>
  <c r="J12" i="11" s="1"/>
  <c r="N13" i="11"/>
  <c r="N14" i="11"/>
  <c r="N18" i="11"/>
  <c r="P12" i="11"/>
  <c r="D10" i="11"/>
  <c r="G10" i="11"/>
  <c r="J10" i="11" s="1"/>
  <c r="K19" i="11"/>
  <c r="N12" i="11"/>
  <c r="D15" i="11"/>
  <c r="N10" i="11"/>
  <c r="N17" i="11"/>
  <c r="P10" i="11"/>
  <c r="D13" i="11"/>
  <c r="D11" i="11"/>
  <c r="N15" i="11"/>
  <c r="D9" i="11"/>
  <c r="G9" i="11"/>
  <c r="C14" i="11"/>
  <c r="G14" i="11" s="1"/>
  <c r="J14" i="11" s="1"/>
  <c r="D14" i="11"/>
  <c r="N9" i="11"/>
  <c r="D17" i="11" l="1"/>
  <c r="D16" i="11"/>
  <c r="D18" i="11"/>
  <c r="H14" i="11"/>
  <c r="J9" i="11"/>
  <c r="J19" i="11" s="1"/>
  <c r="H16" i="11"/>
  <c r="H18" i="11"/>
  <c r="H11" i="11"/>
  <c r="H13" i="11"/>
  <c r="H15" i="11"/>
  <c r="H10" i="11"/>
  <c r="H17" i="11"/>
  <c r="H12" i="11"/>
  <c r="G19" i="11"/>
  <c r="C19" i="11"/>
  <c r="E14" i="11" l="1"/>
  <c r="E11" i="11"/>
  <c r="E18" i="11"/>
  <c r="B4" i="10" l="1"/>
  <c r="B4" i="9"/>
  <c r="B4" i="8"/>
  <c r="B4" i="7"/>
  <c r="I11" i="6"/>
  <c r="I10" i="6"/>
  <c r="I9" i="6"/>
  <c r="I8" i="6"/>
  <c r="D4" i="6"/>
  <c r="B4" i="5"/>
  <c r="B4" i="4"/>
  <c r="B4" i="1" l="1"/>
</calcChain>
</file>

<file path=xl/sharedStrings.xml><?xml version="1.0" encoding="utf-8"?>
<sst xmlns="http://schemas.openxmlformats.org/spreadsheetml/2006/main" count="467" uniqueCount="293">
  <si>
    <t>FOCUS</t>
  </si>
  <si>
    <t>Grants</t>
  </si>
  <si>
    <t>Marketing/
Communications</t>
  </si>
  <si>
    <t>Special Events</t>
  </si>
  <si>
    <t>AUDIENCE</t>
  </si>
  <si>
    <t>CHANNEL</t>
  </si>
  <si>
    <t>TIMELINE</t>
  </si>
  <si>
    <t>DESCRIPTION</t>
  </si>
  <si>
    <t>ASSETS</t>
  </si>
  <si>
    <t>OWNER</t>
  </si>
  <si>
    <t>MESSAGE</t>
  </si>
  <si>
    <t>COMMUNICATIONS and FUNDRAISING TIMELINE</t>
  </si>
  <si>
    <t>Audience 1</t>
  </si>
  <si>
    <t>Audience 2</t>
  </si>
  <si>
    <t>Audience 3</t>
  </si>
  <si>
    <t>Audience 4</t>
  </si>
  <si>
    <t>Audience 5</t>
  </si>
  <si>
    <t>Audience 6</t>
  </si>
  <si>
    <t>Audience 7</t>
  </si>
  <si>
    <t>Audience 8</t>
  </si>
  <si>
    <t>Audience 9</t>
  </si>
  <si>
    <t>Audience 10</t>
  </si>
  <si>
    <t>Audience 11</t>
  </si>
  <si>
    <t>Audience 12</t>
  </si>
  <si>
    <t>Audience 13</t>
  </si>
  <si>
    <t>Audience 14</t>
  </si>
  <si>
    <t>Audience 15</t>
  </si>
  <si>
    <t>Audience 16</t>
  </si>
  <si>
    <t>Audience 17</t>
  </si>
  <si>
    <t>Audience 18</t>
  </si>
  <si>
    <t>Audience 19</t>
  </si>
  <si>
    <t>Audience 20</t>
  </si>
  <si>
    <t>Audience 21</t>
  </si>
  <si>
    <t>Audience 22</t>
  </si>
  <si>
    <t>Audience 23</t>
  </si>
  <si>
    <t>Audience 24</t>
  </si>
  <si>
    <t>Audience 25</t>
  </si>
  <si>
    <t>Audience 26</t>
  </si>
  <si>
    <t>Audience 27</t>
  </si>
  <si>
    <t>Audience 28</t>
  </si>
  <si>
    <t>Audience 29</t>
  </si>
  <si>
    <t>Audience 30</t>
  </si>
  <si>
    <t>Channel 1</t>
  </si>
  <si>
    <t>Channel 2</t>
  </si>
  <si>
    <t>Channel 3</t>
  </si>
  <si>
    <t>Channel 4</t>
  </si>
  <si>
    <t>Channel 5</t>
  </si>
  <si>
    <t>Channel 6</t>
  </si>
  <si>
    <t>Channel 7</t>
  </si>
  <si>
    <t>Channel 8</t>
  </si>
  <si>
    <t>Channel 9</t>
  </si>
  <si>
    <t>Channel 10</t>
  </si>
  <si>
    <t>Channel 11</t>
  </si>
  <si>
    <t>Channel 12</t>
  </si>
  <si>
    <t>Channel 13</t>
  </si>
  <si>
    <t>Channel 14</t>
  </si>
  <si>
    <t>Channel 15</t>
  </si>
  <si>
    <t>Channel 16</t>
  </si>
  <si>
    <t>Channel 17</t>
  </si>
  <si>
    <t>Channel 18</t>
  </si>
  <si>
    <t>Channel 19</t>
  </si>
  <si>
    <t>Channel 20</t>
  </si>
  <si>
    <t>Channel 21</t>
  </si>
  <si>
    <t>Channel 22</t>
  </si>
  <si>
    <t>Channel 23</t>
  </si>
  <si>
    <t>Channel 24</t>
  </si>
  <si>
    <t>Channel 25</t>
  </si>
  <si>
    <t>Channel 26</t>
  </si>
  <si>
    <t>Channel 27</t>
  </si>
  <si>
    <t>Channel 28</t>
  </si>
  <si>
    <t>Channel 29</t>
  </si>
  <si>
    <t>Channel 30</t>
  </si>
  <si>
    <t>Individual Giving</t>
  </si>
  <si>
    <t>Institutional Giving</t>
  </si>
  <si>
    <t>Public Relations</t>
  </si>
  <si>
    <t>Focus 7</t>
  </si>
  <si>
    <t>Focus 8</t>
  </si>
  <si>
    <t>Focus 9</t>
  </si>
  <si>
    <t>Focus 10</t>
  </si>
  <si>
    <t>Focus 11</t>
  </si>
  <si>
    <t>Focus 12</t>
  </si>
  <si>
    <t>Focus 13</t>
  </si>
  <si>
    <t>Focus 14</t>
  </si>
  <si>
    <t>Focus 15</t>
  </si>
  <si>
    <t>Focus 16</t>
  </si>
  <si>
    <t>Focus 17</t>
  </si>
  <si>
    <t>Focus 18</t>
  </si>
  <si>
    <t>Focus 19</t>
  </si>
  <si>
    <t>Focus 20</t>
  </si>
  <si>
    <t>Focus 21</t>
  </si>
  <si>
    <t>Focus 22</t>
  </si>
  <si>
    <t>Focus 23</t>
  </si>
  <si>
    <t>Focus 24</t>
  </si>
  <si>
    <t>Focus 25</t>
  </si>
  <si>
    <t>Focus 26</t>
  </si>
  <si>
    <t>Focus 27</t>
  </si>
  <si>
    <t>Focus 28</t>
  </si>
  <si>
    <t>Focus 29</t>
  </si>
  <si>
    <t>Focus 30</t>
  </si>
  <si>
    <t>Page Navigation</t>
  </si>
  <si>
    <t xml:space="preserve">Communications Calendar Planning Template </t>
  </si>
  <si>
    <t xml:space="preserve">Communications Calendar Planning Template SAMPLE </t>
  </si>
  <si>
    <t>Donor Stewardship Journey Plan</t>
  </si>
  <si>
    <t>Campaign Planning Gift Chart</t>
  </si>
  <si>
    <t>GOAL SETTING TEMPLATE</t>
  </si>
  <si>
    <t>GOAL</t>
  </si>
  <si>
    <t>MEASUREMENT</t>
  </si>
  <si>
    <t>HOW/RESOURCES NEEDED</t>
  </si>
  <si>
    <t>WHY</t>
  </si>
  <si>
    <t>WHEN</t>
  </si>
  <si>
    <t>Increase donor retention by 10% by end of fiscal year.</t>
  </si>
  <si>
    <t>Current retention rate - 43%
Goal:  53%</t>
  </si>
  <si>
    <t xml:space="preserve"> - Gift Acknowledgement within 48 hours
- Monthly donor communications</t>
  </si>
  <si>
    <t>Reduce cost-per-dollar, lower acquisition costs, sustainable giving.</t>
  </si>
  <si>
    <t>Tip: To insert a new line within a cell, press the following keys at the same time:
▸ On Mac: Option + Return
▸ On Windows: Alt + Enter</t>
  </si>
  <si>
    <t>DEVELOPMENT PLAN</t>
  </si>
  <si>
    <t>GOALS</t>
  </si>
  <si>
    <t>CAMPAIGN STRATEGY</t>
  </si>
  <si>
    <t>DATES/TIMELINE</t>
  </si>
  <si>
    <t>STATUS &amp; NOTES</t>
  </si>
  <si>
    <t>Individual/Annual Giving - PURPOSE STATEMENT</t>
  </si>
  <si>
    <t>Corporate &amp; Foundation - PURPOSE STATEMENT</t>
  </si>
  <si>
    <t>Special Events - PURPOSE STATEMENT</t>
  </si>
  <si>
    <t>Grants - PURPOSE STATEMENT</t>
  </si>
  <si>
    <t>Marketing/Comms - PURPOSE STATEMENT</t>
  </si>
  <si>
    <t>Development Operations- PURPOSE STATEMENT</t>
  </si>
  <si>
    <t>BUDGET</t>
  </si>
  <si>
    <t>TO-DATE</t>
  </si>
  <si>
    <t>REMAINING</t>
  </si>
  <si>
    <t>EXPENSE</t>
  </si>
  <si>
    <t xml:space="preserve">Individual/Annual Giving - PURPOSE STATEMENT </t>
  </si>
  <si>
    <t xml:space="preserve">Corporate &amp; Foundation - PURPOSE STATEMENT </t>
  </si>
  <si>
    <t>COMMUNICATIONS CALENDER 
PLANNING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</si>
  <si>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</si>
  <si>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</si>
  <si>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</si>
  <si>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</si>
  <si>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</si>
  <si>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</si>
  <si>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</si>
  <si>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</si>
  <si>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</si>
  <si>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</si>
  <si>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</si>
  <si>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</si>
  <si>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Mail Donors</t>
  </si>
  <si>
    <t>Direct Mail Appeals</t>
  </si>
  <si>
    <t>Digital Newsletter</t>
  </si>
  <si>
    <t>Print Newsletter</t>
  </si>
  <si>
    <t>Holiday Card</t>
  </si>
  <si>
    <t>Giving Tuesday</t>
  </si>
  <si>
    <t>Valentine's Thank You</t>
  </si>
  <si>
    <t>Tax Statement</t>
  </si>
  <si>
    <t>Donor Survey (print)</t>
  </si>
  <si>
    <t>Online Donors (With Address)</t>
  </si>
  <si>
    <t>Donor Survey (Print)</t>
  </si>
  <si>
    <t>Online Donors (No Address)</t>
  </si>
  <si>
    <t>Digital Appeals</t>
  </si>
  <si>
    <t>Digital Holiday Card</t>
  </si>
  <si>
    <t>Add Category Name here</t>
  </si>
  <si>
    <t>x</t>
  </si>
  <si>
    <t>STATUS</t>
  </si>
  <si>
    <t>PROBABILITY</t>
  </si>
  <si>
    <t>Renewal</t>
  </si>
  <si>
    <t>Prospect</t>
  </si>
  <si>
    <t>Status 3</t>
  </si>
  <si>
    <t>Status 4</t>
  </si>
  <si>
    <t>Status 5</t>
  </si>
  <si>
    <t>Status 6</t>
  </si>
  <si>
    <t>Status 7</t>
  </si>
  <si>
    <t>Status 8</t>
  </si>
  <si>
    <t>Status 9</t>
  </si>
  <si>
    <t>Status 10</t>
  </si>
  <si>
    <t>Status 11</t>
  </si>
  <si>
    <t>Status 12</t>
  </si>
  <si>
    <t>Status 13</t>
  </si>
  <si>
    <t>Status 14</t>
  </si>
  <si>
    <t>Status 15</t>
  </si>
  <si>
    <t>Status 16</t>
  </si>
  <si>
    <t>Status 17</t>
  </si>
  <si>
    <t>Status 18</t>
  </si>
  <si>
    <t>Status 19</t>
  </si>
  <si>
    <t>Status 20</t>
  </si>
  <si>
    <t>Status 21</t>
  </si>
  <si>
    <t>Status 22</t>
  </si>
  <si>
    <t>Status 23</t>
  </si>
  <si>
    <t>Status 24</t>
  </si>
  <si>
    <t>Status 25</t>
  </si>
  <si>
    <t>Drow down menu for Prospect</t>
  </si>
  <si>
    <t>Drow down menu for Timeline</t>
  </si>
  <si>
    <t>DONOR-PROSPECT RANKING TEMPLATE</t>
  </si>
  <si>
    <t>ID#</t>
  </si>
  <si>
    <t>NAME</t>
  </si>
  <si>
    <t>AMOUNT</t>
  </si>
  <si>
    <t>FUND/AREA</t>
  </si>
  <si>
    <t>TIMING/DATE</t>
  </si>
  <si>
    <t>Jack Spratt</t>
  </si>
  <si>
    <t>Annual Fund</t>
  </si>
  <si>
    <t>Acme Charitable Funds Foundation</t>
  </si>
  <si>
    <t>Scholarships</t>
  </si>
  <si>
    <t>3rd Quarter</t>
  </si>
  <si>
    <t>SAMPLE DONOR STEWARDSHIP JOURNEY</t>
  </si>
  <si>
    <t>TIME SINCE GIFT</t>
  </si>
  <si>
    <t>ACTION</t>
  </si>
  <si>
    <t>PROCESS</t>
  </si>
  <si>
    <t>RESPONSIBILITY</t>
  </si>
  <si>
    <t>SEGMENT</t>
  </si>
  <si>
    <t>1 Day</t>
  </si>
  <si>
    <t>Email TY</t>
  </si>
  <si>
    <t>Auto-Generate</t>
  </si>
  <si>
    <t>Dev Staff</t>
  </si>
  <si>
    <t>ALL</t>
  </si>
  <si>
    <t>48 Hours</t>
  </si>
  <si>
    <t>TY Letter Receipt</t>
  </si>
  <si>
    <t>Receipting
Variable for sub-segment</t>
  </si>
  <si>
    <t>Gift Entry</t>
  </si>
  <si>
    <t>ALL with Address
Sub-segment by recency.</t>
  </si>
  <si>
    <t>Personal Email/Receipt</t>
  </si>
  <si>
    <t>ALL with Email Only
Sub-segment by recency.</t>
  </si>
  <si>
    <t>48 Hours - 1 Week</t>
  </si>
  <si>
    <t>TY Calls</t>
  </si>
  <si>
    <t>List generated at gift entry</t>
  </si>
  <si>
    <t>Lead Dev Staff</t>
  </si>
  <si>
    <t>$250+</t>
  </si>
  <si>
    <t>CDO TY Calls</t>
  </si>
  <si>
    <t>CDO</t>
  </si>
  <si>
    <t>$500+</t>
  </si>
  <si>
    <t>CEO TY Calls</t>
  </si>
  <si>
    <t>CEO</t>
  </si>
  <si>
    <t>$1,000+</t>
  </si>
  <si>
    <t>1 Week</t>
  </si>
  <si>
    <t>Handwritten TY Notes</t>
  </si>
  <si>
    <t>ALL with Address</t>
  </si>
  <si>
    <t>2 Weeks - 1 Month</t>
  </si>
  <si>
    <t>TY Video/Update</t>
  </si>
  <si>
    <t>Create story bank</t>
  </si>
  <si>
    <t>Digital Mktg</t>
  </si>
  <si>
    <t>ALL with email</t>
  </si>
  <si>
    <t>2 Months</t>
  </si>
  <si>
    <t>CEO Update Email/Ltr</t>
  </si>
  <si>
    <t>Create bank; update</t>
  </si>
  <si>
    <t>3 Months</t>
  </si>
  <si>
    <t>Variable Ask</t>
  </si>
  <si>
    <t>Offer based on giving - upgrade, 2nd Ask, Recurring</t>
  </si>
  <si>
    <t>4 Months</t>
  </si>
  <si>
    <t>Other Engagement</t>
  </si>
  <si>
    <t>Offer volunteering, program tour, event, etc.</t>
  </si>
  <si>
    <t>5 Months</t>
  </si>
  <si>
    <t>Update/Newsletter</t>
  </si>
  <si>
    <t>Subscription streams</t>
  </si>
  <si>
    <t>Dev Staff/Digital Mktg</t>
  </si>
  <si>
    <t>6 Months</t>
  </si>
  <si>
    <t>Impact Update</t>
  </si>
  <si>
    <t>Program updates, gift accomplishment, etc.</t>
  </si>
  <si>
    <t>Dev Staff/Program Staff</t>
  </si>
  <si>
    <t>7 Months</t>
  </si>
  <si>
    <t>Soft Renewal/Upgrade Ask</t>
  </si>
  <si>
    <t>Determined by segment</t>
  </si>
  <si>
    <t>Determine by sub-segment</t>
  </si>
  <si>
    <t>8 Months</t>
  </si>
  <si>
    <t>9 Months</t>
  </si>
  <si>
    <t>Donor Survey</t>
  </si>
  <si>
    <t>Engagement Level</t>
  </si>
  <si>
    <t>10 Months</t>
  </si>
  <si>
    <t>Renewal/Upgrade Ask</t>
  </si>
  <si>
    <t>11 Months</t>
  </si>
  <si>
    <t>12 Months</t>
  </si>
  <si>
    <t>CAMPAIGN PLANNING GIFT CHART</t>
  </si>
  <si>
    <t xml:space="preserve">ENTER YOUR FUNDRAISING GOAL HERE: </t>
  </si>
  <si>
    <t>Number of Gifts Required</t>
  </si>
  <si>
    <t xml:space="preserve"> Cumulative Gifts Required</t>
  </si>
  <si>
    <t xml:space="preserve"> % of Gifts Required by Range </t>
  </si>
  <si>
    <t># Gifts Received Last FY</t>
  </si>
  <si>
    <t>Number of Prospects Required</t>
  </si>
  <si>
    <t>Cumulative Prospects
Required</t>
  </si>
  <si>
    <t>Number of Prospects Available</t>
  </si>
  <si>
    <t>Additional Prospects Required</t>
  </si>
  <si>
    <t>GOAL
Total Dollars for Category</t>
  </si>
  <si>
    <t>% of Total</t>
  </si>
  <si>
    <t>% by Range</t>
  </si>
  <si>
    <t>Cumulative Dollars</t>
  </si>
  <si>
    <t>Projected Dollars This Fiscal Year</t>
  </si>
  <si>
    <t>Additional Dollars Required</t>
  </si>
  <si>
    <t>TOTAL</t>
  </si>
  <si>
    <t>Notes on using this chart:</t>
  </si>
  <si>
    <t xml:space="preserve"> - This chart assumes a 1:1 correlation between gifts &amp; donors.  If the average number of gifts per donor is higher, fewer prospects would be required, but the 1:1 ratio allows for a general indication of the number of required donors to achieve a campaign goal.
 - Number of prospects required uses industry standard ratio of 4:1 prospects to donors at major gift levels and increases that ratio at mid and low-range as more acquisition is needed.
 - % by range uses the Pareto Principle, where 80% of dollars come from 20% of donors (and 20% of dollars come from 80% of donors) as a general indicator of a healthy, robust individual giving program that is not entirely dependent upon major gifts and gives flexibility for donors to move up and down the giving pyramid. 
www.nextriverfundraising.com</t>
  </si>
  <si>
    <t>Goal Setting Template</t>
  </si>
  <si>
    <t>Development Plan Worksheet 2025</t>
  </si>
  <si>
    <t>Development Plan Worksheet with Budget 2025</t>
  </si>
  <si>
    <t>Communications and Fundraising Timeline</t>
  </si>
  <si>
    <t>Donor Prospect Ranking Template</t>
  </si>
  <si>
    <t>All the templates are included in this single workbook.
Use the tabs below or navigation links to the right to move between workbooks.</t>
  </si>
  <si>
    <t>Each workbook will have instructions on how to use them and customize.  They are completely
adaptable and customizable to your needs, but as a protected worksheet your changes will 
not damage the formatting or formulae.  If you have any problems with these workbooks 
or have questions, please contact us at hello@nextriverfundraising.com.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</si>
</sst>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.0_);_(* \(#,##0.0\);_(* &quot;-&quot;?_);_(@_)"/>
    <numFmt numFmtId="166" formatCode="_(* #,##0_);_(* \(#,##0\);_(* &quot;-&quot;??_);_(@_)"/>
  </numFmts>
  <fonts count="43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Serif"/>
    </font>
    <font>
      <b/>
      <sz val="14"/>
      <color rgb="FF000000"/>
      <name val="Serif"/>
    </font>
    <font>
      <sz val="10"/>
      <color rgb="FF000000"/>
      <name val="San serif"/>
    </font>
    <font>
      <b/>
      <sz val="12"/>
      <color rgb="FFFFFFFF"/>
      <name val="San serif"/>
    </font>
    <font>
      <b/>
      <sz val="12"/>
      <color theme="1"/>
      <name val="San serif"/>
    </font>
    <font>
      <sz val="8"/>
      <name val="Arial"/>
      <family val="2"/>
    </font>
    <font>
      <b/>
      <sz val="10"/>
      <color rgb="FF000000"/>
      <name val="San serif"/>
    </font>
    <font>
      <b/>
      <sz val="12"/>
      <color rgb="FF000000"/>
      <name val="San serif"/>
    </font>
    <font>
      <sz val="12"/>
      <color rgb="FF000000"/>
      <name val="San serif"/>
    </font>
    <font>
      <sz val="12"/>
      <color theme="1"/>
      <name val="San serif"/>
    </font>
    <font>
      <sz val="12"/>
      <color rgb="FF000000"/>
      <name val="Arial"/>
      <family val="2"/>
    </font>
    <font>
      <b/>
      <sz val="12"/>
      <color rgb="FF000000"/>
      <name val="Serif"/>
    </font>
    <font>
      <u/>
      <sz val="10"/>
      <color theme="10"/>
      <name val="Arial"/>
      <family val="2"/>
    </font>
    <font>
      <i/>
      <sz val="10"/>
      <color rgb="FF000000"/>
      <name val="Arial"/>
      <family val="2"/>
    </font>
    <font>
      <i/>
      <sz val="12"/>
      <color rgb="FF000000"/>
      <name val="San Serif"/>
    </font>
    <font>
      <sz val="10"/>
      <color theme="10"/>
      <name val="San Serif"/>
    </font>
    <font>
      <sz val="12"/>
      <color theme="1"/>
      <name val="Arial"/>
      <family val="2"/>
      <scheme val="minor"/>
    </font>
    <font>
      <sz val="12"/>
      <color theme="1"/>
      <name val="Cambria"/>
      <family val="1"/>
    </font>
    <font>
      <b/>
      <sz val="14"/>
      <color theme="1"/>
      <name val="Serif"/>
    </font>
    <font>
      <b/>
      <sz val="12"/>
      <color theme="0"/>
      <name val="Serif"/>
    </font>
    <font>
      <sz val="12"/>
      <color theme="1"/>
      <name val="Sans Serif  "/>
    </font>
    <font>
      <sz val="12"/>
      <color theme="0"/>
      <name val="Sans Serif  "/>
    </font>
    <font>
      <sz val="14"/>
      <color theme="1"/>
      <name val="Serif"/>
    </font>
    <font>
      <b/>
      <sz val="12"/>
      <color theme="1"/>
      <name val="Serif"/>
    </font>
    <font>
      <b/>
      <sz val="12"/>
      <color theme="0"/>
      <name val="San serif"/>
    </font>
    <font>
      <sz val="12"/>
      <color theme="0"/>
      <name val="San serif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2"/>
      <color rgb="FF000000"/>
      <name val="Serif"/>
    </font>
    <font>
      <sz val="12"/>
      <color theme="1"/>
      <name val="Serif"/>
    </font>
    <font>
      <b/>
      <sz val="16"/>
      <color theme="1"/>
      <name val="Serif"/>
    </font>
    <font>
      <b/>
      <sz val="16"/>
      <color theme="1"/>
      <name val="San SERIF"/>
    </font>
    <font>
      <sz val="11"/>
      <color theme="1"/>
      <name val="San SERIF"/>
    </font>
    <font>
      <b/>
      <sz val="14"/>
      <color rgb="FF218BEA"/>
      <name val="San SERIF"/>
    </font>
    <font>
      <sz val="12"/>
      <name val="San serif"/>
    </font>
    <font>
      <b/>
      <u/>
      <sz val="12"/>
      <color theme="1"/>
      <name val="San serif"/>
    </font>
    <font>
      <u/>
      <sz val="12"/>
      <color theme="1"/>
      <name val="San serif"/>
    </font>
    <font>
      <sz val="14"/>
      <color rgb="FF000000"/>
      <name val="San serif"/>
    </font>
    <font>
      <u/>
      <sz val="14"/>
      <color theme="10"/>
      <name val="San serif"/>
    </font>
    <font>
      <u/>
      <sz val="14"/>
      <color rgb="FF000000"/>
      <name val="San serif"/>
    </font>
  </fonts>
  <fills count="9">
    <fill>
      <patternFill patternType="none"/>
    </fill>
    <fill>
      <patternFill patternType="gray125"/>
    </fill>
    <fill>
      <patternFill patternType="solid">
        <fgColor rgb="FF253856"/>
        <bgColor theme="8"/>
      </patternFill>
    </fill>
    <fill>
      <patternFill patternType="solid">
        <fgColor rgb="FF253856"/>
        <bgColor indexed="64"/>
      </patternFill>
    </fill>
    <fill>
      <patternFill patternType="solid">
        <fgColor rgb="FF005C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18BEA"/>
        <bgColor indexed="64"/>
      </patternFill>
    </fill>
    <fill>
      <patternFill patternType="solid">
        <fgColor rgb="FF005C5A"/>
        <bgColor indexed="64"/>
      </patternFill>
    </fill>
  </fills>
  <borders count="55">
    <border>
      <left/>
      <right/>
      <top/>
      <bottom/>
      <diagonal/>
    </border>
    <border>
      <left style="thick">
        <color rgb="FF00235B"/>
      </left>
      <right/>
      <top style="thick">
        <color rgb="FF00235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235B"/>
      </right>
      <top/>
      <bottom/>
      <diagonal/>
    </border>
    <border>
      <left style="thick">
        <color rgb="FF00235B"/>
      </left>
      <right style="thick">
        <color rgb="FF00235B"/>
      </right>
      <top/>
      <bottom/>
      <diagonal/>
    </border>
    <border>
      <left style="thick">
        <color rgb="FF00235B"/>
      </left>
      <right style="thick">
        <color rgb="FF00235B"/>
      </right>
      <top style="thick">
        <color rgb="FF00235B"/>
      </top>
      <bottom/>
      <diagonal/>
    </border>
    <border>
      <left style="thick">
        <color rgb="FF00235B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235B"/>
      </right>
      <top/>
      <bottom style="thick">
        <color rgb="FF00235B"/>
      </bottom>
      <diagonal/>
    </border>
    <border>
      <left style="thick">
        <color rgb="FF00235B"/>
      </left>
      <right style="thick">
        <color rgb="FF00235B"/>
      </right>
      <top/>
      <bottom style="thick">
        <color rgb="FF00235B"/>
      </bottom>
      <diagonal/>
    </border>
    <border>
      <left style="thick">
        <color rgb="FF00235B"/>
      </left>
      <right/>
      <top/>
      <bottom style="thick">
        <color rgb="FF00235B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5B2400"/>
      </left>
      <right style="thin">
        <color rgb="FF5B2400"/>
      </right>
      <top style="thin">
        <color rgb="FF5B2400"/>
      </top>
      <bottom style="thin">
        <color rgb="FF5B2400"/>
      </bottom>
      <diagonal/>
    </border>
    <border>
      <left style="thin">
        <color rgb="FF5B2400"/>
      </left>
      <right/>
      <top style="thin">
        <color rgb="FF5B2400"/>
      </top>
      <bottom style="thin">
        <color rgb="FF5B2400"/>
      </bottom>
      <diagonal/>
    </border>
    <border>
      <left/>
      <right style="thin">
        <color rgb="FF5B2400"/>
      </right>
      <top style="thin">
        <color rgb="FF5B2400"/>
      </top>
      <bottom style="thin">
        <color rgb="FF5B2400"/>
      </bottom>
      <diagonal/>
    </border>
    <border>
      <left style="thin">
        <color rgb="FF5B2400"/>
      </left>
      <right style="thin">
        <color rgb="FF5B2400"/>
      </right>
      <top style="thin">
        <color rgb="FF5B24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5B2400"/>
      </bottom>
      <diagonal/>
    </border>
    <border>
      <left style="thin">
        <color rgb="FF5B2400"/>
      </left>
      <right style="thin">
        <color rgb="FF5B2400"/>
      </right>
      <top style="thin">
        <color indexed="64"/>
      </top>
      <bottom style="thin">
        <color rgb="FF5B2400"/>
      </bottom>
      <diagonal/>
    </border>
    <border>
      <left style="thin">
        <color rgb="FF5B2400"/>
      </left>
      <right style="thin">
        <color indexed="64"/>
      </right>
      <top style="thin">
        <color indexed="64"/>
      </top>
      <bottom style="thin">
        <color rgb="FF5B2400"/>
      </bottom>
      <diagonal/>
    </border>
    <border>
      <left style="thin">
        <color indexed="64"/>
      </left>
      <right/>
      <top style="thin">
        <color rgb="FF5B2400"/>
      </top>
      <bottom style="thin">
        <color rgb="FF5B2400"/>
      </bottom>
      <diagonal/>
    </border>
    <border>
      <left style="thin">
        <color rgb="FF5B2400"/>
      </left>
      <right style="thin">
        <color indexed="64"/>
      </right>
      <top style="thin">
        <color rgb="FF5B2400"/>
      </top>
      <bottom style="thin">
        <color rgb="FF5B2400"/>
      </bottom>
      <diagonal/>
    </border>
    <border>
      <left style="thin">
        <color indexed="64"/>
      </left>
      <right style="thin">
        <color rgb="FF5B2400"/>
      </right>
      <top style="thin">
        <color rgb="FF5B2400"/>
      </top>
      <bottom style="thin">
        <color rgb="FF5B2400"/>
      </bottom>
      <diagonal/>
    </border>
    <border>
      <left/>
      <right/>
      <top/>
      <bottom style="thin">
        <color rgb="FF5B2400"/>
      </bottom>
      <diagonal/>
    </border>
    <border>
      <left style="thin">
        <color rgb="FF5B2400"/>
      </left>
      <right/>
      <top/>
      <bottom style="thin">
        <color rgb="FF5B2400"/>
      </bottom>
      <diagonal/>
    </border>
    <border>
      <left style="thin">
        <color rgb="FF5B2400"/>
      </left>
      <right style="thin">
        <color rgb="FF5B2400"/>
      </right>
      <top/>
      <bottom style="thin">
        <color rgb="FF5B2400"/>
      </bottom>
      <diagonal/>
    </border>
    <border>
      <left/>
      <right/>
      <top style="thin">
        <color rgb="FF5B2400"/>
      </top>
      <bottom style="thin">
        <color rgb="FF5B24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 style="thin">
        <color rgb="FF00000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indexed="64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5" fillId="0" borderId="0" applyNumberFormat="0" applyFill="0" applyBorder="0" applyAlignment="0" applyProtection="0"/>
    <xf numFmtId="0" fontId="2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2" xfId="0" applyFont="1" applyBorder="1" applyAlignment="1">
      <alignment horizontal="center" vertical="center" wrapText="1"/>
    </xf>
    <xf numFmtId="17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14" fontId="2" fillId="0" borderId="0" xfId="2" applyNumberFormat="1" applyAlignment="1">
      <alignment horizontal="center" vertical="center" wrapText="1"/>
    </xf>
    <xf numFmtId="0" fontId="16" fillId="0" borderId="0" xfId="2" applyFont="1"/>
    <xf numFmtId="0" fontId="11" fillId="0" borderId="0" xfId="2" applyFont="1"/>
    <xf numFmtId="0" fontId="11" fillId="0" borderId="0" xfId="2" applyFont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14" fontId="6" fillId="3" borderId="17" xfId="2" applyNumberFormat="1" applyFont="1" applyFill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14" fontId="12" fillId="0" borderId="20" xfId="2" applyNumberFormat="1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 wrapText="1"/>
    </xf>
    <xf numFmtId="14" fontId="12" fillId="0" borderId="23" xfId="2" applyNumberFormat="1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14" fontId="12" fillId="0" borderId="26" xfId="2" applyNumberFormat="1" applyFont="1" applyBorder="1" applyAlignment="1">
      <alignment horizontal="center" vertical="center" wrapText="1"/>
    </xf>
    <xf numFmtId="0" fontId="17" fillId="0" borderId="0" xfId="2" applyFont="1"/>
    <xf numFmtId="0" fontId="11" fillId="0" borderId="24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14" fontId="12" fillId="0" borderId="0" xfId="2" applyNumberFormat="1" applyFont="1" applyAlignment="1">
      <alignment horizontal="center" vertical="center" wrapText="1"/>
    </xf>
    <xf numFmtId="0" fontId="20" fillId="0" borderId="0" xfId="3" applyFont="1"/>
    <xf numFmtId="0" fontId="20" fillId="0" borderId="0" xfId="3" applyFont="1" applyAlignment="1">
      <alignment horizontal="left" wrapText="1" indent="1"/>
    </xf>
    <xf numFmtId="0" fontId="20" fillId="0" borderId="0" xfId="3" applyFont="1" applyAlignment="1">
      <alignment horizontal="left" wrapText="1"/>
    </xf>
    <xf numFmtId="0" fontId="22" fillId="0" borderId="27" xfId="3" applyFont="1" applyBorder="1" applyAlignment="1">
      <alignment vertical="center"/>
    </xf>
    <xf numFmtId="0" fontId="22" fillId="3" borderId="27" xfId="3" applyFont="1" applyFill="1" applyBorder="1" applyAlignment="1">
      <alignment horizontal="center" vertical="center" wrapText="1"/>
    </xf>
    <xf numFmtId="0" fontId="23" fillId="0" borderId="0" xfId="3" applyFont="1" applyAlignment="1">
      <alignment vertical="center"/>
    </xf>
    <xf numFmtId="0" fontId="23" fillId="0" borderId="31" xfId="3" applyFont="1" applyBorder="1" applyAlignment="1">
      <alignment horizontal="left" vertical="center" wrapText="1" indent="1"/>
    </xf>
    <xf numFmtId="0" fontId="23" fillId="0" borderId="32" xfId="3" applyFont="1" applyBorder="1" applyAlignment="1">
      <alignment horizontal="left" vertical="center" wrapText="1"/>
    </xf>
    <xf numFmtId="0" fontId="23" fillId="0" borderId="32" xfId="3" applyFont="1" applyBorder="1" applyAlignment="1">
      <alignment horizontal="center" vertical="center" wrapText="1"/>
    </xf>
    <xf numFmtId="0" fontId="23" fillId="0" borderId="33" xfId="3" applyFont="1" applyBorder="1" applyAlignment="1">
      <alignment horizontal="left" vertical="center" wrapText="1"/>
    </xf>
    <xf numFmtId="0" fontId="23" fillId="0" borderId="34" xfId="3" applyFont="1" applyBorder="1" applyAlignment="1">
      <alignment horizontal="left" vertical="center" wrapText="1" indent="1"/>
    </xf>
    <xf numFmtId="0" fontId="23" fillId="0" borderId="27" xfId="3" applyFont="1" applyBorder="1" applyAlignment="1">
      <alignment horizontal="left" vertical="center" wrapText="1"/>
    </xf>
    <xf numFmtId="0" fontId="23" fillId="0" borderId="27" xfId="3" applyFont="1" applyBorder="1" applyAlignment="1">
      <alignment horizontal="center" vertical="center" wrapText="1"/>
    </xf>
    <xf numFmtId="0" fontId="23" fillId="0" borderId="35" xfId="3" applyFont="1" applyBorder="1" applyAlignment="1">
      <alignment horizontal="left" vertical="center" wrapText="1"/>
    </xf>
    <xf numFmtId="0" fontId="23" fillId="0" borderId="36" xfId="3" applyFont="1" applyBorder="1" applyAlignment="1">
      <alignment horizontal="center" vertical="center" wrapText="1"/>
    </xf>
    <xf numFmtId="0" fontId="23" fillId="0" borderId="36" xfId="3" applyFont="1" applyBorder="1" applyAlignment="1">
      <alignment horizontal="left" vertical="center" wrapText="1" indent="1"/>
    </xf>
    <xf numFmtId="17" fontId="23" fillId="0" borderId="27" xfId="3" applyNumberFormat="1" applyFont="1" applyBorder="1" applyAlignment="1">
      <alignment horizontal="center" vertical="center" wrapText="1"/>
    </xf>
    <xf numFmtId="0" fontId="23" fillId="0" borderId="36" xfId="3" applyFont="1" applyBorder="1" applyAlignment="1">
      <alignment vertical="center"/>
    </xf>
    <xf numFmtId="0" fontId="23" fillId="0" borderId="29" xfId="3" applyFont="1" applyBorder="1" applyAlignment="1">
      <alignment horizontal="left" vertical="center" wrapText="1"/>
    </xf>
    <xf numFmtId="0" fontId="23" fillId="0" borderId="35" xfId="3" applyFont="1" applyBorder="1" applyAlignment="1">
      <alignment horizontal="center" vertical="center" wrapText="1"/>
    </xf>
    <xf numFmtId="49" fontId="23" fillId="0" borderId="35" xfId="3" applyNumberFormat="1" applyFont="1" applyBorder="1" applyAlignment="1">
      <alignment horizontal="left" vertical="center" wrapText="1"/>
    </xf>
    <xf numFmtId="0" fontId="23" fillId="0" borderId="0" xfId="3" applyFont="1"/>
    <xf numFmtId="0" fontId="23" fillId="0" borderId="0" xfId="3" applyFont="1" applyAlignment="1">
      <alignment horizontal="left" wrapText="1" indent="1"/>
    </xf>
    <xf numFmtId="0" fontId="23" fillId="0" borderId="0" xfId="3" applyFont="1" applyAlignment="1">
      <alignment horizontal="left" wrapText="1"/>
    </xf>
    <xf numFmtId="0" fontId="25" fillId="0" borderId="0" xfId="3" applyFont="1" applyAlignment="1" applyProtection="1">
      <alignment horizontal="left" indent="1"/>
      <protection locked="0"/>
    </xf>
    <xf numFmtId="0" fontId="25" fillId="0" borderId="0" xfId="3" applyFont="1" applyAlignment="1" applyProtection="1">
      <alignment horizontal="left" wrapText="1" indent="1"/>
      <protection locked="0"/>
    </xf>
    <xf numFmtId="8" fontId="25" fillId="0" borderId="0" xfId="3" applyNumberFormat="1" applyFont="1" applyAlignment="1" applyProtection="1">
      <alignment horizontal="right" vertical="center"/>
      <protection locked="0"/>
    </xf>
    <xf numFmtId="164" fontId="25" fillId="0" borderId="0" xfId="3" applyNumberFormat="1" applyFont="1" applyAlignment="1" applyProtection="1">
      <alignment horizontal="right"/>
      <protection locked="0"/>
    </xf>
    <xf numFmtId="0" fontId="25" fillId="0" borderId="0" xfId="3" applyFont="1" applyProtection="1">
      <protection locked="0"/>
    </xf>
    <xf numFmtId="8" fontId="21" fillId="0" borderId="0" xfId="3" applyNumberFormat="1" applyFont="1" applyAlignment="1" applyProtection="1">
      <alignment horizontal="left" vertical="center"/>
      <protection locked="0"/>
    </xf>
    <xf numFmtId="0" fontId="21" fillId="0" borderId="0" xfId="3" applyFont="1" applyProtection="1">
      <protection locked="0"/>
    </xf>
    <xf numFmtId="0" fontId="21" fillId="0" borderId="0" xfId="3" applyFont="1" applyAlignment="1" applyProtection="1">
      <alignment horizontal="center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0" fontId="27" fillId="3" borderId="37" xfId="3" applyFont="1" applyFill="1" applyBorder="1" applyAlignment="1" applyProtection="1">
      <alignment horizontal="center" vertical="center"/>
      <protection locked="0"/>
    </xf>
    <xf numFmtId="0" fontId="27" fillId="3" borderId="38" xfId="3" applyFont="1" applyFill="1" applyBorder="1" applyAlignment="1" applyProtection="1">
      <alignment horizontal="center" vertical="center"/>
      <protection locked="0"/>
    </xf>
    <xf numFmtId="0" fontId="27" fillId="3" borderId="39" xfId="3" applyFont="1" applyFill="1" applyBorder="1" applyAlignment="1" applyProtection="1">
      <alignment horizontal="center" vertical="center"/>
      <protection locked="0"/>
    </xf>
    <xf numFmtId="8" fontId="27" fillId="3" borderId="39" xfId="3" applyNumberFormat="1" applyFont="1" applyFill="1" applyBorder="1" applyAlignment="1" applyProtection="1">
      <alignment horizontal="center" vertical="center"/>
      <protection locked="0"/>
    </xf>
    <xf numFmtId="164" fontId="27" fillId="3" borderId="39" xfId="3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left" vertical="center" wrapText="1" indent="1"/>
      <protection locked="0"/>
    </xf>
    <xf numFmtId="0" fontId="12" fillId="0" borderId="40" xfId="3" applyFont="1" applyBorder="1" applyAlignment="1" applyProtection="1">
      <alignment horizontal="left" vertical="center" wrapText="1" indent="1"/>
      <protection locked="0"/>
    </xf>
    <xf numFmtId="0" fontId="12" fillId="0" borderId="27" xfId="3" applyFont="1" applyBorder="1" applyAlignment="1" applyProtection="1">
      <alignment horizontal="left" vertical="center" wrapText="1" indent="1"/>
      <protection locked="0"/>
    </xf>
    <xf numFmtId="0" fontId="12" fillId="0" borderId="27" xfId="3" applyFont="1" applyBorder="1" applyAlignment="1" applyProtection="1">
      <alignment horizontal="center" vertical="center" wrapText="1"/>
      <protection locked="0"/>
    </xf>
    <xf numFmtId="8" fontId="12" fillId="0" borderId="27" xfId="3" applyNumberFormat="1" applyFont="1" applyBorder="1" applyAlignment="1" applyProtection="1">
      <alignment horizontal="right" vertical="center" wrapText="1"/>
      <protection locked="0"/>
    </xf>
    <xf numFmtId="8" fontId="12" fillId="5" borderId="27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27" xfId="3" applyNumberFormat="1" applyFont="1" applyBorder="1" applyAlignment="1" applyProtection="1">
      <alignment horizontal="right" vertical="center" wrapText="1" indent="1"/>
      <protection locked="0"/>
    </xf>
    <xf numFmtId="0" fontId="12" fillId="0" borderId="40" xfId="3" applyFont="1" applyBorder="1" applyAlignment="1" applyProtection="1">
      <alignment horizontal="center" vertical="center" wrapText="1"/>
      <protection locked="0"/>
    </xf>
    <xf numFmtId="0" fontId="12" fillId="0" borderId="0" xfId="3" applyFont="1" applyAlignment="1" applyProtection="1">
      <alignment vertical="center" wrapText="1"/>
      <protection locked="0"/>
    </xf>
    <xf numFmtId="0" fontId="12" fillId="0" borderId="29" xfId="3" applyFont="1" applyBorder="1" applyAlignment="1" applyProtection="1">
      <alignment horizontal="left" vertical="center" wrapText="1" indent="1"/>
      <protection locked="0"/>
    </xf>
    <xf numFmtId="17" fontId="12" fillId="0" borderId="27" xfId="3" applyNumberFormat="1" applyFont="1" applyBorder="1" applyAlignment="1" applyProtection="1">
      <alignment horizontal="center" vertical="center" wrapText="1"/>
      <protection locked="0"/>
    </xf>
    <xf numFmtId="49" fontId="12" fillId="0" borderId="27" xfId="3" applyNumberFormat="1" applyFont="1" applyBorder="1" applyAlignment="1" applyProtection="1">
      <alignment horizontal="left" vertical="center" wrapText="1" indent="1"/>
      <protection locked="0"/>
    </xf>
    <xf numFmtId="0" fontId="12" fillId="0" borderId="0" xfId="3" applyFont="1" applyAlignment="1" applyProtection="1">
      <alignment horizontal="center" vertical="center" wrapText="1"/>
      <protection locked="0"/>
    </xf>
    <xf numFmtId="8" fontId="12" fillId="0" borderId="0" xfId="3" applyNumberFormat="1" applyFont="1" applyAlignment="1" applyProtection="1">
      <alignment horizontal="right" vertical="center" wrapText="1"/>
      <protection locked="0"/>
    </xf>
    <xf numFmtId="164" fontId="12" fillId="0" borderId="0" xfId="3" applyNumberFormat="1" applyFont="1" applyAlignment="1" applyProtection="1">
      <alignment horizontal="right" vertical="center" wrapText="1" indent="1"/>
      <protection locked="0"/>
    </xf>
    <xf numFmtId="0" fontId="12" fillId="0" borderId="0" xfId="3" applyFont="1" applyAlignment="1" applyProtection="1">
      <alignment horizontal="left" indent="1"/>
      <protection locked="0"/>
    </xf>
    <xf numFmtId="0" fontId="12" fillId="0" borderId="0" xfId="3" applyFont="1" applyAlignment="1" applyProtection="1">
      <alignment horizontal="left" wrapText="1" indent="1"/>
      <protection locked="0"/>
    </xf>
    <xf numFmtId="8" fontId="12" fillId="0" borderId="0" xfId="3" applyNumberFormat="1" applyFont="1" applyAlignment="1" applyProtection="1">
      <alignment horizontal="right" vertical="center"/>
      <protection locked="0"/>
    </xf>
    <xf numFmtId="164" fontId="12" fillId="0" borderId="0" xfId="3" applyNumberFormat="1" applyFont="1" applyAlignment="1" applyProtection="1">
      <alignment horizontal="right"/>
      <protection locked="0"/>
    </xf>
    <xf numFmtId="0" fontId="12" fillId="0" borderId="0" xfId="3" applyFont="1" applyProtection="1">
      <protection locked="0"/>
    </xf>
    <xf numFmtId="0" fontId="19" fillId="0" borderId="0" xfId="3"/>
    <xf numFmtId="0" fontId="29" fillId="0" borderId="9" xfId="3" applyFont="1" applyBorder="1" applyProtection="1">
      <protection locked="0"/>
    </xf>
    <xf numFmtId="0" fontId="30" fillId="0" borderId="11" xfId="3" applyFont="1" applyBorder="1" applyProtection="1">
      <protection locked="0"/>
    </xf>
    <xf numFmtId="0" fontId="27" fillId="4" borderId="41" xfId="3" applyFont="1" applyFill="1" applyBorder="1" applyAlignment="1" applyProtection="1">
      <alignment horizontal="center" vertical="center"/>
      <protection locked="0"/>
    </xf>
    <xf numFmtId="0" fontId="7" fillId="0" borderId="10" xfId="3" applyFont="1" applyBorder="1" applyProtection="1">
      <protection locked="0"/>
    </xf>
    <xf numFmtId="0" fontId="12" fillId="0" borderId="41" xfId="3" applyFont="1" applyBorder="1" applyProtection="1"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12" fillId="0" borderId="8" xfId="3" applyFont="1" applyBorder="1" applyProtection="1">
      <protection locked="0"/>
    </xf>
    <xf numFmtId="0" fontId="12" fillId="0" borderId="2" xfId="3" applyFont="1" applyBorder="1" applyProtection="1">
      <protection locked="0"/>
    </xf>
    <xf numFmtId="0" fontId="12" fillId="0" borderId="2" xfId="3" applyFont="1" applyBorder="1" applyAlignment="1" applyProtection="1">
      <alignment horizontal="center"/>
      <protection locked="0"/>
    </xf>
    <xf numFmtId="0" fontId="12" fillId="6" borderId="2" xfId="3" applyFont="1" applyFill="1" applyBorder="1" applyAlignment="1" applyProtection="1">
      <alignment horizontal="center"/>
      <protection locked="0"/>
    </xf>
    <xf numFmtId="0" fontId="7" fillId="0" borderId="8" xfId="3" applyFont="1" applyBorder="1" applyProtection="1">
      <protection locked="0"/>
    </xf>
    <xf numFmtId="0" fontId="12" fillId="0" borderId="13" xfId="3" applyFont="1" applyBorder="1" applyProtection="1">
      <protection locked="0"/>
    </xf>
    <xf numFmtId="0" fontId="21" fillId="0" borderId="0" xfId="3" applyFont="1"/>
    <xf numFmtId="15" fontId="12" fillId="0" borderId="0" xfId="3" applyNumberFormat="1" applyFont="1"/>
    <xf numFmtId="0" fontId="12" fillId="0" borderId="0" xfId="3" applyFont="1"/>
    <xf numFmtId="0" fontId="12" fillId="0" borderId="9" xfId="3" applyFont="1" applyBorder="1" applyAlignment="1">
      <alignment vertical="center"/>
    </xf>
    <xf numFmtId="0" fontId="12" fillId="0" borderId="11" xfId="3" applyFont="1" applyBorder="1" applyAlignment="1">
      <alignment vertical="center"/>
    </xf>
    <xf numFmtId="0" fontId="27" fillId="4" borderId="2" xfId="3" applyFont="1" applyFill="1" applyBorder="1" applyAlignment="1">
      <alignment horizontal="center" vertical="center"/>
    </xf>
    <xf numFmtId="0" fontId="12" fillId="0" borderId="0" xfId="3" applyFont="1" applyAlignment="1">
      <alignment vertical="center"/>
    </xf>
    <xf numFmtId="0" fontId="7" fillId="0" borderId="10" xfId="3" applyFont="1" applyBorder="1"/>
    <xf numFmtId="0" fontId="12" fillId="0" borderId="41" xfId="3" applyFont="1" applyBorder="1"/>
    <xf numFmtId="0" fontId="7" fillId="0" borderId="2" xfId="3" applyFont="1" applyBorder="1" applyAlignment="1">
      <alignment horizontal="center"/>
    </xf>
    <xf numFmtId="0" fontId="12" fillId="0" borderId="8" xfId="3" applyFont="1" applyBorder="1"/>
    <xf numFmtId="0" fontId="12" fillId="0" borderId="2" xfId="3" applyFont="1" applyBorder="1"/>
    <xf numFmtId="0" fontId="12" fillId="0" borderId="2" xfId="3" applyFont="1" applyBorder="1" applyAlignment="1">
      <alignment horizontal="center"/>
    </xf>
    <xf numFmtId="0" fontId="12" fillId="6" borderId="2" xfId="3" applyFont="1" applyFill="1" applyBorder="1" applyAlignment="1">
      <alignment horizontal="center"/>
    </xf>
    <xf numFmtId="0" fontId="7" fillId="0" borderId="8" xfId="3" applyFont="1" applyBorder="1"/>
    <xf numFmtId="0" fontId="12" fillId="0" borderId="13" xfId="3" applyFont="1" applyBorder="1"/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9" fontId="11" fillId="0" borderId="0" xfId="0" applyNumberFormat="1" applyFont="1"/>
    <xf numFmtId="0" fontId="27" fillId="4" borderId="5" xfId="0" applyFont="1" applyFill="1" applyBorder="1" applyAlignment="1">
      <alignment horizontal="center" vertical="center" wrapText="1"/>
    </xf>
    <xf numFmtId="9" fontId="27" fillId="4" borderId="5" xfId="0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22" fillId="4" borderId="16" xfId="2" applyFont="1" applyFill="1" applyBorder="1" applyAlignment="1">
      <alignment horizontal="center" vertical="center" wrapText="1"/>
    </xf>
    <xf numFmtId="0" fontId="22" fillId="4" borderId="16" xfId="2" applyFont="1" applyFill="1" applyBorder="1" applyAlignment="1">
      <alignment horizontal="center" vertical="center"/>
    </xf>
    <xf numFmtId="0" fontId="31" fillId="0" borderId="0" xfId="2" applyFont="1"/>
    <xf numFmtId="6" fontId="12" fillId="0" borderId="19" xfId="2" applyNumberFormat="1" applyFont="1" applyBorder="1" applyAlignment="1">
      <alignment horizontal="center" vertical="center" wrapText="1"/>
    </xf>
    <xf numFmtId="17" fontId="12" fillId="0" borderId="22" xfId="2" applyNumberFormat="1" applyFont="1" applyBorder="1" applyAlignment="1">
      <alignment horizontal="center" vertical="center" wrapText="1"/>
    </xf>
    <xf numFmtId="9" fontId="12" fillId="0" borderId="19" xfId="2" applyNumberFormat="1" applyFont="1" applyBorder="1" applyAlignment="1">
      <alignment horizontal="center" vertical="center" wrapText="1"/>
    </xf>
    <xf numFmtId="6" fontId="12" fillId="0" borderId="22" xfId="2" applyNumberFormat="1" applyFont="1" applyBorder="1" applyAlignment="1">
      <alignment horizontal="center" vertical="center" wrapText="1"/>
    </xf>
    <xf numFmtId="9" fontId="12" fillId="0" borderId="22" xfId="2" applyNumberFormat="1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9" fontId="3" fillId="0" borderId="0" xfId="2" applyNumberFormat="1" applyFont="1" applyAlignment="1">
      <alignment horizontal="center" vertical="center"/>
    </xf>
    <xf numFmtId="9" fontId="22" fillId="4" borderId="16" xfId="2" applyNumberFormat="1" applyFont="1" applyFill="1" applyBorder="1" applyAlignment="1">
      <alignment horizontal="center" vertical="center" wrapText="1"/>
    </xf>
    <xf numFmtId="9" fontId="11" fillId="0" borderId="0" xfId="2" applyNumberFormat="1" applyFont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0" fontId="32" fillId="0" borderId="0" xfId="4" applyFont="1"/>
    <xf numFmtId="0" fontId="12" fillId="0" borderId="0" xfId="4" applyFont="1"/>
    <xf numFmtId="14" fontId="12" fillId="0" borderId="0" xfId="4" applyNumberFormat="1" applyFont="1" applyAlignment="1">
      <alignment horizontal="center"/>
    </xf>
    <xf numFmtId="0" fontId="12" fillId="0" borderId="0" xfId="4" applyFont="1" applyAlignment="1">
      <alignment horizontal="center"/>
    </xf>
    <xf numFmtId="0" fontId="27" fillId="4" borderId="14" xfId="4" applyFont="1" applyFill="1" applyBorder="1" applyAlignment="1">
      <alignment horizontal="center" vertical="center"/>
    </xf>
    <xf numFmtId="0" fontId="27" fillId="4" borderId="42" xfId="4" applyFont="1" applyFill="1" applyBorder="1" applyAlignment="1">
      <alignment horizontal="center" vertical="center"/>
    </xf>
    <xf numFmtId="0" fontId="27" fillId="4" borderId="13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41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12" fillId="0" borderId="0" xfId="4" applyFont="1" applyAlignment="1">
      <alignment horizontal="center" wrapText="1"/>
    </xf>
    <xf numFmtId="0" fontId="1" fillId="0" borderId="0" xfId="4"/>
    <xf numFmtId="0" fontId="33" fillId="0" borderId="0" xfId="4" applyFont="1" applyAlignment="1">
      <alignment vertical="center"/>
    </xf>
    <xf numFmtId="43" fontId="33" fillId="0" borderId="0" xfId="4" applyNumberFormat="1" applyFont="1" applyAlignment="1">
      <alignment vertical="center"/>
    </xf>
    <xf numFmtId="0" fontId="34" fillId="0" borderId="0" xfId="4" applyFont="1" applyAlignment="1">
      <alignment vertical="center"/>
    </xf>
    <xf numFmtId="165" fontId="34" fillId="0" borderId="0" xfId="4" applyNumberFormat="1" applyFont="1" applyAlignment="1">
      <alignment vertical="center"/>
    </xf>
    <xf numFmtId="0" fontId="35" fillId="0" borderId="0" xfId="4" applyFont="1"/>
    <xf numFmtId="14" fontId="12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 readingOrder="1"/>
    </xf>
    <xf numFmtId="0" fontId="10" fillId="0" borderId="44" xfId="4" applyFont="1" applyBorder="1" applyAlignment="1">
      <alignment horizontal="center" vertical="center" wrapText="1" readingOrder="1"/>
    </xf>
    <xf numFmtId="0" fontId="27" fillId="3" borderId="45" xfId="4" applyFont="1" applyFill="1" applyBorder="1" applyAlignment="1">
      <alignment horizontal="center" vertical="center" wrapText="1" readingOrder="1"/>
    </xf>
    <xf numFmtId="0" fontId="27" fillId="3" borderId="46" xfId="4" applyFont="1" applyFill="1" applyBorder="1" applyAlignment="1">
      <alignment horizontal="center" vertical="center" wrapText="1" readingOrder="1"/>
    </xf>
    <xf numFmtId="0" fontId="27" fillId="3" borderId="47" xfId="4" applyFont="1" applyFill="1" applyBorder="1" applyAlignment="1">
      <alignment horizontal="center" vertical="center" wrapText="1" readingOrder="1"/>
    </xf>
    <xf numFmtId="0" fontId="12" fillId="0" borderId="0" xfId="4" applyFont="1" applyAlignment="1">
      <alignment horizontal="center" vertical="center"/>
    </xf>
    <xf numFmtId="6" fontId="27" fillId="7" borderId="48" xfId="4" applyNumberFormat="1" applyFont="1" applyFill="1" applyBorder="1" applyAlignment="1">
      <alignment horizontal="right" vertical="center" wrapText="1" readingOrder="1"/>
    </xf>
    <xf numFmtId="3" fontId="11" fillId="5" borderId="49" xfId="5" applyNumberFormat="1" applyFont="1" applyFill="1" applyBorder="1" applyAlignment="1" applyProtection="1">
      <alignment horizontal="right" vertical="center" wrapText="1" readingOrder="1"/>
    </xf>
    <xf numFmtId="9" fontId="11" fillId="5" borderId="49" xfId="5" applyNumberFormat="1" applyFont="1" applyFill="1" applyBorder="1" applyAlignment="1" applyProtection="1">
      <alignment horizontal="right" vertical="center" wrapText="1" readingOrder="1"/>
    </xf>
    <xf numFmtId="3" fontId="11" fillId="0" borderId="49" xfId="4" applyNumberFormat="1" applyFont="1" applyBorder="1" applyAlignment="1" applyProtection="1">
      <alignment horizontal="right" vertical="center" wrapText="1" readingOrder="1"/>
      <protection locked="0"/>
    </xf>
    <xf numFmtId="3" fontId="11" fillId="5" borderId="49" xfId="4" applyNumberFormat="1" applyFont="1" applyFill="1" applyBorder="1" applyAlignment="1">
      <alignment horizontal="right" vertical="center" wrapText="1" readingOrder="1"/>
    </xf>
    <xf numFmtId="6" fontId="11" fillId="5" borderId="49" xfId="4" applyNumberFormat="1" applyFont="1" applyFill="1" applyBorder="1" applyAlignment="1">
      <alignment horizontal="right" vertical="center" wrapText="1" readingOrder="1"/>
    </xf>
    <xf numFmtId="9" fontId="11" fillId="5" borderId="49" xfId="6" applyFont="1" applyFill="1" applyBorder="1" applyAlignment="1" applyProtection="1">
      <alignment horizontal="right" vertical="center" wrapText="1" readingOrder="1"/>
    </xf>
    <xf numFmtId="6" fontId="11" fillId="0" borderId="49" xfId="4" applyNumberFormat="1" applyFont="1" applyBorder="1" applyAlignment="1" applyProtection="1">
      <alignment horizontal="right" vertical="center" wrapText="1" readingOrder="1"/>
      <protection locked="0"/>
    </xf>
    <xf numFmtId="6" fontId="27" fillId="7" borderId="50" xfId="4" applyNumberFormat="1" applyFont="1" applyFill="1" applyBorder="1" applyAlignment="1">
      <alignment horizontal="right" vertical="center" wrapText="1" readingOrder="1"/>
    </xf>
    <xf numFmtId="3" fontId="11" fillId="5" borderId="50" xfId="5" applyNumberFormat="1" applyFont="1" applyFill="1" applyBorder="1" applyAlignment="1" applyProtection="1">
      <alignment horizontal="right" vertical="center" wrapText="1" readingOrder="1"/>
    </xf>
    <xf numFmtId="9" fontId="11" fillId="5" borderId="50" xfId="5" applyNumberFormat="1" applyFont="1" applyFill="1" applyBorder="1" applyAlignment="1" applyProtection="1">
      <alignment horizontal="right" vertical="center" wrapText="1" readingOrder="1"/>
    </xf>
    <xf numFmtId="3" fontId="11" fillId="0" borderId="51" xfId="4" applyNumberFormat="1" applyFont="1" applyBorder="1" applyAlignment="1" applyProtection="1">
      <alignment horizontal="right" vertical="center" wrapText="1" readingOrder="1"/>
      <protection locked="0"/>
    </xf>
    <xf numFmtId="3" fontId="11" fillId="5" borderId="50" xfId="4" applyNumberFormat="1" applyFont="1" applyFill="1" applyBorder="1" applyAlignment="1">
      <alignment horizontal="right" vertical="center" wrapText="1" readingOrder="1"/>
    </xf>
    <xf numFmtId="6" fontId="11" fillId="5" borderId="50" xfId="4" applyNumberFormat="1" applyFont="1" applyFill="1" applyBorder="1" applyAlignment="1">
      <alignment horizontal="right" vertical="center" wrapText="1" readingOrder="1"/>
    </xf>
    <xf numFmtId="9" fontId="11" fillId="5" borderId="50" xfId="6" applyFont="1" applyFill="1" applyBorder="1" applyAlignment="1" applyProtection="1">
      <alignment horizontal="right" vertical="center" wrapText="1" readingOrder="1"/>
    </xf>
    <xf numFmtId="6" fontId="11" fillId="0" borderId="50" xfId="4" applyNumberFormat="1" applyFont="1" applyBorder="1" applyAlignment="1" applyProtection="1">
      <alignment horizontal="right" vertical="center" wrapText="1" readingOrder="1"/>
      <protection locked="0"/>
    </xf>
    <xf numFmtId="6" fontId="27" fillId="7" borderId="52" xfId="4" applyNumberFormat="1" applyFont="1" applyFill="1" applyBorder="1" applyAlignment="1">
      <alignment horizontal="right" vertical="center" wrapText="1" readingOrder="1"/>
    </xf>
    <xf numFmtId="3" fontId="11" fillId="5" borderId="52" xfId="5" applyNumberFormat="1" applyFont="1" applyFill="1" applyBorder="1" applyAlignment="1" applyProtection="1">
      <alignment horizontal="right" vertical="center" wrapText="1" readingOrder="1"/>
    </xf>
    <xf numFmtId="9" fontId="11" fillId="5" borderId="52" xfId="5" applyNumberFormat="1" applyFont="1" applyFill="1" applyBorder="1" applyAlignment="1" applyProtection="1">
      <alignment horizontal="right" vertical="center" wrapText="1" readingOrder="1"/>
    </xf>
    <xf numFmtId="3" fontId="11" fillId="0" borderId="53" xfId="4" applyNumberFormat="1" applyFont="1" applyBorder="1" applyAlignment="1" applyProtection="1">
      <alignment horizontal="right" vertical="center" wrapText="1" readingOrder="1"/>
      <protection locked="0"/>
    </xf>
    <xf numFmtId="3" fontId="11" fillId="5" borderId="52" xfId="4" applyNumberFormat="1" applyFont="1" applyFill="1" applyBorder="1" applyAlignment="1">
      <alignment horizontal="right" vertical="center" wrapText="1" readingOrder="1"/>
    </xf>
    <xf numFmtId="6" fontId="11" fillId="5" borderId="52" xfId="4" applyNumberFormat="1" applyFont="1" applyFill="1" applyBorder="1" applyAlignment="1">
      <alignment horizontal="right" vertical="center" wrapText="1" readingOrder="1"/>
    </xf>
    <xf numFmtId="9" fontId="11" fillId="5" borderId="52" xfId="6" applyFont="1" applyFill="1" applyBorder="1" applyAlignment="1" applyProtection="1">
      <alignment horizontal="right" vertical="center" wrapText="1" readingOrder="1"/>
    </xf>
    <xf numFmtId="6" fontId="11" fillId="0" borderId="52" xfId="4" applyNumberFormat="1" applyFont="1" applyBorder="1" applyAlignment="1" applyProtection="1">
      <alignment horizontal="right" vertical="center" wrapText="1" readingOrder="1"/>
      <protection locked="0"/>
    </xf>
    <xf numFmtId="6" fontId="27" fillId="7" borderId="49" xfId="4" applyNumberFormat="1" applyFont="1" applyFill="1" applyBorder="1" applyAlignment="1">
      <alignment horizontal="right" vertical="center" wrapText="1" readingOrder="1"/>
    </xf>
    <xf numFmtId="6" fontId="27" fillId="7" borderId="54" xfId="4" applyNumberFormat="1" applyFont="1" applyFill="1" applyBorder="1" applyAlignment="1">
      <alignment horizontal="right" vertical="center" wrapText="1" readingOrder="1"/>
    </xf>
    <xf numFmtId="3" fontId="11" fillId="5" borderId="54" xfId="4" applyNumberFormat="1" applyFont="1" applyFill="1" applyBorder="1" applyAlignment="1">
      <alignment horizontal="right" vertical="center" wrapText="1" readingOrder="1"/>
    </xf>
    <xf numFmtId="0" fontId="12" fillId="5" borderId="0" xfId="4" applyFont="1" applyFill="1" applyAlignment="1">
      <alignment horizontal="right" vertical="center"/>
    </xf>
    <xf numFmtId="6" fontId="11" fillId="0" borderId="54" xfId="4" applyNumberFormat="1" applyFont="1" applyBorder="1" applyAlignment="1" applyProtection="1">
      <alignment horizontal="right" vertical="center" wrapText="1" readingOrder="1"/>
      <protection locked="0"/>
    </xf>
    <xf numFmtId="3" fontId="11" fillId="0" borderId="52" xfId="4" applyNumberFormat="1" applyFont="1" applyBorder="1" applyAlignment="1" applyProtection="1">
      <alignment horizontal="right" vertical="center" wrapText="1" readingOrder="1"/>
      <protection locked="0"/>
    </xf>
    <xf numFmtId="9" fontId="37" fillId="5" borderId="52" xfId="6" applyFont="1" applyFill="1" applyBorder="1" applyAlignment="1" applyProtection="1">
      <alignment horizontal="right" vertical="center" wrapText="1" readingOrder="1"/>
    </xf>
    <xf numFmtId="6" fontId="27" fillId="7" borderId="51" xfId="4" applyNumberFormat="1" applyFont="1" applyFill="1" applyBorder="1" applyAlignment="1">
      <alignment horizontal="right" vertical="center" wrapText="1" readingOrder="1"/>
    </xf>
    <xf numFmtId="3" fontId="11" fillId="5" borderId="51" xfId="5" applyNumberFormat="1" applyFont="1" applyFill="1" applyBorder="1" applyAlignment="1" applyProtection="1">
      <alignment horizontal="right" vertical="center" wrapText="1" readingOrder="1"/>
    </xf>
    <xf numFmtId="9" fontId="11" fillId="5" borderId="51" xfId="5" applyNumberFormat="1" applyFont="1" applyFill="1" applyBorder="1" applyAlignment="1" applyProtection="1">
      <alignment horizontal="right" vertical="center" wrapText="1" readingOrder="1"/>
    </xf>
    <xf numFmtId="6" fontId="11" fillId="5" borderId="51" xfId="4" applyNumberFormat="1" applyFont="1" applyFill="1" applyBorder="1" applyAlignment="1">
      <alignment horizontal="right" vertical="center" wrapText="1" readingOrder="1"/>
    </xf>
    <xf numFmtId="9" fontId="11" fillId="5" borderId="51" xfId="6" applyFont="1" applyFill="1" applyBorder="1" applyAlignment="1" applyProtection="1">
      <alignment horizontal="right" vertical="center" wrapText="1" readingOrder="1"/>
    </xf>
    <xf numFmtId="6" fontId="11" fillId="0" borderId="51" xfId="4" applyNumberFormat="1" applyFont="1" applyBorder="1" applyAlignment="1" applyProtection="1">
      <alignment horizontal="right" vertical="center" wrapText="1" readingOrder="1"/>
      <protection locked="0"/>
    </xf>
    <xf numFmtId="0" fontId="7" fillId="0" borderId="0" xfId="4" applyFont="1" applyAlignment="1">
      <alignment vertical="center"/>
    </xf>
    <xf numFmtId="0" fontId="27" fillId="7" borderId="51" xfId="4" applyFont="1" applyFill="1" applyBorder="1" applyAlignment="1">
      <alignment horizontal="right" vertical="center" wrapText="1" readingOrder="1"/>
    </xf>
    <xf numFmtId="166" fontId="27" fillId="8" borderId="51" xfId="5" applyNumberFormat="1" applyFont="1" applyFill="1" applyBorder="1" applyAlignment="1" applyProtection="1">
      <alignment horizontal="right" vertical="center" wrapText="1" readingOrder="1"/>
    </xf>
    <xf numFmtId="0" fontId="27" fillId="8" borderId="51" xfId="4" applyFont="1" applyFill="1" applyBorder="1" applyAlignment="1">
      <alignment horizontal="right" vertical="center" wrapText="1" readingOrder="1"/>
    </xf>
    <xf numFmtId="3" fontId="27" fillId="8" borderId="51" xfId="4" applyNumberFormat="1" applyFont="1" applyFill="1" applyBorder="1" applyAlignment="1">
      <alignment horizontal="right" vertical="center" wrapText="1" readingOrder="1"/>
    </xf>
    <xf numFmtId="6" fontId="27" fillId="8" borderId="51" xfId="4" applyNumberFormat="1" applyFont="1" applyFill="1" applyBorder="1" applyAlignment="1">
      <alignment horizontal="right" vertical="center" wrapText="1" readingOrder="1"/>
    </xf>
    <xf numFmtId="9" fontId="27" fillId="8" borderId="51" xfId="6" applyFont="1" applyFill="1" applyBorder="1" applyAlignment="1" applyProtection="1">
      <alignment horizontal="right" vertical="center" wrapText="1" readingOrder="1"/>
    </xf>
    <xf numFmtId="6" fontId="27" fillId="8" borderId="51" xfId="5" applyNumberFormat="1" applyFont="1" applyFill="1" applyBorder="1" applyAlignment="1" applyProtection="1">
      <alignment horizontal="right" vertical="center" wrapText="1" readingOrder="1"/>
    </xf>
    <xf numFmtId="0" fontId="39" fillId="0" borderId="0" xfId="4" applyFont="1"/>
    <xf numFmtId="0" fontId="0" fillId="5" borderId="0" xfId="0" applyFill="1"/>
    <xf numFmtId="0" fontId="40" fillId="5" borderId="0" xfId="0" applyFont="1" applyFill="1"/>
    <xf numFmtId="0" fontId="42" fillId="5" borderId="0" xfId="0" applyFont="1" applyFill="1"/>
    <xf numFmtId="0" fontId="41" fillId="5" borderId="0" xfId="1" applyFont="1" applyFill="1" applyAlignment="1">
      <alignment horizontal="left" vertical="center"/>
    </xf>
    <xf numFmtId="0" fontId="40" fillId="5" borderId="0" xfId="0" applyFont="1" applyFill="1" applyAlignment="1">
      <alignment horizontal="left" vertical="center"/>
    </xf>
    <xf numFmtId="0" fontId="40" fillId="5" borderId="44" xfId="0" applyFont="1" applyFill="1" applyBorder="1" applyAlignment="1">
      <alignment horizontal="left" vertical="center"/>
    </xf>
    <xf numFmtId="0" fontId="40" fillId="5" borderId="0" xfId="0" applyFont="1" applyFill="1" applyAlignment="1">
      <alignment horizontal="center" vertical="center"/>
    </xf>
    <xf numFmtId="0" fontId="40" fillId="5" borderId="44" xfId="0" applyFont="1" applyFill="1" applyBorder="1" applyAlignment="1">
      <alignment horizontal="center" vertical="center"/>
    </xf>
    <xf numFmtId="0" fontId="12" fillId="0" borderId="0" xfId="4" applyFont="1" applyAlignment="1">
      <alignment horizontal="left" vertical="top" wrapText="1"/>
    </xf>
    <xf numFmtId="0" fontId="21" fillId="0" borderId="0" xfId="4" applyFont="1" applyAlignment="1">
      <alignment horizontal="center" vertical="center"/>
    </xf>
    <xf numFmtId="14" fontId="26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left" vertical="center"/>
    </xf>
    <xf numFmtId="3" fontId="36" fillId="0" borderId="43" xfId="4" applyNumberFormat="1" applyFont="1" applyBorder="1" applyAlignment="1" applyProtection="1">
      <alignment horizontal="center" vertical="center"/>
      <protection locked="0"/>
    </xf>
    <xf numFmtId="0" fontId="34" fillId="0" borderId="0" xfId="4" applyFont="1" applyAlignment="1">
      <alignment horizontal="center" vertical="center"/>
    </xf>
    <xf numFmtId="0" fontId="38" fillId="0" borderId="0" xfId="4" applyFont="1" applyAlignment="1">
      <alignment horizontal="left"/>
    </xf>
    <xf numFmtId="0" fontId="4" fillId="0" borderId="0" xfId="2" applyFont="1" applyAlignment="1">
      <alignment horizontal="center" wrapText="1"/>
    </xf>
    <xf numFmtId="14" fontId="14" fillId="0" borderId="0" xfId="2" applyNumberFormat="1" applyFont="1" applyAlignment="1">
      <alignment horizontal="center" wrapText="1"/>
    </xf>
    <xf numFmtId="0" fontId="14" fillId="0" borderId="0" xfId="2" applyFont="1" applyAlignment="1">
      <alignment horizontal="center" wrapText="1"/>
    </xf>
    <xf numFmtId="0" fontId="11" fillId="0" borderId="0" xfId="2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24" fillId="4" borderId="36" xfId="3" applyFont="1" applyFill="1" applyBorder="1" applyAlignment="1">
      <alignment horizontal="left" vertical="center" wrapText="1"/>
    </xf>
    <xf numFmtId="0" fontId="24" fillId="4" borderId="27" xfId="3" applyFont="1" applyFill="1" applyBorder="1" applyAlignment="1">
      <alignment horizontal="left" vertical="center" wrapText="1"/>
    </xf>
    <xf numFmtId="0" fontId="24" fillId="4" borderId="35" xfId="3" applyFont="1" applyFill="1" applyBorder="1" applyAlignment="1">
      <alignment horizontal="left" vertical="center" wrapText="1"/>
    </xf>
    <xf numFmtId="0" fontId="21" fillId="0" borderId="0" xfId="3" applyFont="1" applyAlignment="1">
      <alignment horizontal="center" wrapText="1"/>
    </xf>
    <xf numFmtId="14" fontId="7" fillId="0" borderId="0" xfId="3" applyNumberFormat="1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22" fillId="3" borderId="28" xfId="3" applyFont="1" applyFill="1" applyBorder="1" applyAlignment="1">
      <alignment horizontal="center" vertical="center"/>
    </xf>
    <xf numFmtId="0" fontId="22" fillId="3" borderId="29" xfId="3" applyFont="1" applyFill="1" applyBorder="1" applyAlignment="1">
      <alignment horizontal="center" vertical="center"/>
    </xf>
    <xf numFmtId="0" fontId="24" fillId="4" borderId="30" xfId="3" applyFont="1" applyFill="1" applyBorder="1" applyAlignment="1">
      <alignment horizontal="left" vertical="center" wrapText="1"/>
    </xf>
    <xf numFmtId="0" fontId="28" fillId="4" borderId="34" xfId="3" applyFont="1" applyFill="1" applyBorder="1" applyAlignment="1" applyProtection="1">
      <alignment horizontal="left" vertical="center"/>
      <protection locked="0"/>
    </xf>
    <xf numFmtId="0" fontId="28" fillId="4" borderId="40" xfId="3" applyFont="1" applyFill="1" applyBorder="1" applyAlignment="1" applyProtection="1">
      <alignment horizontal="left" vertical="center"/>
      <protection locked="0"/>
    </xf>
    <xf numFmtId="0" fontId="28" fillId="4" borderId="29" xfId="3" applyFont="1" applyFill="1" applyBorder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right" vertical="center"/>
      <protection locked="0"/>
    </xf>
    <xf numFmtId="0" fontId="21" fillId="0" borderId="0" xfId="3" applyFont="1" applyAlignment="1">
      <alignment horizontal="right" vertical="center"/>
    </xf>
    <xf numFmtId="14" fontId="26" fillId="0" borderId="0" xfId="3" applyNumberFormat="1" applyFont="1" applyAlignment="1">
      <alignment horizontal="center"/>
    </xf>
    <xf numFmtId="0" fontId="26" fillId="0" borderId="0" xfId="3" applyFont="1" applyAlignment="1">
      <alignment horizontal="center"/>
    </xf>
    <xf numFmtId="0" fontId="28" fillId="4" borderId="34" xfId="3" applyFont="1" applyFill="1" applyBorder="1" applyAlignment="1" applyProtection="1">
      <alignment horizontal="left" vertical="center" wrapText="1"/>
      <protection locked="0"/>
    </xf>
    <xf numFmtId="0" fontId="28" fillId="4" borderId="40" xfId="3" applyFont="1" applyFill="1" applyBorder="1" applyAlignment="1" applyProtection="1">
      <alignment horizontal="left" vertical="center" wrapText="1"/>
      <protection locked="0"/>
    </xf>
    <xf numFmtId="0" fontId="28" fillId="4" borderId="29" xfId="3" applyFont="1" applyFill="1" applyBorder="1" applyAlignment="1" applyProtection="1">
      <alignment horizontal="left" vertical="center" wrapText="1"/>
      <protection locked="0"/>
    </xf>
    <xf numFmtId="0" fontId="21" fillId="0" borderId="0" xfId="3" applyFont="1" applyAlignment="1">
      <alignment horizontal="center" vertical="center" wrapText="1"/>
    </xf>
    <xf numFmtId="14" fontId="26" fillId="0" borderId="0" xfId="3" applyNumberFormat="1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14" fontId="26" fillId="0" borderId="0" xfId="4" applyNumberFormat="1" applyFont="1" applyAlignment="1">
      <alignment horizontal="center"/>
    </xf>
    <xf numFmtId="0" fontId="26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0" fillId="5" borderId="0" xfId="0" applyFont="1" applyFill="1" applyAlignment="1">
      <alignment horizontal="center" vertical="center" wrapText="1"/>
    </xf>
  </cellXfs>
  <cellStyles count="7">
    <cellStyle name="Comma 2" xfId="5" xr:uid="{93D00FA4-B725-43BC-B3F9-2118791DE79F}"/>
    <cellStyle name="Hyperlink" xfId="1" builtinId="8"/>
    <cellStyle name="Normal" xfId="0" builtinId="0"/>
    <cellStyle name="Normal 2" xfId="2" xr:uid="{05B1C6EF-1FFB-4917-AB82-2D0BFC3DCA83}"/>
    <cellStyle name="Normal 3" xfId="3" xr:uid="{15C0859F-0022-4C44-93C1-B5F5FC448B9B}"/>
    <cellStyle name="Normal 4" xfId="4" xr:uid="{9F49FDAC-D6B9-4B5E-A989-8400AB91D431}"/>
    <cellStyle name="Percent 2" xfId="6" xr:uid="{AB2D4D02-32D2-424F-A3D2-BB36F1BA6F30}"/>
  </cellStyles>
  <dxfs count="33">
    <dxf>
      <border>
        <left style="thin">
          <color auto="1"/>
        </left>
        <vertical/>
        <horizontal/>
      </border>
    </dxf>
    <dxf>
      <border>
        <top style="thin">
          <color auto="1"/>
        </top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an serif"/>
        <scheme val="none"/>
      </font>
      <fill>
        <patternFill patternType="solid">
          <fgColor indexed="64"/>
          <bgColor rgb="FF005C5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</dxf>
    <dxf>
      <border outline="0">
        <bottom style="thick">
          <color rgb="FF00235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San serif"/>
        <scheme val="none"/>
      </font>
      <fill>
        <patternFill patternType="solid">
          <fgColor theme="8"/>
          <bgColor rgb="FF25385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00235B"/>
        </left>
        <right style="thick">
          <color rgb="FF00235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numFmt numFmtId="167" formatCode="m/d/yyyy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n Serif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n Serif"/>
        <scheme val="none"/>
      </font>
      <alignment horizontal="left" vertical="center" textRotation="0" wrapText="1" indent="0" justifyLastLine="0" shrinkToFit="0" readingOrder="0"/>
    </dxf>
    <dxf>
      <border outline="0">
        <bottom style="thick">
          <color rgb="FF00235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San Serif"/>
        <scheme val="none"/>
      </font>
      <fill>
        <patternFill patternType="solid">
          <fgColor indexed="64"/>
          <bgColor rgb="FF25385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00235B"/>
        </left>
        <right style="thick">
          <color rgb="FF00235B"/>
        </right>
        <top/>
        <bottom/>
      </border>
    </dxf>
  </dxfs>
  <tableStyles count="0" defaultTableStyle="TableStyleMedium2" defaultPivotStyle="PivotStyleLight16"/>
  <colors>
    <mruColors>
      <color rgb="FF253856"/>
      <color rgb="FF243856"/>
      <color rgb="FF005838"/>
      <color rgb="FF00235B"/>
      <color rgb="FFFFFBEF"/>
      <color rgb="FFFFFCF3"/>
      <color rgb="FFFEDEF8"/>
      <color rgb="FFFFE4D9"/>
      <color rgb="FFFCBFBA"/>
      <color rgb="FFC2D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xtriverfundraising.com/#www.nextriverfundraising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Relationship Id="rId4" Type="http://schemas.openxmlformats.org/officeDocument/2006/relationships/hyperlink" Target="#'Cover Pag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xtriverfundraising.com/#www.nextriverfundraising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Relationship Id="rId4" Type="http://schemas.openxmlformats.org/officeDocument/2006/relationships/hyperlink" Target="#'Cover Page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xtriverfundraising.com/#www.nextriverfundraising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Relationship Id="rId4" Type="http://schemas.openxmlformats.org/officeDocument/2006/relationships/hyperlink" Target="#'Cover Page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xtriverfundraising.com/#www.nextriverfundraising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Relationship Id="rId4" Type="http://schemas.openxmlformats.org/officeDocument/2006/relationships/hyperlink" Target="#'Cover Page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xtriverfundraising.com/#www.nextriverfundraising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Relationship Id="rId4" Type="http://schemas.openxmlformats.org/officeDocument/2006/relationships/hyperlink" Target="#'Cover Page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xtriverfundraising.com/#www.nextriverfundraising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Relationship Id="rId4" Type="http://schemas.openxmlformats.org/officeDocument/2006/relationships/hyperlink" Target="#'Cover Page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xtriverfundraising.com/#www.nextriverfundraising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Relationship Id="rId4" Type="http://schemas.openxmlformats.org/officeDocument/2006/relationships/hyperlink" Target="#'Cover Page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nextriverfundraising.com/" TargetMode="External"/><Relationship Id="rId1" Type="http://schemas.openxmlformats.org/officeDocument/2006/relationships/hyperlink" Target="http://www.nextriverfundraising.com/#www.nextriverfundraising.com" TargetMode="External"/><Relationship Id="rId4" Type="http://schemas.openxmlformats.org/officeDocument/2006/relationships/hyperlink" Target="#'Cover Page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xtriverfundraising.com/#www.nextriverfundraising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Relationship Id="rId4" Type="http://schemas.openxmlformats.org/officeDocument/2006/relationships/hyperlink" Target="#'Cover Page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69850</xdr:rowOff>
    </xdr:from>
    <xdr:to>
      <xdr:col>1</xdr:col>
      <xdr:colOff>2434218</xdr:colOff>
      <xdr:row>6</xdr:row>
      <xdr:rowOff>25916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30F04B-7648-477F-BBE8-9C8F6FE8C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69850"/>
          <a:ext cx="2389768" cy="10228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80818</xdr:rowOff>
    </xdr:from>
    <xdr:to>
      <xdr:col>2</xdr:col>
      <xdr:colOff>956111</xdr:colOff>
      <xdr:row>4</xdr:row>
      <xdr:rowOff>99589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398E2-85A2-4573-89B1-41CF67478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704" y="83993"/>
          <a:ext cx="2396407" cy="1009371"/>
        </a:xfrm>
        <a:prstGeom prst="rect">
          <a:avLst/>
        </a:prstGeom>
      </xdr:spPr>
    </xdr:pic>
    <xdr:clientData/>
  </xdr:twoCellAnchor>
  <xdr:twoCellAnchor>
    <xdr:from>
      <xdr:col>4</xdr:col>
      <xdr:colOff>1737591</xdr:colOff>
      <xdr:row>0</xdr:row>
      <xdr:rowOff>80818</xdr:rowOff>
    </xdr:from>
    <xdr:to>
      <xdr:col>5</xdr:col>
      <xdr:colOff>2085445</xdr:colOff>
      <xdr:row>1</xdr:row>
      <xdr:rowOff>213255</xdr:rowOff>
    </xdr:to>
    <xdr:sp macro="" textlink="">
      <xdr:nvSpPr>
        <xdr:cNvPr id="3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D3D54C-DF76-4DFF-BCB9-1B0661E4C000}"/>
            </a:ext>
          </a:extLst>
        </xdr:cNvPr>
        <xdr:cNvSpPr txBox="1">
          <a:spLocks noChangeArrowheads="1"/>
        </xdr:cNvSpPr>
      </xdr:nvSpPr>
      <xdr:spPr bwMode="auto">
        <a:xfrm>
          <a:off x="7741516" y="83993"/>
          <a:ext cx="2424304" cy="380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  <xdr:twoCellAnchor>
    <xdr:from>
      <xdr:col>4</xdr:col>
      <xdr:colOff>2039697</xdr:colOff>
      <xdr:row>3</xdr:row>
      <xdr:rowOff>96212</xdr:rowOff>
    </xdr:from>
    <xdr:to>
      <xdr:col>5</xdr:col>
      <xdr:colOff>1858831</xdr:colOff>
      <xdr:row>4</xdr:row>
      <xdr:rowOff>96926</xdr:rowOff>
    </xdr:to>
    <xdr:sp macro="" textlink="">
      <xdr:nvSpPr>
        <xdr:cNvPr id="4" name="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FCD251-2D34-42A5-8029-9D2D1D899E18}"/>
            </a:ext>
          </a:extLst>
        </xdr:cNvPr>
        <xdr:cNvSpPr/>
      </xdr:nvSpPr>
      <xdr:spPr>
        <a:xfrm>
          <a:off x="8043333" y="846667"/>
          <a:ext cx="1897316" cy="250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i="1" u="sng">
              <a:solidFill>
                <a:srgbClr val="0070C0"/>
              </a:solidFill>
              <a:latin typeface="Serif"/>
            </a:rPr>
            <a:t>Back to Cover Page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587963</xdr:colOff>
      <xdr:row>5</xdr:row>
      <xdr:rowOff>109754</xdr:rowOff>
    </xdr:from>
    <xdr:to>
      <xdr:col>4</xdr:col>
      <xdr:colOff>838827</xdr:colOff>
      <xdr:row>5</xdr:row>
      <xdr:rowOff>235185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8B0D176C-9079-41B0-BB03-536EDE7DDAB5}"/>
            </a:ext>
          </a:extLst>
        </xdr:cNvPr>
        <xdr:cNvSpPr/>
      </xdr:nvSpPr>
      <xdr:spPr>
        <a:xfrm>
          <a:off x="3880556" y="1364075"/>
          <a:ext cx="250864" cy="125431"/>
        </a:xfrm>
        <a:prstGeom prst="rightArrow">
          <a:avLst/>
        </a:prstGeom>
        <a:solidFill>
          <a:srgbClr val="24385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70556</xdr:colOff>
      <xdr:row>0</xdr:row>
      <xdr:rowOff>164629</xdr:rowOff>
    </xdr:from>
    <xdr:to>
      <xdr:col>3</xdr:col>
      <xdr:colOff>390277</xdr:colOff>
      <xdr:row>4</xdr:row>
      <xdr:rowOff>185552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66ADC-0855-489C-AA81-FFF41735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06" y="161454"/>
          <a:ext cx="2402521" cy="1011523"/>
        </a:xfrm>
        <a:prstGeom prst="rect">
          <a:avLst/>
        </a:prstGeom>
      </xdr:spPr>
    </xdr:pic>
    <xdr:clientData/>
  </xdr:twoCellAnchor>
  <xdr:twoCellAnchor>
    <xdr:from>
      <xdr:col>13</xdr:col>
      <xdr:colOff>917222</xdr:colOff>
      <xdr:row>0</xdr:row>
      <xdr:rowOff>164629</xdr:rowOff>
    </xdr:from>
    <xdr:to>
      <xdr:col>15</xdr:col>
      <xdr:colOff>850295</xdr:colOff>
      <xdr:row>2</xdr:row>
      <xdr:rowOff>43565</xdr:rowOff>
    </xdr:to>
    <xdr:sp macro="" textlink="">
      <xdr:nvSpPr>
        <xdr:cNvPr id="4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EBA5A1-233B-4D24-BAA5-3194B5233AA1}"/>
            </a:ext>
          </a:extLst>
        </xdr:cNvPr>
        <xdr:cNvSpPr txBox="1">
          <a:spLocks noChangeArrowheads="1"/>
        </xdr:cNvSpPr>
      </xdr:nvSpPr>
      <xdr:spPr bwMode="auto">
        <a:xfrm>
          <a:off x="13766447" y="161454"/>
          <a:ext cx="2415923" cy="380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627316</xdr:colOff>
      <xdr:row>5</xdr:row>
      <xdr:rowOff>250865</xdr:rowOff>
    </xdr:to>
    <xdr:sp macro="" textlink="">
      <xdr:nvSpPr>
        <xdr:cNvPr id="6" name="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9E658-3FF4-4955-975B-4DD6AE874962}"/>
            </a:ext>
          </a:extLst>
        </xdr:cNvPr>
        <xdr:cNvSpPr/>
      </xdr:nvSpPr>
      <xdr:spPr>
        <a:xfrm>
          <a:off x="14048395" y="1254321"/>
          <a:ext cx="1897316" cy="250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i="1" u="sng">
              <a:solidFill>
                <a:srgbClr val="0070C0"/>
              </a:solidFill>
              <a:latin typeface="Serif"/>
            </a:rPr>
            <a:t>Back to Cover Page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58316</xdr:colOff>
      <xdr:row>0</xdr:row>
      <xdr:rowOff>45357</xdr:rowOff>
    </xdr:from>
    <xdr:to>
      <xdr:col>1</xdr:col>
      <xdr:colOff>2448084</xdr:colOff>
      <xdr:row>4</xdr:row>
      <xdr:rowOff>75314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1A346-513A-4991-8BD5-51CD243DC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541" y="48532"/>
          <a:ext cx="2389768" cy="1020557"/>
        </a:xfrm>
        <a:prstGeom prst="rect">
          <a:avLst/>
        </a:prstGeom>
      </xdr:spPr>
    </xdr:pic>
    <xdr:clientData/>
  </xdr:twoCellAnchor>
  <xdr:twoCellAnchor>
    <xdr:from>
      <xdr:col>4</xdr:col>
      <xdr:colOff>660918</xdr:colOff>
      <xdr:row>0</xdr:row>
      <xdr:rowOff>45357</xdr:rowOff>
    </xdr:from>
    <xdr:to>
      <xdr:col>5</xdr:col>
      <xdr:colOff>1136597</xdr:colOff>
      <xdr:row>1</xdr:row>
      <xdr:rowOff>179797</xdr:rowOff>
    </xdr:to>
    <xdr:sp macro="" textlink="">
      <xdr:nvSpPr>
        <xdr:cNvPr id="3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F5B49F-D30F-4488-8086-9389ED121759}"/>
            </a:ext>
          </a:extLst>
        </xdr:cNvPr>
        <xdr:cNvSpPr txBox="1">
          <a:spLocks noChangeArrowheads="1"/>
        </xdr:cNvSpPr>
      </xdr:nvSpPr>
      <xdr:spPr bwMode="auto">
        <a:xfrm>
          <a:off x="9173093" y="48532"/>
          <a:ext cx="2428304" cy="382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  <xdr:twoCellAnchor>
    <xdr:from>
      <xdr:col>4</xdr:col>
      <xdr:colOff>1108364</xdr:colOff>
      <xdr:row>3</xdr:row>
      <xdr:rowOff>69273</xdr:rowOff>
    </xdr:from>
    <xdr:to>
      <xdr:col>5</xdr:col>
      <xdr:colOff>1054498</xdr:colOff>
      <xdr:row>4</xdr:row>
      <xdr:rowOff>71911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159CAC-316C-49BB-85EF-F147D257307F}"/>
            </a:ext>
          </a:extLst>
        </xdr:cNvPr>
        <xdr:cNvSpPr/>
      </xdr:nvSpPr>
      <xdr:spPr>
        <a:xfrm>
          <a:off x="9617364" y="813955"/>
          <a:ext cx="1897316" cy="250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i="1" u="sng">
              <a:solidFill>
                <a:srgbClr val="0070C0"/>
              </a:solidFill>
              <a:latin typeface="Serif"/>
            </a:rPr>
            <a:t>Back to Cover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73526</xdr:colOff>
      <xdr:row>0</xdr:row>
      <xdr:rowOff>93580</xdr:rowOff>
    </xdr:from>
    <xdr:to>
      <xdr:col>2</xdr:col>
      <xdr:colOff>2262767</xdr:colOff>
      <xdr:row>4</xdr:row>
      <xdr:rowOff>125522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1574F-76E4-4588-BBED-CA09D580C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76" y="93580"/>
          <a:ext cx="2392441" cy="1022542"/>
        </a:xfrm>
        <a:prstGeom prst="rect">
          <a:avLst/>
        </a:prstGeom>
      </xdr:spPr>
    </xdr:pic>
    <xdr:clientData/>
  </xdr:twoCellAnchor>
  <xdr:twoCellAnchor>
    <xdr:from>
      <xdr:col>5</xdr:col>
      <xdr:colOff>3856790</xdr:colOff>
      <xdr:row>0</xdr:row>
      <xdr:rowOff>93580</xdr:rowOff>
    </xdr:from>
    <xdr:to>
      <xdr:col>5</xdr:col>
      <xdr:colOff>6282826</xdr:colOff>
      <xdr:row>1</xdr:row>
      <xdr:rowOff>226928</xdr:rowOff>
    </xdr:to>
    <xdr:sp macro="" textlink="">
      <xdr:nvSpPr>
        <xdr:cNvPr id="3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0ACD83-48C1-4A97-A50F-D5DBA3ECFE94}"/>
            </a:ext>
          </a:extLst>
        </xdr:cNvPr>
        <xdr:cNvSpPr txBox="1">
          <a:spLocks noChangeArrowheads="1"/>
        </xdr:cNvSpPr>
      </xdr:nvSpPr>
      <xdr:spPr bwMode="auto">
        <a:xfrm>
          <a:off x="11318040" y="93580"/>
          <a:ext cx="2419686" cy="3809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  <xdr:twoCellAnchor>
    <xdr:from>
      <xdr:col>5</xdr:col>
      <xdr:colOff>4252360</xdr:colOff>
      <xdr:row>3</xdr:row>
      <xdr:rowOff>85618</xdr:rowOff>
    </xdr:from>
    <xdr:to>
      <xdr:col>5</xdr:col>
      <xdr:colOff>6149676</xdr:colOff>
      <xdr:row>4</xdr:row>
      <xdr:rowOff>86764</xdr:rowOff>
    </xdr:to>
    <xdr:sp macro="" textlink="">
      <xdr:nvSpPr>
        <xdr:cNvPr id="4" name="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C5CA6D-26C0-4166-BE21-F5DF698B9E8C}"/>
            </a:ext>
          </a:extLst>
        </xdr:cNvPr>
        <xdr:cNvSpPr/>
      </xdr:nvSpPr>
      <xdr:spPr>
        <a:xfrm>
          <a:off x="11708259" y="834775"/>
          <a:ext cx="1897316" cy="250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i="1" u="sng">
              <a:solidFill>
                <a:srgbClr val="0070C0"/>
              </a:solidFill>
              <a:latin typeface="Serif"/>
            </a:rPr>
            <a:t>Back to Cover Page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1316775</xdr:colOff>
      <xdr:row>0</xdr:row>
      <xdr:rowOff>247060</xdr:rowOff>
    </xdr:from>
    <xdr:to>
      <xdr:col>5</xdr:col>
      <xdr:colOff>14269</xdr:colOff>
      <xdr:row>3</xdr:row>
      <xdr:rowOff>47173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D03DC15-D401-407C-85D0-C63870BDF146}"/>
            </a:ext>
          </a:extLst>
        </xdr:cNvPr>
        <xdr:cNvGrpSpPr/>
      </xdr:nvGrpSpPr>
      <xdr:grpSpPr>
        <a:xfrm>
          <a:off x="4239141" y="247060"/>
          <a:ext cx="3695558" cy="537532"/>
          <a:chOff x="3992462" y="255540"/>
          <a:chExt cx="3287651" cy="57792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C9BAEA1-B22D-897A-3822-EE188F9B3D27}"/>
              </a:ext>
            </a:extLst>
          </xdr:cNvPr>
          <xdr:cNvSpPr txBox="1"/>
        </xdr:nvSpPr>
        <xdr:spPr>
          <a:xfrm>
            <a:off x="3992462" y="255540"/>
            <a:ext cx="3287651" cy="5779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i="0" u="none" strike="noStrike">
                <a:solidFill>
                  <a:schemeClr val="dk1"/>
                </a:solidFill>
                <a:effectLst/>
                <a:latin typeface="Serif"/>
                <a:ea typeface="+mn-ea"/>
                <a:cs typeface="+mn-cs"/>
              </a:rPr>
              <a:t>BUDGETED FUNDRAISING REVENUE:</a:t>
            </a:r>
            <a:r>
              <a:rPr lang="en-US" sz="1400" b="1">
                <a:latin typeface="Serif"/>
              </a:rPr>
              <a:t> </a:t>
            </a:r>
          </a:p>
          <a:p>
            <a:r>
              <a:rPr lang="en-US" sz="1400" b="1">
                <a:latin typeface="Serif"/>
              </a:rPr>
              <a:t> BUDGETED FUNDRAISING EXPENSE</a:t>
            </a:r>
            <a:r>
              <a:rPr lang="en-US" sz="1400" b="0">
                <a:latin typeface="Serif"/>
              </a:rPr>
              <a:t>:</a:t>
            </a:r>
          </a:p>
        </xdr:txBody>
      </xdr:sp>
      <xdr:sp macro="" textlink="">
        <xdr:nvSpPr>
          <xdr:cNvPr id="4" name="Arrow: Right 3">
            <a:extLst>
              <a:ext uri="{FF2B5EF4-FFF2-40B4-BE49-F238E27FC236}">
                <a16:creationId xmlns:a16="http://schemas.microsoft.com/office/drawing/2014/main" id="{93A32F54-9263-38E7-62F1-6878BF739307}"/>
              </a:ext>
            </a:extLst>
          </xdr:cNvPr>
          <xdr:cNvSpPr/>
        </xdr:nvSpPr>
        <xdr:spPr>
          <a:xfrm>
            <a:off x="6842855" y="470944"/>
            <a:ext cx="220394" cy="127249"/>
          </a:xfrm>
          <a:prstGeom prst="rightArrow">
            <a:avLst/>
          </a:prstGeom>
          <a:solidFill>
            <a:srgbClr val="253856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41415</xdr:colOff>
      <xdr:row>0</xdr:row>
      <xdr:rowOff>75924</xdr:rowOff>
    </xdr:from>
    <xdr:to>
      <xdr:col>2</xdr:col>
      <xdr:colOff>2231020</xdr:colOff>
      <xdr:row>4</xdr:row>
      <xdr:rowOff>103216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A1B6D-7B4E-4C8A-8670-736A2389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65" y="75924"/>
          <a:ext cx="2392805" cy="1017892"/>
        </a:xfrm>
        <a:prstGeom prst="rect">
          <a:avLst/>
        </a:prstGeom>
      </xdr:spPr>
    </xdr:pic>
    <xdr:clientData/>
  </xdr:twoCellAnchor>
  <xdr:twoCellAnchor>
    <xdr:from>
      <xdr:col>7</xdr:col>
      <xdr:colOff>635000</xdr:colOff>
      <xdr:row>0</xdr:row>
      <xdr:rowOff>75924</xdr:rowOff>
    </xdr:from>
    <xdr:to>
      <xdr:col>9</xdr:col>
      <xdr:colOff>1052503</xdr:colOff>
      <xdr:row>2</xdr:row>
      <xdr:rowOff>35555</xdr:rowOff>
    </xdr:to>
    <xdr:sp macro="" textlink="">
      <xdr:nvSpPr>
        <xdr:cNvPr id="6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ED0582-601B-4DF6-A702-1606F9A562E1}"/>
            </a:ext>
          </a:extLst>
        </xdr:cNvPr>
        <xdr:cNvSpPr txBox="1">
          <a:spLocks noChangeArrowheads="1"/>
        </xdr:cNvSpPr>
      </xdr:nvSpPr>
      <xdr:spPr bwMode="auto">
        <a:xfrm>
          <a:off x="11553825" y="75924"/>
          <a:ext cx="2427278" cy="454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  <xdr:twoCellAnchor>
    <xdr:from>
      <xdr:col>8</xdr:col>
      <xdr:colOff>7134</xdr:colOff>
      <xdr:row>3</xdr:row>
      <xdr:rowOff>78483</xdr:rowOff>
    </xdr:from>
    <xdr:to>
      <xdr:col>9</xdr:col>
      <xdr:colOff>848495</xdr:colOff>
      <xdr:row>4</xdr:row>
      <xdr:rowOff>79629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2588B2-5276-45EA-B125-A82E6D1663A8}"/>
            </a:ext>
          </a:extLst>
        </xdr:cNvPr>
        <xdr:cNvSpPr/>
      </xdr:nvSpPr>
      <xdr:spPr>
        <a:xfrm>
          <a:off x="11872359" y="827640"/>
          <a:ext cx="1897316" cy="250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i="1" u="sng">
              <a:solidFill>
                <a:srgbClr val="0070C0"/>
              </a:solidFill>
              <a:latin typeface="Serif"/>
            </a:rPr>
            <a:t>Back to Cover Page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43866</xdr:colOff>
      <xdr:row>0</xdr:row>
      <xdr:rowOff>77931</xdr:rowOff>
    </xdr:from>
    <xdr:to>
      <xdr:col>3</xdr:col>
      <xdr:colOff>266768</xdr:colOff>
      <xdr:row>4</xdr:row>
      <xdr:rowOff>151135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963D5B-5F66-47F5-B3C0-3D78F1F6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916" y="77931"/>
          <a:ext cx="2496202" cy="1063804"/>
        </a:xfrm>
        <a:prstGeom prst="rect">
          <a:avLst/>
        </a:prstGeom>
      </xdr:spPr>
    </xdr:pic>
    <xdr:clientData/>
  </xdr:twoCellAnchor>
  <xdr:twoCellAnchor>
    <xdr:from>
      <xdr:col>12</xdr:col>
      <xdr:colOff>334809</xdr:colOff>
      <xdr:row>0</xdr:row>
      <xdr:rowOff>85111</xdr:rowOff>
    </xdr:from>
    <xdr:to>
      <xdr:col>14</xdr:col>
      <xdr:colOff>835361</xdr:colOff>
      <xdr:row>2</xdr:row>
      <xdr:rowOff>8780</xdr:rowOff>
    </xdr:to>
    <xdr:sp macro="" textlink="">
      <xdr:nvSpPr>
        <xdr:cNvPr id="3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5D1B06-3510-4481-A9FF-724559283388}"/>
            </a:ext>
          </a:extLst>
        </xdr:cNvPr>
        <xdr:cNvSpPr txBox="1">
          <a:spLocks noChangeArrowheads="1"/>
        </xdr:cNvSpPr>
      </xdr:nvSpPr>
      <xdr:spPr bwMode="auto">
        <a:xfrm>
          <a:off x="11399684" y="88286"/>
          <a:ext cx="2427777" cy="4189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  <xdr:twoCellAnchor>
    <xdr:from>
      <xdr:col>12</xdr:col>
      <xdr:colOff>710924</xdr:colOff>
      <xdr:row>3</xdr:row>
      <xdr:rowOff>144945</xdr:rowOff>
    </xdr:from>
    <xdr:to>
      <xdr:col>14</xdr:col>
      <xdr:colOff>675631</xdr:colOff>
      <xdr:row>4</xdr:row>
      <xdr:rowOff>147332</xdr:rowOff>
    </xdr:to>
    <xdr:sp macro="" textlink="">
      <xdr:nvSpPr>
        <xdr:cNvPr id="4" name="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95E1DE-9A97-4D0F-8018-7C71F893B421}"/>
            </a:ext>
          </a:extLst>
        </xdr:cNvPr>
        <xdr:cNvSpPr/>
      </xdr:nvSpPr>
      <xdr:spPr>
        <a:xfrm>
          <a:off x="11823424" y="890380"/>
          <a:ext cx="1897316" cy="250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i="1" u="sng">
              <a:solidFill>
                <a:srgbClr val="0070C0"/>
              </a:solidFill>
              <a:latin typeface="Serif"/>
            </a:rPr>
            <a:t>Back to Cover Page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107950</xdr:rowOff>
    </xdr:from>
    <xdr:to>
      <xdr:col>3</xdr:col>
      <xdr:colOff>97418</xdr:colOff>
      <xdr:row>4</xdr:row>
      <xdr:rowOff>138555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BDD2B-831D-41F9-A414-EFD6E3339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4775"/>
          <a:ext cx="2389768" cy="1021205"/>
        </a:xfrm>
        <a:prstGeom prst="rect">
          <a:avLst/>
        </a:prstGeom>
      </xdr:spPr>
    </xdr:pic>
    <xdr:clientData/>
  </xdr:twoCellAnchor>
  <xdr:twoCellAnchor>
    <xdr:from>
      <xdr:col>11</xdr:col>
      <xdr:colOff>755650</xdr:colOff>
      <xdr:row>0</xdr:row>
      <xdr:rowOff>107950</xdr:rowOff>
    </xdr:from>
    <xdr:to>
      <xdr:col>14</xdr:col>
      <xdr:colOff>743286</xdr:colOff>
      <xdr:row>2</xdr:row>
      <xdr:rowOff>12364</xdr:rowOff>
    </xdr:to>
    <xdr:sp macro="" textlink="">
      <xdr:nvSpPr>
        <xdr:cNvPr id="3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FEA989-7063-4BF1-BD37-BCD0B2A50844}"/>
            </a:ext>
          </a:extLst>
        </xdr:cNvPr>
        <xdr:cNvSpPr txBox="1">
          <a:spLocks noChangeArrowheads="1"/>
        </xdr:cNvSpPr>
      </xdr:nvSpPr>
      <xdr:spPr bwMode="auto">
        <a:xfrm>
          <a:off x="10153650" y="104775"/>
          <a:ext cx="2419686" cy="399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  <xdr:twoCellAnchor>
    <xdr:from>
      <xdr:col>12</xdr:col>
      <xdr:colOff>292100</xdr:colOff>
      <xdr:row>3</xdr:row>
      <xdr:rowOff>133350</xdr:rowOff>
    </xdr:from>
    <xdr:to>
      <xdr:col>14</xdr:col>
      <xdr:colOff>563816</xdr:colOff>
      <xdr:row>4</xdr:row>
      <xdr:rowOff>136565</xdr:rowOff>
    </xdr:to>
    <xdr:sp macro="" textlink="">
      <xdr:nvSpPr>
        <xdr:cNvPr id="4" name="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E3DCDD-3D94-4D8A-9ED3-C5B727F63140}"/>
            </a:ext>
          </a:extLst>
        </xdr:cNvPr>
        <xdr:cNvSpPr/>
      </xdr:nvSpPr>
      <xdr:spPr>
        <a:xfrm>
          <a:off x="10280650" y="876300"/>
          <a:ext cx="1897316" cy="250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i="1" u="sng">
              <a:solidFill>
                <a:srgbClr val="0070C0"/>
              </a:solidFill>
              <a:latin typeface="Serif"/>
            </a:rPr>
            <a:t>Back to Cover Page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421605</xdr:colOff>
      <xdr:row>0</xdr:row>
      <xdr:rowOff>100264</xdr:rowOff>
    </xdr:from>
    <xdr:to>
      <xdr:col>8</xdr:col>
      <xdr:colOff>1169904</xdr:colOff>
      <xdr:row>1</xdr:row>
      <xdr:rowOff>233612</xdr:rowOff>
    </xdr:to>
    <xdr:sp macro="" textlink="">
      <xdr:nvSpPr>
        <xdr:cNvPr id="1029" name="Text 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900FF-4C95-E71F-63FC-A42589F073F5}"/>
            </a:ext>
          </a:extLst>
        </xdr:cNvPr>
        <xdr:cNvSpPr txBox="1">
          <a:spLocks noChangeArrowheads="1"/>
        </xdr:cNvSpPr>
      </xdr:nvSpPr>
      <xdr:spPr bwMode="auto">
        <a:xfrm>
          <a:off x="10494710" y="100264"/>
          <a:ext cx="2426036" cy="380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  <xdr:twoCellAnchor editAs="oneCell">
    <xdr:from>
      <xdr:col>1</xdr:col>
      <xdr:colOff>6687</xdr:colOff>
      <xdr:row>0</xdr:row>
      <xdr:rowOff>100264</xdr:rowOff>
    </xdr:from>
    <xdr:to>
      <xdr:col>2</xdr:col>
      <xdr:colOff>782051</xdr:colOff>
      <xdr:row>4</xdr:row>
      <xdr:rowOff>129031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0BA6E9-7ECA-36FB-412A-F81519AB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29" y="100264"/>
          <a:ext cx="2392943" cy="1018030"/>
        </a:xfrm>
        <a:prstGeom prst="rect">
          <a:avLst/>
        </a:prstGeom>
      </xdr:spPr>
    </xdr:pic>
    <xdr:clientData/>
  </xdr:twoCellAnchor>
  <xdr:twoCellAnchor>
    <xdr:from>
      <xdr:col>7</xdr:col>
      <xdr:colOff>764592</xdr:colOff>
      <xdr:row>3</xdr:row>
      <xdr:rowOff>103674</xdr:rowOff>
    </xdr:from>
    <xdr:to>
      <xdr:col>8</xdr:col>
      <xdr:colOff>983694</xdr:colOff>
      <xdr:row>4</xdr:row>
      <xdr:rowOff>108314</xdr:rowOff>
    </xdr:to>
    <xdr:sp macro="" textlink="">
      <xdr:nvSpPr>
        <xdr:cNvPr id="3" name="Rectangle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D6D9CE-E04F-4C71-AD7B-E81E2FAFBA3C}"/>
            </a:ext>
          </a:extLst>
        </xdr:cNvPr>
        <xdr:cNvSpPr/>
      </xdr:nvSpPr>
      <xdr:spPr>
        <a:xfrm>
          <a:off x="10820919" y="842347"/>
          <a:ext cx="1897316" cy="250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i="1" u="sng">
              <a:solidFill>
                <a:srgbClr val="0070C0"/>
              </a:solidFill>
              <a:latin typeface="Serif"/>
            </a:rPr>
            <a:t>Back to Cover Page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33776</xdr:colOff>
      <xdr:row>0</xdr:row>
      <xdr:rowOff>128352</xdr:rowOff>
    </xdr:from>
    <xdr:to>
      <xdr:col>2</xdr:col>
      <xdr:colOff>1196846</xdr:colOff>
      <xdr:row>4</xdr:row>
      <xdr:rowOff>146595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4FE0DB-2067-4F0C-8B9E-766BABFB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51" y="125177"/>
          <a:ext cx="2401320" cy="1008843"/>
        </a:xfrm>
        <a:prstGeom prst="rect">
          <a:avLst/>
        </a:prstGeom>
      </xdr:spPr>
    </xdr:pic>
    <xdr:clientData/>
  </xdr:twoCellAnchor>
  <xdr:twoCellAnchor>
    <xdr:from>
      <xdr:col>6</xdr:col>
      <xdr:colOff>628245</xdr:colOff>
      <xdr:row>0</xdr:row>
      <xdr:rowOff>128352</xdr:rowOff>
    </xdr:from>
    <xdr:to>
      <xdr:col>7</xdr:col>
      <xdr:colOff>1304653</xdr:colOff>
      <xdr:row>2</xdr:row>
      <xdr:rowOff>117207</xdr:rowOff>
    </xdr:to>
    <xdr:sp macro="" textlink="">
      <xdr:nvSpPr>
        <xdr:cNvPr id="3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C3D906-8844-4340-B691-7D389CE08A2F}"/>
            </a:ext>
          </a:extLst>
        </xdr:cNvPr>
        <xdr:cNvSpPr txBox="1">
          <a:spLocks noChangeArrowheads="1"/>
        </xdr:cNvSpPr>
      </xdr:nvSpPr>
      <xdr:spPr bwMode="auto">
        <a:xfrm>
          <a:off x="9248370" y="125177"/>
          <a:ext cx="2422658" cy="487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  <xdr:twoCellAnchor>
    <xdr:from>
      <xdr:col>6</xdr:col>
      <xdr:colOff>871437</xdr:colOff>
      <xdr:row>3</xdr:row>
      <xdr:rowOff>108085</xdr:rowOff>
    </xdr:from>
    <xdr:to>
      <xdr:col>7</xdr:col>
      <xdr:colOff>1019125</xdr:colOff>
      <xdr:row>4</xdr:row>
      <xdr:rowOff>109003</xdr:rowOff>
    </xdr:to>
    <xdr:sp macro="" textlink="">
      <xdr:nvSpPr>
        <xdr:cNvPr id="4" name="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D04A9A-A100-44D8-ACAD-BFED41666DBB}"/>
            </a:ext>
          </a:extLst>
        </xdr:cNvPr>
        <xdr:cNvSpPr/>
      </xdr:nvSpPr>
      <xdr:spPr>
        <a:xfrm>
          <a:off x="9484469" y="857925"/>
          <a:ext cx="1897316" cy="250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i="1" u="sng">
              <a:solidFill>
                <a:srgbClr val="0070C0"/>
              </a:solidFill>
              <a:latin typeface="Serif"/>
            </a:rPr>
            <a:t>Back to Cover Page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F6A89F-F101-4DF1-B0A9-46FB3A2794C4}" name="Table1" displayName="Table1" ref="B6:F26" totalsRowShown="0" headerRowDxfId="32" dataDxfId="30" headerRowBorderDxfId="31" tableBorderDxfId="29">
  <autoFilter ref="B6:F26" xr:uid="{4BA3A541-11B4-44A6-8080-8655990A53FB}"/>
  <tableColumns count="5">
    <tableColumn id="1" xr3:uid="{E55F17C0-C1A9-4614-90DD-5B2948BC8ED7}" name="GOAL" dataDxfId="28"/>
    <tableColumn id="2" xr3:uid="{86E544FD-DAB2-4F3E-8E5C-6953B09ED504}" name="MEASUREMENT" dataDxfId="27"/>
    <tableColumn id="3" xr3:uid="{22EC25B1-1986-4E5C-8981-5DD73A7885FB}" name="HOW/RESOURCES NEEDED" dataDxfId="26"/>
    <tableColumn id="4" xr3:uid="{8E6B5580-AFBA-44AB-B0B4-817278CEC776}" name="WHY" dataDxfId="25"/>
    <tableColumn id="5" xr3:uid="{06BB03F4-A2E2-43F4-ADF6-47AA529A8CB9}" name="WHEN" dataDxfId="2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19DA89-C3FD-4AF4-AC80-0CD07E1DFB47}" name="Table2" displayName="Table2" ref="B6:I36" totalsRowShown="0" headerRowDxfId="23" dataDxfId="21" headerRowBorderDxfId="22" tableBorderDxfId="20">
  <autoFilter ref="B6:I36" xr:uid="{BA19DA89-C3FD-4AF4-AC80-0CD07E1DFB47}"/>
  <tableColumns count="8">
    <tableColumn id="1" xr3:uid="{9C560E09-5CA1-4C00-8EB6-2547407EBB5F}" name="FOCUS" dataDxfId="19"/>
    <tableColumn id="2" xr3:uid="{419008A0-A7E4-4142-9932-ACE671D8CABB}" name="AUDIENCE" dataDxfId="18"/>
    <tableColumn id="3" xr3:uid="{52CD506B-C95C-4792-99A6-6779DDE0ECCD}" name="MESSAGE" dataDxfId="17"/>
    <tableColumn id="4" xr3:uid="{424F40F2-8D95-41E7-A553-8A380888F339}" name="CHANNEL" dataDxfId="16"/>
    <tableColumn id="5" xr3:uid="{AACFB8ED-77AC-4994-9F07-B40485A5FCC9}" name="TIMELINE" dataDxfId="15"/>
    <tableColumn id="6" xr3:uid="{1065D5B8-C29C-460E-BA86-8EFA8BF7D962}" name="DESCRIPTION" dataDxfId="14"/>
    <tableColumn id="7" xr3:uid="{12A77372-FC0E-40DD-97C2-52772177118E}" name="ASSETS" dataDxfId="13"/>
    <tableColumn id="8" xr3:uid="{62B2228E-A1C7-458A-8759-4C2EC5941F37}" name="OWNER" dataDxfId="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3565FA-07D9-4DA0-865A-EDF13983F59B}" name="Table14" displayName="Table14" ref="B6:F29" totalsRowShown="0" headerRowDxfId="11" dataDxfId="9" headerRowBorderDxfId="10" tableBorderDxfId="8" totalsRowBorderDxfId="7">
  <autoFilter ref="B6:F29" xr:uid="{7A8279D8-289D-4169-A50D-541E6C8DF906}"/>
  <tableColumns count="5">
    <tableColumn id="1" xr3:uid="{ECFB2498-CB7A-47D2-BDA9-AA9A4DA13A2C}" name="TIME SINCE GIFT" dataDxfId="6"/>
    <tableColumn id="2" xr3:uid="{892DA746-7C17-41EB-971C-E9C6A169D073}" name="ACTION" dataDxfId="5"/>
    <tableColumn id="3" xr3:uid="{ED4B9EC0-9862-401B-A65D-99806D925584}" name="PROCESS" dataDxfId="4"/>
    <tableColumn id="4" xr3:uid="{6BD98CF1-91FD-48B1-8CC0-B7813D3C7A5E}" name="RESPONSIBILITY" dataDxfId="3"/>
    <tableColumn id="5" xr3:uid="{ACD23746-2801-49A2-B843-696B3411B01C}" name="SEGMENT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7A74-5CF0-4822-B361-49527ACBF0A1}">
  <dimension ref="B6:D33"/>
  <sheetViews>
    <sheetView showGridLines="0" tabSelected="1" workbookViewId="0">
      <selection activeCell="B31" sqref="B31"/>
    </sheetView>
  </sheetViews>
  <sheetFormatPr baseColWidth="10" defaultColWidth="8.6640625" defaultRowHeight="14" customHeight="1"/>
  <cols>
    <col min="1" max="1" width="4.5" style="236" customWidth="1"/>
    <col min="2" max="2" width="91.83203125" style="236" customWidth="1"/>
    <col min="3" max="3" width="10.83203125" style="236" customWidth="1"/>
    <col min="4" max="4" width="74.6640625" style="236" customWidth="1"/>
    <col min="5" max="16384" width="8.6640625" style="236"/>
  </cols>
  <sheetData>
    <row r="6" spans="2:4" ht="14" customHeight="1">
      <c r="D6" s="240" t="s">
        <v>99</v>
      </c>
    </row>
    <row r="7" spans="2:4" ht="14" customHeight="1" thickBot="1">
      <c r="B7" s="287" t="s">
        <v>291</v>
      </c>
      <c r="D7" s="241"/>
    </row>
    <row r="8" spans="2:4" ht="14" customHeight="1" thickTop="1">
      <c r="B8" s="242"/>
      <c r="D8" s="237"/>
    </row>
    <row r="9" spans="2:4" ht="14" customHeight="1">
      <c r="B9" s="242"/>
      <c r="D9" s="239" t="s">
        <v>103</v>
      </c>
    </row>
    <row r="10" spans="2:4" ht="14" customHeight="1">
      <c r="B10" s="242"/>
      <c r="D10" s="239"/>
    </row>
    <row r="11" spans="2:4" ht="14" customHeight="1">
      <c r="B11" s="242"/>
      <c r="D11" s="239" t="s">
        <v>286</v>
      </c>
    </row>
    <row r="12" spans="2:4" ht="14" customHeight="1" thickBot="1">
      <c r="B12" s="243"/>
      <c r="D12" s="239"/>
    </row>
    <row r="13" spans="2:4" ht="14" customHeight="1" thickTop="1">
      <c r="D13" s="239" t="s">
        <v>287</v>
      </c>
    </row>
    <row r="14" spans="2:4" ht="14" customHeight="1">
      <c r="B14" s="287" t="s">
        <v>292</v>
      </c>
      <c r="D14" s="239"/>
    </row>
    <row r="15" spans="2:4" ht="14" customHeight="1">
      <c r="B15" s="242"/>
      <c r="D15" s="239" t="s">
        <v>288</v>
      </c>
    </row>
    <row r="16" spans="2:4" ht="14" customHeight="1">
      <c r="B16" s="242"/>
      <c r="D16" s="239"/>
    </row>
    <row r="17" spans="2:4" ht="14" customHeight="1">
      <c r="B17" s="242"/>
      <c r="D17" s="239" t="s">
        <v>100</v>
      </c>
    </row>
    <row r="18" spans="2:4" ht="14" customHeight="1">
      <c r="B18" s="242"/>
      <c r="D18" s="239"/>
    </row>
    <row r="19" spans="2:4" ht="14" customHeight="1">
      <c r="B19" s="242"/>
      <c r="D19" s="239" t="s">
        <v>101</v>
      </c>
    </row>
    <row r="20" spans="2:4" ht="14" customHeight="1">
      <c r="B20" s="242"/>
      <c r="D20" s="239"/>
    </row>
    <row r="21" spans="2:4" ht="14" customHeight="1">
      <c r="B21" s="242"/>
      <c r="D21" s="239" t="s">
        <v>289</v>
      </c>
    </row>
    <row r="22" spans="2:4" ht="14" customHeight="1">
      <c r="B22" s="242"/>
      <c r="D22" s="239"/>
    </row>
    <row r="23" spans="2:4" ht="14" customHeight="1">
      <c r="B23" s="242"/>
      <c r="D23" s="239" t="s">
        <v>290</v>
      </c>
    </row>
    <row r="24" spans="2:4" ht="14" customHeight="1">
      <c r="B24" s="242"/>
      <c r="D24" s="239"/>
    </row>
    <row r="25" spans="2:4" ht="14" customHeight="1">
      <c r="B25" s="242"/>
      <c r="D25" s="239" t="s">
        <v>102</v>
      </c>
    </row>
    <row r="26" spans="2:4" ht="14" customHeight="1">
      <c r="B26" s="242"/>
      <c r="D26" s="239"/>
    </row>
    <row r="27" spans="2:4" ht="14" customHeight="1">
      <c r="B27" s="242"/>
      <c r="D27" s="238"/>
    </row>
    <row r="28" spans="2:4" ht="14" customHeight="1">
      <c r="B28" s="242"/>
      <c r="D28" s="237"/>
    </row>
    <row r="29" spans="2:4" ht="14" customHeight="1">
      <c r="B29" s="242"/>
      <c r="D29" s="237"/>
    </row>
    <row r="30" spans="2:4" ht="14" customHeight="1" thickBot="1">
      <c r="B30" s="243"/>
      <c r="D30" s="237"/>
    </row>
    <row r="31" spans="2:4" ht="14" customHeight="1" thickTop="1">
      <c r="D31" s="237"/>
    </row>
    <row r="32" spans="2:4" ht="14" customHeight="1">
      <c r="D32" s="237"/>
    </row>
    <row r="33" spans="4:4" ht="14" customHeight="1">
      <c r="D33" s="237"/>
    </row>
  </sheetData>
  <mergeCells count="12">
    <mergeCell ref="D25:D26"/>
    <mergeCell ref="D9:D10"/>
    <mergeCell ref="D6:D7"/>
    <mergeCell ref="B7:B12"/>
    <mergeCell ref="B14:B30"/>
    <mergeCell ref="D11:D12"/>
    <mergeCell ref="D13:D14"/>
    <mergeCell ref="D15:D16"/>
    <mergeCell ref="D17:D18"/>
    <mergeCell ref="D19:D20"/>
    <mergeCell ref="D21:D22"/>
    <mergeCell ref="D23:D24"/>
  </mergeCells>
  <hyperlinks>
    <hyperlink ref="D9:D10" location="'Campaign Planning Gift Chart'!A1" display="Campaign Planning Gift Chart" xr:uid="{7B3F7EE1-8E53-4E22-8DA2-0509DAFC1355}"/>
    <hyperlink ref="D25:D26" location="'Donor Stewardship Journey'!A1" display="Donor Stewardship Journey Plan" xr:uid="{4671716D-6F88-4704-A3B3-4164D104B9E3}"/>
    <hyperlink ref="D11:D12" location="'Goal Setting Template'!A1" display="Goal Setting Template" xr:uid="{2B9B1D4B-FA03-4CA3-8335-76A8E89D9BFC}"/>
    <hyperlink ref="D13:D14" location="'Development Plan'!A1" display="Development Plan" xr:uid="{4FE7DB30-2CD3-43F6-BA61-B045809FF2B2}"/>
    <hyperlink ref="D15:D16" location="'Development Plan With Budget'!A1" display="Development Plan With Budget" xr:uid="{E0B72A24-E90C-4BBC-9833-6F028B612580}"/>
    <hyperlink ref="D17:D18" location="'Communications Calendar'!A1" display="Communications Calendar Planning Template " xr:uid="{F9DAEBEB-E6F2-4BD1-8DB1-B53C05B9B97F}"/>
    <hyperlink ref="D19:D20" location="'Communication Calender Sample'!A1" display="Communications Calendar Planning Template SAMPLE " xr:uid="{020E6236-AB22-4A3B-AA3A-98D0CF4EC346}"/>
    <hyperlink ref="D21:D22" location="Timeline!A1" display="Communications and Fundraising Timeline (Sample Communications Grid)" xr:uid="{73CFDBE8-0BFF-4726-8847-301097B6E077}"/>
    <hyperlink ref="D23:D24" location="Prospect!A1" display="Donor Prospect Ranking Template" xr:uid="{5364C253-8DAA-4170-BC11-D83186E93DA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9E56-67B2-4926-AE39-B4ADDD607CF3}">
  <sheetPr>
    <pageSetUpPr fitToPage="1"/>
  </sheetPr>
  <dimension ref="B1:F1048569"/>
  <sheetViews>
    <sheetView showGridLines="0" zoomScale="99" zoomScaleNormal="99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2" sqref="I12"/>
    </sheetView>
  </sheetViews>
  <sheetFormatPr baseColWidth="10" defaultColWidth="9.1640625" defaultRowHeight="18" customHeight="1"/>
  <cols>
    <col min="1" max="1" width="2.33203125" style="161" customWidth="1"/>
    <col min="2" max="2" width="21.33203125" style="161" customWidth="1"/>
    <col min="3" max="3" width="29.6640625" style="161" customWidth="1"/>
    <col min="4" max="4" width="32.5" style="161" customWidth="1"/>
    <col min="5" max="5" width="29.6640625" style="161" customWidth="1"/>
    <col min="6" max="6" width="31.1640625" style="161" customWidth="1"/>
    <col min="7" max="8" width="9.1640625" style="161"/>
    <col min="9" max="9" width="22.5" style="161" customWidth="1"/>
    <col min="10" max="16384" width="9.1640625" style="161"/>
  </cols>
  <sheetData>
    <row r="1" spans="2:6" s="160" customFormat="1" ht="19.5" customHeight="1"/>
    <row r="2" spans="2:6" s="160" customFormat="1" ht="19.5" customHeight="1">
      <c r="B2" s="282" t="s">
        <v>201</v>
      </c>
      <c r="C2" s="282"/>
      <c r="D2" s="282"/>
      <c r="E2" s="282"/>
      <c r="F2" s="282"/>
    </row>
    <row r="3" spans="2:6" s="160" customFormat="1" ht="19.5" customHeight="1">
      <c r="B3" s="282"/>
      <c r="C3" s="282"/>
      <c r="D3" s="282"/>
      <c r="E3" s="282"/>
      <c r="F3" s="282"/>
    </row>
    <row r="4" spans="2:6" ht="19.5" customHeight="1">
      <c r="B4" s="283">
        <f ca="1">TODAY()</f>
        <v>45906</v>
      </c>
      <c r="C4" s="284"/>
      <c r="D4" s="284"/>
      <c r="E4" s="284"/>
      <c r="F4" s="284"/>
    </row>
    <row r="5" spans="2:6" ht="19.5" customHeight="1">
      <c r="B5" s="162"/>
      <c r="C5" s="163"/>
      <c r="D5" s="163"/>
      <c r="E5" s="163"/>
      <c r="F5" s="163"/>
    </row>
    <row r="6" spans="2:6" s="167" customFormat="1" ht="23" customHeight="1">
      <c r="B6" s="164" t="s">
        <v>202</v>
      </c>
      <c r="C6" s="165" t="s">
        <v>203</v>
      </c>
      <c r="D6" s="165" t="s">
        <v>204</v>
      </c>
      <c r="E6" s="165" t="s">
        <v>205</v>
      </c>
      <c r="F6" s="166" t="s">
        <v>206</v>
      </c>
    </row>
    <row r="7" spans="2:6" ht="17">
      <c r="B7" s="168" t="s">
        <v>207</v>
      </c>
      <c r="C7" s="169" t="s">
        <v>208</v>
      </c>
      <c r="D7" s="169" t="s">
        <v>209</v>
      </c>
      <c r="E7" s="169" t="s">
        <v>210</v>
      </c>
      <c r="F7" s="170" t="s">
        <v>211</v>
      </c>
    </row>
    <row r="8" spans="2:6" ht="34">
      <c r="B8" s="168" t="s">
        <v>212</v>
      </c>
      <c r="C8" s="169" t="s">
        <v>213</v>
      </c>
      <c r="D8" s="169" t="s">
        <v>214</v>
      </c>
      <c r="E8" s="169" t="s">
        <v>215</v>
      </c>
      <c r="F8" s="170" t="s">
        <v>216</v>
      </c>
    </row>
    <row r="9" spans="2:6" ht="34">
      <c r="B9" s="168" t="s">
        <v>212</v>
      </c>
      <c r="C9" s="169" t="s">
        <v>217</v>
      </c>
      <c r="D9" s="169" t="s">
        <v>214</v>
      </c>
      <c r="E9" s="169" t="s">
        <v>215</v>
      </c>
      <c r="F9" s="170" t="s">
        <v>218</v>
      </c>
    </row>
    <row r="10" spans="2:6" ht="17">
      <c r="B10" s="168" t="s">
        <v>219</v>
      </c>
      <c r="C10" s="169" t="s">
        <v>220</v>
      </c>
      <c r="D10" s="169" t="s">
        <v>221</v>
      </c>
      <c r="E10" s="169" t="s">
        <v>222</v>
      </c>
      <c r="F10" s="170" t="s">
        <v>223</v>
      </c>
    </row>
    <row r="11" spans="2:6" ht="17">
      <c r="B11" s="168" t="s">
        <v>219</v>
      </c>
      <c r="C11" s="169" t="s">
        <v>224</v>
      </c>
      <c r="D11" s="169" t="s">
        <v>221</v>
      </c>
      <c r="E11" s="169" t="s">
        <v>225</v>
      </c>
      <c r="F11" s="170" t="s">
        <v>226</v>
      </c>
    </row>
    <row r="12" spans="2:6" ht="17">
      <c r="B12" s="168" t="s">
        <v>219</v>
      </c>
      <c r="C12" s="169" t="s">
        <v>227</v>
      </c>
      <c r="D12" s="169" t="s">
        <v>221</v>
      </c>
      <c r="E12" s="169" t="s">
        <v>228</v>
      </c>
      <c r="F12" s="170" t="s">
        <v>229</v>
      </c>
    </row>
    <row r="13" spans="2:6" ht="17">
      <c r="B13" s="168" t="s">
        <v>230</v>
      </c>
      <c r="C13" s="169" t="s">
        <v>231</v>
      </c>
      <c r="D13" s="169" t="s">
        <v>221</v>
      </c>
      <c r="E13" s="169" t="s">
        <v>210</v>
      </c>
      <c r="F13" s="170" t="s">
        <v>232</v>
      </c>
    </row>
    <row r="14" spans="2:6" ht="17">
      <c r="B14" s="168" t="s">
        <v>233</v>
      </c>
      <c r="C14" s="169" t="s">
        <v>234</v>
      </c>
      <c r="D14" s="169" t="s">
        <v>235</v>
      </c>
      <c r="E14" s="169" t="s">
        <v>236</v>
      </c>
      <c r="F14" s="170" t="s">
        <v>237</v>
      </c>
    </row>
    <row r="15" spans="2:6" ht="17">
      <c r="B15" s="168" t="s">
        <v>238</v>
      </c>
      <c r="C15" s="169" t="s">
        <v>239</v>
      </c>
      <c r="D15" s="169" t="s">
        <v>240</v>
      </c>
      <c r="E15" s="169" t="s">
        <v>210</v>
      </c>
      <c r="F15" s="170" t="s">
        <v>211</v>
      </c>
    </row>
    <row r="16" spans="2:6" ht="34">
      <c r="B16" s="168" t="s">
        <v>241</v>
      </c>
      <c r="C16" s="169" t="s">
        <v>242</v>
      </c>
      <c r="D16" s="169" t="s">
        <v>243</v>
      </c>
      <c r="E16" s="169" t="s">
        <v>210</v>
      </c>
      <c r="F16" s="170" t="s">
        <v>211</v>
      </c>
    </row>
    <row r="17" spans="2:6" ht="34">
      <c r="B17" s="168" t="s">
        <v>244</v>
      </c>
      <c r="C17" s="169" t="s">
        <v>245</v>
      </c>
      <c r="D17" s="169" t="s">
        <v>246</v>
      </c>
      <c r="E17" s="169" t="s">
        <v>210</v>
      </c>
      <c r="F17" s="170" t="s">
        <v>211</v>
      </c>
    </row>
    <row r="18" spans="2:6" ht="17">
      <c r="B18" s="168" t="s">
        <v>247</v>
      </c>
      <c r="C18" s="169" t="s">
        <v>248</v>
      </c>
      <c r="D18" s="169" t="s">
        <v>249</v>
      </c>
      <c r="E18" s="169" t="s">
        <v>250</v>
      </c>
      <c r="F18" s="170" t="s">
        <v>211</v>
      </c>
    </row>
    <row r="19" spans="2:6" ht="34">
      <c r="B19" s="168" t="s">
        <v>251</v>
      </c>
      <c r="C19" s="169" t="s">
        <v>252</v>
      </c>
      <c r="D19" s="169" t="s">
        <v>253</v>
      </c>
      <c r="E19" s="169" t="s">
        <v>254</v>
      </c>
      <c r="F19" s="170" t="s">
        <v>211</v>
      </c>
    </row>
    <row r="20" spans="2:6" ht="17">
      <c r="B20" s="168" t="s">
        <v>255</v>
      </c>
      <c r="C20" s="169" t="s">
        <v>256</v>
      </c>
      <c r="D20" s="169" t="s">
        <v>257</v>
      </c>
      <c r="E20" s="169" t="s">
        <v>210</v>
      </c>
      <c r="F20" s="170" t="s">
        <v>258</v>
      </c>
    </row>
    <row r="21" spans="2:6" ht="34">
      <c r="B21" s="168" t="s">
        <v>259</v>
      </c>
      <c r="C21" s="169" t="s">
        <v>252</v>
      </c>
      <c r="D21" s="169" t="s">
        <v>253</v>
      </c>
      <c r="E21" s="169" t="s">
        <v>254</v>
      </c>
      <c r="F21" s="170" t="s">
        <v>211</v>
      </c>
    </row>
    <row r="22" spans="2:6" ht="17">
      <c r="B22" s="168" t="s">
        <v>260</v>
      </c>
      <c r="C22" s="169" t="s">
        <v>261</v>
      </c>
      <c r="D22" s="169" t="s">
        <v>262</v>
      </c>
      <c r="E22" s="169" t="s">
        <v>250</v>
      </c>
      <c r="F22" s="170" t="s">
        <v>211</v>
      </c>
    </row>
    <row r="23" spans="2:6" ht="17">
      <c r="B23" s="168" t="s">
        <v>263</v>
      </c>
      <c r="C23" s="169" t="s">
        <v>264</v>
      </c>
      <c r="D23" s="169" t="s">
        <v>257</v>
      </c>
      <c r="E23" s="169" t="s">
        <v>210</v>
      </c>
      <c r="F23" s="170" t="s">
        <v>211</v>
      </c>
    </row>
    <row r="24" spans="2:6" ht="34">
      <c r="B24" s="168" t="s">
        <v>265</v>
      </c>
      <c r="C24" s="169" t="s">
        <v>252</v>
      </c>
      <c r="D24" s="169" t="s">
        <v>253</v>
      </c>
      <c r="E24" s="169" t="s">
        <v>254</v>
      </c>
      <c r="F24" s="170" t="s">
        <v>211</v>
      </c>
    </row>
    <row r="25" spans="2:6" ht="17">
      <c r="B25" s="168" t="s">
        <v>266</v>
      </c>
      <c r="C25" s="169" t="s">
        <v>264</v>
      </c>
      <c r="D25" s="169" t="s">
        <v>257</v>
      </c>
      <c r="E25" s="169" t="s">
        <v>210</v>
      </c>
      <c r="F25" s="170" t="s">
        <v>211</v>
      </c>
    </row>
    <row r="26" spans="2:6" ht="16">
      <c r="B26" s="168"/>
      <c r="C26" s="169"/>
      <c r="D26" s="169"/>
      <c r="E26" s="169"/>
      <c r="F26" s="170"/>
    </row>
    <row r="27" spans="2:6" ht="16">
      <c r="B27" s="168"/>
      <c r="C27" s="169"/>
      <c r="D27" s="169"/>
      <c r="E27" s="169"/>
      <c r="F27" s="170"/>
    </row>
    <row r="28" spans="2:6" ht="16">
      <c r="B28" s="171"/>
      <c r="C28" s="172"/>
      <c r="D28" s="172"/>
      <c r="E28" s="172"/>
      <c r="F28" s="173"/>
    </row>
    <row r="29" spans="2:6" ht="16">
      <c r="B29" s="171"/>
      <c r="C29" s="172"/>
      <c r="D29" s="172"/>
      <c r="E29" s="172"/>
      <c r="F29" s="173"/>
    </row>
    <row r="30" spans="2:6" ht="16">
      <c r="B30" s="174"/>
      <c r="C30" s="174"/>
      <c r="D30" s="174"/>
      <c r="E30" s="174"/>
      <c r="F30" s="174"/>
    </row>
    <row r="31" spans="2:6" ht="16">
      <c r="B31" s="174"/>
      <c r="C31" s="174"/>
      <c r="D31" s="174"/>
      <c r="E31" s="174"/>
      <c r="F31" s="174"/>
    </row>
    <row r="32" spans="2:6" ht="16">
      <c r="B32" s="174"/>
      <c r="C32" s="174"/>
      <c r="D32" s="174"/>
      <c r="E32" s="174"/>
      <c r="F32" s="174"/>
    </row>
    <row r="33" spans="2:6" ht="16">
      <c r="B33" s="174"/>
      <c r="C33" s="174"/>
      <c r="D33" s="174"/>
      <c r="E33" s="174"/>
      <c r="F33" s="174"/>
    </row>
    <row r="34" spans="2:6" ht="16">
      <c r="B34" s="174"/>
      <c r="C34" s="174"/>
      <c r="D34" s="174"/>
      <c r="E34" s="174"/>
      <c r="F34" s="174"/>
    </row>
    <row r="35" spans="2:6" ht="16">
      <c r="B35" s="174"/>
      <c r="C35" s="174"/>
      <c r="D35" s="174"/>
      <c r="E35" s="174"/>
      <c r="F35" s="174"/>
    </row>
    <row r="36" spans="2:6" ht="16">
      <c r="B36" s="174"/>
      <c r="C36" s="174"/>
      <c r="D36" s="174"/>
      <c r="E36" s="174"/>
      <c r="F36" s="174"/>
    </row>
    <row r="37" spans="2:6" ht="16">
      <c r="B37" s="174"/>
      <c r="C37" s="174"/>
      <c r="D37" s="174"/>
      <c r="E37" s="174"/>
      <c r="F37" s="174"/>
    </row>
    <row r="38" spans="2:6" ht="16">
      <c r="B38" s="174"/>
      <c r="C38" s="174"/>
      <c r="D38" s="174"/>
      <c r="E38" s="174"/>
      <c r="F38" s="174"/>
    </row>
    <row r="39" spans="2:6" ht="16">
      <c r="B39" s="174"/>
      <c r="C39" s="174"/>
      <c r="D39" s="174"/>
      <c r="E39" s="174"/>
      <c r="F39" s="174"/>
    </row>
    <row r="40" spans="2:6" ht="16">
      <c r="B40" s="175"/>
      <c r="C40" s="175"/>
      <c r="D40" s="175"/>
      <c r="E40" s="175"/>
      <c r="F40" s="175"/>
    </row>
    <row r="41" spans="2:6" ht="16">
      <c r="B41" s="175"/>
      <c r="C41" s="175"/>
      <c r="D41" s="175"/>
      <c r="E41" s="175"/>
      <c r="F41" s="175"/>
    </row>
    <row r="42" spans="2:6" ht="16">
      <c r="B42" s="175"/>
      <c r="C42" s="175"/>
      <c r="D42" s="175"/>
      <c r="E42" s="175"/>
      <c r="F42" s="175"/>
    </row>
    <row r="43" spans="2:6" ht="16">
      <c r="B43" s="175"/>
      <c r="C43" s="175"/>
      <c r="D43" s="175"/>
      <c r="E43" s="175"/>
      <c r="F43" s="175"/>
    </row>
    <row r="44" spans="2:6" ht="16">
      <c r="B44" s="163"/>
      <c r="C44" s="163"/>
      <c r="D44" s="175"/>
      <c r="E44" s="163"/>
      <c r="F44" s="163"/>
    </row>
    <row r="45" spans="2:6" ht="16">
      <c r="B45" s="163"/>
      <c r="C45" s="163"/>
      <c r="D45" s="175"/>
      <c r="E45" s="163"/>
      <c r="F45" s="163"/>
    </row>
    <row r="46" spans="2:6" ht="16">
      <c r="B46" s="163"/>
      <c r="C46" s="163"/>
      <c r="D46" s="163"/>
      <c r="E46" s="163"/>
      <c r="F46" s="163"/>
    </row>
    <row r="47" spans="2:6" ht="16">
      <c r="B47" s="163"/>
      <c r="C47" s="163"/>
      <c r="D47" s="163"/>
      <c r="E47" s="163"/>
      <c r="F47" s="163"/>
    </row>
    <row r="48" spans="2:6" ht="16"/>
    <row r="49" ht="16"/>
    <row r="50" ht="16"/>
    <row r="51" ht="16"/>
    <row r="52" ht="16"/>
    <row r="53" ht="16"/>
    <row r="54" ht="16"/>
    <row r="55" ht="16"/>
    <row r="56" ht="16"/>
    <row r="57" ht="16"/>
    <row r="58" ht="16"/>
    <row r="59" ht="16"/>
    <row r="60" ht="16"/>
    <row r="61" ht="16"/>
    <row r="62" ht="16"/>
    <row r="63" ht="16"/>
    <row r="64" ht="16"/>
    <row r="65" ht="16"/>
    <row r="66" ht="16"/>
    <row r="67" ht="16"/>
    <row r="68" ht="16"/>
    <row r="69" ht="16"/>
    <row r="70" ht="16"/>
    <row r="71" ht="16"/>
    <row r="72" ht="16"/>
    <row r="73" ht="16"/>
    <row r="74" ht="16"/>
    <row r="75" ht="16"/>
    <row r="76" ht="16"/>
    <row r="77" ht="16"/>
    <row r="78" ht="16"/>
    <row r="79" ht="16"/>
    <row r="80" ht="16"/>
    <row r="81" ht="16"/>
    <row r="82" ht="16"/>
    <row r="83" ht="16"/>
    <row r="84" ht="16"/>
    <row r="85" ht="16"/>
    <row r="86" ht="16"/>
    <row r="87" ht="16"/>
    <row r="88" ht="16"/>
    <row r="89" ht="16"/>
    <row r="90" ht="16"/>
    <row r="91" ht="16"/>
    <row r="92" ht="16"/>
    <row r="93" ht="16"/>
    <row r="94" ht="16"/>
    <row r="95" ht="16"/>
    <row r="96" ht="16"/>
    <row r="97" ht="16"/>
    <row r="98" ht="16"/>
    <row r="99" ht="16"/>
    <row r="100" ht="16"/>
    <row r="101" ht="16"/>
    <row r="102" ht="16"/>
    <row r="103" ht="16"/>
    <row r="104" ht="16"/>
    <row r="105" ht="16"/>
    <row r="106" ht="16"/>
    <row r="107" ht="16"/>
    <row r="108" ht="16"/>
    <row r="109" ht="16"/>
    <row r="110" ht="16"/>
    <row r="111" ht="16"/>
    <row r="112" ht="16"/>
    <row r="113" ht="16"/>
    <row r="114" ht="16"/>
    <row r="115" ht="16"/>
    <row r="116" ht="16"/>
    <row r="117" ht="16"/>
    <row r="118" ht="16"/>
    <row r="119" ht="16"/>
    <row r="120" ht="16"/>
    <row r="121" ht="16"/>
    <row r="122" ht="16"/>
    <row r="123" ht="16"/>
    <row r="124" ht="16"/>
    <row r="125" ht="16"/>
    <row r="126" ht="16"/>
    <row r="127" ht="16"/>
    <row r="128" ht="16"/>
    <row r="129" ht="16"/>
    <row r="130" ht="16"/>
    <row r="131" ht="16"/>
    <row r="132" ht="16"/>
    <row r="133" ht="16"/>
    <row r="134" ht="16"/>
    <row r="135" ht="16"/>
    <row r="136" ht="16"/>
    <row r="137" ht="16"/>
    <row r="138" ht="16"/>
    <row r="139" ht="16"/>
    <row r="140" ht="16"/>
    <row r="141" ht="16"/>
    <row r="142" ht="16"/>
    <row r="143" ht="16"/>
    <row r="144" ht="16"/>
    <row r="145" ht="16"/>
    <row r="146" ht="16"/>
    <row r="147" ht="16"/>
    <row r="148" ht="16"/>
    <row r="149" ht="16"/>
    <row r="150" ht="16"/>
    <row r="151" ht="16"/>
    <row r="152" ht="16"/>
    <row r="153" ht="16"/>
    <row r="154" ht="16"/>
    <row r="155" ht="16"/>
    <row r="156" ht="16"/>
    <row r="157" ht="16"/>
    <row r="158" ht="16"/>
    <row r="159" ht="16"/>
    <row r="160" ht="16"/>
    <row r="161" ht="16"/>
    <row r="162" ht="16"/>
    <row r="163" ht="16"/>
    <row r="164" ht="16"/>
    <row r="165" ht="16"/>
    <row r="166" ht="16"/>
    <row r="167" ht="16"/>
    <row r="168" ht="16"/>
    <row r="169" ht="16"/>
    <row r="170" ht="16"/>
    <row r="171" ht="16"/>
    <row r="172" ht="16"/>
    <row r="173" ht="16"/>
    <row r="174" ht="16"/>
    <row r="175" ht="16"/>
    <row r="176" ht="16"/>
    <row r="177" ht="16"/>
    <row r="178" ht="16"/>
    <row r="179" ht="16"/>
    <row r="180" ht="16"/>
    <row r="181" ht="16"/>
    <row r="182" ht="16"/>
    <row r="183" ht="16"/>
    <row r="184" ht="16"/>
    <row r="185" ht="16"/>
    <row r="186" ht="16"/>
    <row r="187" ht="16"/>
    <row r="188" ht="16"/>
    <row r="189" ht="16"/>
    <row r="190" ht="16"/>
    <row r="191" ht="16"/>
    <row r="192" ht="16"/>
    <row r="193" ht="16"/>
    <row r="194" ht="16"/>
    <row r="195" ht="16"/>
    <row r="196" ht="16"/>
    <row r="197" ht="16"/>
    <row r="198" ht="16"/>
    <row r="199" ht="16"/>
    <row r="200" ht="16"/>
    <row r="201" ht="16"/>
    <row r="202" ht="16"/>
    <row r="203" ht="16"/>
    <row r="204" ht="16"/>
    <row r="205" ht="16"/>
    <row r="206" ht="16"/>
    <row r="207" ht="16"/>
    <row r="208" ht="16"/>
    <row r="209" ht="16"/>
    <row r="210" ht="16"/>
    <row r="211" ht="16"/>
    <row r="212" ht="16"/>
    <row r="213" ht="16"/>
    <row r="214" ht="16"/>
    <row r="215" ht="16"/>
    <row r="216" ht="16"/>
    <row r="217" ht="16"/>
    <row r="218" ht="16"/>
    <row r="219" ht="16"/>
    <row r="220" ht="16"/>
    <row r="221" ht="16"/>
    <row r="222" ht="16"/>
    <row r="223" ht="16"/>
    <row r="224" ht="16"/>
    <row r="225" ht="16"/>
    <row r="226" ht="16"/>
    <row r="227" ht="16"/>
    <row r="228" ht="16"/>
    <row r="229" ht="16"/>
    <row r="230" ht="16"/>
    <row r="231" ht="16"/>
    <row r="232" ht="16"/>
    <row r="233" ht="16"/>
    <row r="234" ht="16"/>
    <row r="235" ht="16"/>
    <row r="236" ht="16"/>
    <row r="237" ht="16"/>
    <row r="238" ht="16"/>
    <row r="239" ht="16"/>
    <row r="240" ht="16"/>
    <row r="241" ht="16"/>
    <row r="242" ht="16"/>
    <row r="243" ht="16"/>
    <row r="244" ht="16"/>
    <row r="245" ht="16"/>
    <row r="246" ht="16"/>
    <row r="247" ht="16"/>
    <row r="248" ht="16"/>
    <row r="249" ht="16"/>
    <row r="250" ht="16"/>
    <row r="251" ht="16"/>
    <row r="252" ht="16"/>
    <row r="253" ht="16"/>
    <row r="254" ht="16"/>
    <row r="255" ht="16"/>
    <row r="256" ht="16"/>
    <row r="257" ht="16"/>
    <row r="258" ht="16"/>
    <row r="259" ht="16"/>
    <row r="260" ht="16"/>
    <row r="261" ht="16"/>
    <row r="262" ht="16"/>
    <row r="263" ht="16"/>
    <row r="264" ht="16"/>
    <row r="265" ht="16"/>
    <row r="266" ht="16"/>
    <row r="267" ht="16"/>
    <row r="268" ht="16"/>
    <row r="269" ht="16"/>
    <row r="270" ht="16"/>
    <row r="271" ht="16"/>
    <row r="272" ht="16"/>
    <row r="273" ht="16"/>
    <row r="274" ht="16"/>
    <row r="275" ht="16"/>
    <row r="276" ht="16"/>
    <row r="277" ht="16"/>
    <row r="278" ht="16"/>
    <row r="279" ht="16"/>
    <row r="280" ht="16"/>
    <row r="281" ht="16"/>
    <row r="282" ht="16"/>
    <row r="283" ht="16"/>
    <row r="284" ht="16"/>
    <row r="285" ht="16"/>
    <row r="286" ht="16"/>
    <row r="287" ht="16"/>
    <row r="288" ht="16"/>
    <row r="289" ht="16"/>
    <row r="290" ht="16"/>
    <row r="291" ht="16"/>
    <row r="292" ht="16"/>
    <row r="293" ht="16"/>
    <row r="294" ht="16"/>
    <row r="295" ht="16"/>
    <row r="296" ht="16"/>
    <row r="297" ht="16"/>
    <row r="298" ht="16"/>
    <row r="299" ht="16"/>
    <row r="300" ht="16"/>
    <row r="301" ht="16"/>
    <row r="302" ht="16"/>
    <row r="303" ht="16"/>
    <row r="304" ht="16"/>
    <row r="305" ht="16"/>
    <row r="306" ht="16"/>
    <row r="307" ht="16"/>
    <row r="308" ht="16"/>
    <row r="309" ht="16"/>
    <row r="310" ht="16"/>
    <row r="311" ht="16"/>
    <row r="312" ht="16"/>
    <row r="313" ht="16"/>
    <row r="314" ht="16"/>
    <row r="315" ht="16"/>
    <row r="316" ht="16"/>
    <row r="317" ht="16"/>
    <row r="318" ht="16"/>
    <row r="319" ht="16"/>
    <row r="320" ht="16"/>
    <row r="321" ht="16"/>
    <row r="322" ht="16"/>
    <row r="323" ht="16"/>
    <row r="324" ht="16"/>
    <row r="325" ht="16"/>
    <row r="326" ht="16"/>
    <row r="327" ht="16"/>
    <row r="328" ht="16"/>
    <row r="329" ht="16"/>
    <row r="330" ht="16"/>
    <row r="331" ht="16"/>
    <row r="332" ht="16"/>
    <row r="333" ht="16"/>
    <row r="334" ht="16"/>
    <row r="335" ht="16"/>
    <row r="336" ht="16"/>
    <row r="337" ht="16"/>
    <row r="338" ht="16"/>
    <row r="339" ht="16"/>
    <row r="340" ht="16"/>
    <row r="341" ht="16"/>
    <row r="342" ht="16"/>
    <row r="343" ht="16"/>
    <row r="344" ht="16"/>
    <row r="345" ht="16"/>
    <row r="346" ht="16"/>
    <row r="347" ht="16"/>
    <row r="348" ht="16"/>
    <row r="349" ht="16"/>
    <row r="350" ht="16"/>
    <row r="351" ht="16"/>
    <row r="352" ht="16"/>
    <row r="353" ht="16"/>
    <row r="354" ht="16"/>
    <row r="355" ht="16"/>
    <row r="356" ht="16"/>
    <row r="357" ht="16"/>
    <row r="358" ht="16"/>
    <row r="359" ht="16"/>
    <row r="360" ht="16"/>
    <row r="361" ht="16"/>
    <row r="362" ht="16"/>
    <row r="363" ht="16"/>
    <row r="364" ht="16"/>
    <row r="365" ht="16"/>
    <row r="366" ht="16"/>
    <row r="367" ht="16"/>
    <row r="368" ht="16"/>
    <row r="369" ht="16"/>
    <row r="370" ht="16"/>
    <row r="371" ht="16"/>
    <row r="372" ht="16"/>
    <row r="373" ht="16"/>
    <row r="374" ht="16"/>
    <row r="375" ht="16"/>
    <row r="376" ht="16"/>
    <row r="377" ht="16"/>
    <row r="378" ht="16"/>
    <row r="379" ht="16"/>
    <row r="380" ht="16"/>
    <row r="381" ht="16"/>
    <row r="382" ht="16"/>
    <row r="383" ht="16"/>
    <row r="384" ht="16"/>
    <row r="385" ht="16"/>
    <row r="386" ht="16"/>
    <row r="387" ht="16"/>
    <row r="388" ht="16"/>
    <row r="389" ht="16"/>
    <row r="390" ht="16"/>
    <row r="391" ht="16"/>
    <row r="392" ht="16"/>
    <row r="393" ht="16"/>
    <row r="394" ht="16"/>
    <row r="395" ht="16"/>
    <row r="396" ht="16"/>
    <row r="397" ht="16"/>
    <row r="398" ht="16"/>
    <row r="399" ht="16"/>
    <row r="400" ht="16"/>
    <row r="401" ht="16"/>
    <row r="402" ht="16"/>
    <row r="403" ht="16"/>
    <row r="404" ht="16"/>
    <row r="405" ht="16"/>
    <row r="406" ht="16"/>
    <row r="407" ht="16"/>
    <row r="408" ht="16"/>
    <row r="409" ht="16"/>
    <row r="410" ht="16"/>
    <row r="411" ht="16"/>
    <row r="412" ht="16"/>
    <row r="413" ht="16"/>
    <row r="414" ht="16"/>
    <row r="415" ht="16"/>
    <row r="416" ht="16"/>
    <row r="417" ht="16"/>
    <row r="418" ht="16"/>
    <row r="419" ht="16"/>
    <row r="420" ht="16"/>
    <row r="421" ht="16"/>
    <row r="422" ht="16"/>
    <row r="423" ht="16"/>
    <row r="424" ht="16"/>
    <row r="425" ht="16"/>
    <row r="426" ht="16"/>
    <row r="427" ht="16"/>
    <row r="428" ht="16"/>
    <row r="429" ht="16"/>
    <row r="430" ht="16"/>
    <row r="431" ht="16"/>
    <row r="432" ht="16"/>
    <row r="433" ht="16"/>
    <row r="434" ht="16"/>
    <row r="435" ht="16"/>
    <row r="436" ht="16"/>
    <row r="437" ht="16"/>
    <row r="438" ht="16"/>
    <row r="439" ht="16"/>
    <row r="440" ht="16"/>
    <row r="441" ht="16"/>
    <row r="442" ht="16"/>
    <row r="443" ht="16"/>
    <row r="444" ht="16"/>
    <row r="445" ht="16"/>
    <row r="446" ht="16"/>
    <row r="447" ht="16"/>
    <row r="448" ht="16"/>
    <row r="449" ht="16"/>
    <row r="450" ht="16"/>
    <row r="451" ht="16"/>
    <row r="452" ht="16"/>
    <row r="453" ht="16"/>
    <row r="454" ht="16"/>
    <row r="455" ht="16"/>
    <row r="456" ht="16"/>
    <row r="457" ht="16"/>
    <row r="458" ht="16"/>
    <row r="459" ht="16"/>
    <row r="460" ht="16"/>
    <row r="461" ht="16"/>
    <row r="462" ht="16"/>
    <row r="463" ht="16"/>
    <row r="464" ht="16"/>
    <row r="465" ht="16"/>
    <row r="466" ht="16"/>
    <row r="467" ht="16"/>
    <row r="468" ht="16"/>
    <row r="469" ht="16"/>
    <row r="470" ht="16"/>
    <row r="471" ht="16"/>
    <row r="472" ht="16"/>
    <row r="473" ht="16"/>
    <row r="474" ht="16"/>
    <row r="475" ht="16"/>
    <row r="476" ht="16"/>
    <row r="477" ht="16"/>
    <row r="478" ht="16"/>
    <row r="479" ht="16"/>
    <row r="480" ht="16"/>
    <row r="481" ht="16"/>
    <row r="482" ht="16"/>
    <row r="483" ht="16"/>
    <row r="484" ht="16"/>
    <row r="485" ht="16"/>
    <row r="486" ht="16"/>
    <row r="487" ht="16"/>
    <row r="488" ht="16"/>
    <row r="489" ht="16"/>
    <row r="490" ht="16"/>
    <row r="491" ht="16"/>
    <row r="492" ht="16"/>
    <row r="493" ht="16"/>
    <row r="494" ht="16"/>
    <row r="495" ht="16"/>
    <row r="496" ht="16"/>
    <row r="497" ht="16"/>
    <row r="498" ht="16"/>
    <row r="499" ht="16"/>
    <row r="500" ht="16"/>
    <row r="501" ht="16"/>
    <row r="502" ht="16"/>
    <row r="503" ht="16"/>
    <row r="504" ht="16"/>
    <row r="505" ht="16"/>
    <row r="506" ht="16"/>
    <row r="507" ht="16"/>
    <row r="508" ht="16"/>
    <row r="509" ht="16"/>
    <row r="510" ht="16"/>
    <row r="511" ht="16"/>
    <row r="512" ht="16"/>
    <row r="513" ht="16"/>
    <row r="514" ht="16"/>
    <row r="515" ht="16"/>
    <row r="516" ht="16"/>
    <row r="517" ht="16"/>
    <row r="518" ht="16"/>
    <row r="519" ht="16"/>
    <row r="520" ht="16"/>
    <row r="521" ht="16"/>
    <row r="522" ht="16"/>
    <row r="523" ht="16"/>
    <row r="524" ht="16"/>
    <row r="525" ht="16"/>
    <row r="526" ht="16"/>
    <row r="527" ht="16"/>
    <row r="528" ht="16"/>
    <row r="529" ht="16"/>
    <row r="530" ht="16"/>
    <row r="531" ht="16"/>
    <row r="532" ht="16"/>
    <row r="533" ht="16"/>
    <row r="534" ht="16"/>
    <row r="535" ht="16"/>
    <row r="536" ht="16"/>
    <row r="537" ht="16"/>
    <row r="538" ht="16"/>
    <row r="539" ht="16"/>
    <row r="540" ht="16"/>
    <row r="541" ht="16"/>
    <row r="542" ht="16"/>
    <row r="543" ht="16"/>
    <row r="544" ht="16"/>
    <row r="545" ht="16"/>
    <row r="546" ht="16"/>
    <row r="547" ht="16"/>
    <row r="548" ht="16"/>
    <row r="549" ht="16"/>
    <row r="550" ht="16"/>
    <row r="551" ht="16"/>
    <row r="552" ht="16"/>
    <row r="553" ht="16"/>
    <row r="554" ht="16"/>
    <row r="555" ht="16"/>
    <row r="556" ht="16"/>
    <row r="557" ht="16"/>
    <row r="558" ht="16"/>
    <row r="559" ht="16"/>
    <row r="560" ht="16"/>
    <row r="561" ht="16"/>
    <row r="562" ht="16"/>
    <row r="563" ht="16"/>
    <row r="564" ht="16"/>
    <row r="565" ht="16"/>
    <row r="566" ht="16"/>
    <row r="567" ht="16"/>
    <row r="568" ht="16"/>
    <row r="569" ht="16"/>
    <row r="570" ht="16"/>
    <row r="571" ht="16"/>
    <row r="572" ht="16"/>
    <row r="573" ht="16"/>
    <row r="574" ht="16"/>
    <row r="575" ht="16"/>
    <row r="576" ht="16"/>
    <row r="577" ht="16"/>
    <row r="578" ht="16"/>
    <row r="579" ht="16"/>
    <row r="580" ht="16"/>
    <row r="581" ht="16"/>
    <row r="582" ht="16"/>
    <row r="583" ht="16"/>
    <row r="584" ht="16"/>
    <row r="585" ht="16"/>
    <row r="586" ht="16"/>
    <row r="587" ht="16"/>
    <row r="588" ht="16"/>
    <row r="589" ht="16"/>
    <row r="590" ht="16"/>
    <row r="591" ht="16"/>
    <row r="592" ht="16"/>
    <row r="593" ht="16"/>
    <row r="594" ht="16"/>
    <row r="595" ht="16"/>
    <row r="596" ht="16"/>
    <row r="597" ht="16"/>
    <row r="598" ht="16"/>
    <row r="599" ht="16"/>
    <row r="600" ht="16"/>
    <row r="601" ht="16"/>
    <row r="602" ht="16"/>
    <row r="603" ht="16"/>
    <row r="604" ht="16"/>
    <row r="605" ht="16"/>
    <row r="606" ht="16"/>
    <row r="607" ht="16"/>
    <row r="608" ht="16"/>
    <row r="609" ht="16"/>
    <row r="610" ht="16"/>
    <row r="611" ht="16"/>
    <row r="612" ht="16"/>
    <row r="613" ht="16"/>
    <row r="614" ht="16"/>
    <row r="615" ht="16"/>
    <row r="616" ht="16"/>
    <row r="617" ht="16"/>
    <row r="618" ht="16"/>
    <row r="619" ht="16"/>
    <row r="620" ht="16"/>
    <row r="621" ht="16"/>
    <row r="622" ht="16"/>
    <row r="623" ht="16"/>
    <row r="624" ht="16"/>
    <row r="625" ht="16"/>
    <row r="626" ht="16"/>
    <row r="627" ht="16"/>
    <row r="628" ht="16"/>
    <row r="629" ht="16"/>
    <row r="630" ht="16"/>
    <row r="631" ht="16"/>
    <row r="632" ht="16"/>
    <row r="633" ht="16"/>
    <row r="634" ht="16"/>
    <row r="635" ht="16"/>
    <row r="636" ht="16"/>
    <row r="637" ht="16"/>
    <row r="638" ht="16"/>
    <row r="639" ht="16"/>
    <row r="640" ht="16"/>
    <row r="641" ht="16"/>
    <row r="642" ht="16"/>
    <row r="643" ht="16"/>
    <row r="644" ht="16"/>
    <row r="645" ht="16"/>
    <row r="646" ht="16"/>
    <row r="647" ht="16"/>
    <row r="648" ht="16"/>
    <row r="649" ht="16"/>
    <row r="650" ht="16"/>
    <row r="651" ht="16"/>
    <row r="652" ht="16"/>
    <row r="653" ht="16"/>
    <row r="654" ht="16"/>
    <row r="655" ht="16"/>
    <row r="656" ht="16"/>
    <row r="657" ht="16"/>
    <row r="658" ht="16"/>
    <row r="659" ht="16"/>
    <row r="660" ht="16"/>
    <row r="661" ht="16"/>
    <row r="662" ht="16"/>
    <row r="663" ht="16"/>
    <row r="664" ht="16"/>
    <row r="665" ht="16"/>
    <row r="666" ht="16"/>
    <row r="667" ht="16"/>
    <row r="668" ht="16"/>
    <row r="669" ht="16"/>
    <row r="670" ht="16"/>
    <row r="671" ht="16"/>
    <row r="672" ht="16"/>
    <row r="673" ht="16"/>
    <row r="674" ht="16"/>
    <row r="675" ht="16"/>
    <row r="676" ht="16"/>
    <row r="677" ht="16"/>
    <row r="678" ht="16"/>
    <row r="679" ht="16"/>
    <row r="680" ht="16"/>
    <row r="681" ht="16"/>
    <row r="682" ht="16"/>
    <row r="683" ht="16"/>
    <row r="684" ht="16"/>
    <row r="685" ht="16"/>
    <row r="686" ht="16"/>
    <row r="687" ht="16"/>
    <row r="688" ht="16"/>
    <row r="689" ht="16"/>
    <row r="690" ht="16"/>
    <row r="691" ht="16"/>
    <row r="692" ht="16"/>
    <row r="693" ht="16"/>
    <row r="694" ht="16"/>
    <row r="695" ht="16"/>
    <row r="696" ht="16"/>
    <row r="697" ht="16"/>
    <row r="698" ht="16"/>
    <row r="699" ht="16"/>
    <row r="700" ht="16"/>
    <row r="701" ht="16"/>
    <row r="702" ht="16"/>
    <row r="703" ht="16"/>
    <row r="704" ht="16"/>
    <row r="705" ht="16"/>
    <row r="706" ht="16"/>
    <row r="707" ht="16"/>
    <row r="708" ht="16"/>
    <row r="709" ht="16"/>
    <row r="710" ht="16"/>
    <row r="711" ht="16"/>
    <row r="712" ht="16"/>
    <row r="713" ht="16"/>
    <row r="714" ht="16"/>
    <row r="715" ht="16"/>
    <row r="716" ht="16"/>
    <row r="717" ht="16"/>
    <row r="718" ht="16"/>
    <row r="719" ht="16"/>
    <row r="720" ht="16"/>
    <row r="721" ht="16"/>
    <row r="722" ht="16"/>
    <row r="723" ht="16"/>
    <row r="724" ht="16"/>
    <row r="725" ht="16"/>
    <row r="726" ht="16"/>
    <row r="727" ht="16"/>
    <row r="728" ht="16"/>
    <row r="729" ht="16"/>
    <row r="730" ht="16"/>
    <row r="731" ht="16"/>
    <row r="732" ht="16"/>
    <row r="733" ht="16"/>
    <row r="734" ht="16"/>
    <row r="735" ht="16"/>
    <row r="736" ht="16"/>
    <row r="737" ht="16"/>
    <row r="738" ht="16"/>
    <row r="739" ht="16"/>
    <row r="740" ht="16"/>
    <row r="741" ht="16"/>
    <row r="742" ht="16"/>
    <row r="743" ht="16"/>
    <row r="744" ht="16"/>
    <row r="745" ht="16"/>
    <row r="746" ht="16"/>
    <row r="747" ht="16"/>
    <row r="748" ht="16"/>
    <row r="749" ht="16"/>
    <row r="750" ht="16"/>
    <row r="751" ht="16"/>
    <row r="752" ht="16"/>
    <row r="753" ht="16"/>
    <row r="754" ht="16"/>
    <row r="755" ht="16"/>
    <row r="756" ht="16"/>
    <row r="757" ht="16"/>
    <row r="758" ht="16"/>
    <row r="759" ht="16"/>
    <row r="760" ht="16"/>
    <row r="761" ht="16"/>
    <row r="762" ht="16"/>
    <row r="763" ht="16"/>
    <row r="764" ht="16"/>
    <row r="765" ht="16"/>
    <row r="766" ht="16"/>
    <row r="767" ht="16"/>
    <row r="768" ht="16"/>
    <row r="769" ht="16"/>
    <row r="770" ht="16"/>
    <row r="771" ht="16"/>
    <row r="772" ht="16"/>
    <row r="773" ht="16"/>
    <row r="774" ht="16"/>
    <row r="775" ht="16"/>
    <row r="776" ht="16"/>
    <row r="777" ht="16"/>
    <row r="778" ht="16"/>
    <row r="779" ht="16"/>
    <row r="780" ht="16"/>
    <row r="781" ht="16"/>
    <row r="782" ht="16"/>
    <row r="783" ht="16"/>
    <row r="784" ht="16"/>
    <row r="785" ht="16"/>
    <row r="786" ht="16"/>
    <row r="787" ht="16"/>
    <row r="788" ht="16"/>
    <row r="789" ht="16"/>
    <row r="790" ht="16"/>
    <row r="791" ht="16"/>
    <row r="792" ht="16"/>
    <row r="793" ht="16"/>
    <row r="794" ht="16"/>
    <row r="795" ht="16"/>
    <row r="796" ht="16"/>
    <row r="797" ht="16"/>
    <row r="798" ht="16"/>
    <row r="799" ht="16"/>
    <row r="800" ht="16"/>
    <row r="801" ht="16"/>
    <row r="802" ht="16"/>
    <row r="803" ht="16"/>
    <row r="804" ht="16"/>
    <row r="805" ht="16"/>
    <row r="806" ht="16"/>
    <row r="807" ht="16"/>
    <row r="808" ht="16"/>
    <row r="809" ht="16"/>
    <row r="810" ht="16"/>
    <row r="811" ht="16"/>
    <row r="812" ht="16"/>
    <row r="813" ht="16"/>
    <row r="814" ht="16"/>
    <row r="815" ht="16"/>
    <row r="816" ht="16"/>
    <row r="817" ht="16"/>
    <row r="818" ht="16"/>
    <row r="819" ht="16"/>
    <row r="820" ht="16"/>
    <row r="821" ht="16"/>
    <row r="822" ht="16"/>
    <row r="823" ht="16"/>
    <row r="824" ht="16"/>
    <row r="825" ht="16"/>
    <row r="826" ht="16"/>
    <row r="827" ht="16"/>
    <row r="828" ht="16"/>
    <row r="829" ht="16"/>
    <row r="830" ht="16"/>
    <row r="831" ht="16"/>
    <row r="832" ht="16"/>
    <row r="833" ht="16"/>
    <row r="834" ht="16"/>
    <row r="835" ht="16"/>
    <row r="836" ht="16"/>
    <row r="837" ht="16"/>
    <row r="838" ht="16"/>
    <row r="839" ht="16"/>
    <row r="840" ht="16"/>
    <row r="841" ht="16"/>
    <row r="842" ht="16"/>
    <row r="843" ht="16"/>
    <row r="844" ht="16"/>
    <row r="845" ht="16"/>
    <row r="846" ht="16"/>
    <row r="847" ht="16"/>
    <row r="848" ht="16"/>
    <row r="849" ht="16"/>
    <row r="850" ht="16"/>
    <row r="851" ht="16"/>
    <row r="852" ht="16"/>
    <row r="853" ht="16"/>
    <row r="854" ht="16"/>
    <row r="855" ht="16"/>
    <row r="856" ht="16"/>
    <row r="857" ht="16"/>
    <row r="858" ht="16"/>
    <row r="859" ht="16"/>
    <row r="860" ht="16"/>
    <row r="861" ht="16"/>
    <row r="862" ht="16"/>
    <row r="863" ht="16"/>
    <row r="864" ht="16"/>
    <row r="865" ht="16"/>
    <row r="866" ht="16"/>
    <row r="867" ht="16"/>
    <row r="868" ht="16"/>
    <row r="869" ht="16"/>
    <row r="870" ht="16"/>
    <row r="871" ht="16"/>
    <row r="872" ht="16"/>
    <row r="873" ht="16"/>
    <row r="874" ht="16"/>
    <row r="875" ht="16"/>
    <row r="876" ht="16"/>
    <row r="877" ht="16"/>
    <row r="878" ht="16"/>
    <row r="879" ht="16"/>
    <row r="880" ht="16"/>
    <row r="881" ht="16"/>
    <row r="882" ht="16"/>
    <row r="883" ht="16"/>
    <row r="884" ht="16"/>
    <row r="885" ht="16"/>
    <row r="886" ht="16"/>
    <row r="887" ht="16"/>
    <row r="888" ht="16"/>
    <row r="889" ht="16"/>
    <row r="890" ht="16"/>
    <row r="891" ht="16"/>
    <row r="892" ht="16"/>
    <row r="893" ht="16"/>
    <row r="894" ht="16"/>
    <row r="895" ht="16"/>
    <row r="896" ht="16"/>
    <row r="897" ht="16"/>
    <row r="898" ht="16"/>
    <row r="899" ht="16"/>
    <row r="900" ht="16"/>
    <row r="901" ht="16"/>
    <row r="902" ht="16"/>
    <row r="903" ht="16"/>
    <row r="904" ht="16"/>
    <row r="905" ht="16"/>
    <row r="906" ht="16"/>
    <row r="907" ht="16"/>
    <row r="908" ht="16"/>
    <row r="909" ht="16"/>
    <row r="910" ht="16"/>
    <row r="911" ht="16"/>
    <row r="912" ht="16"/>
    <row r="913" ht="16"/>
    <row r="914" ht="16"/>
    <row r="915" ht="16"/>
    <row r="916" ht="16"/>
    <row r="917" ht="16"/>
    <row r="918" ht="16"/>
    <row r="919" ht="16"/>
    <row r="920" ht="16"/>
    <row r="921" ht="16"/>
    <row r="922" ht="16"/>
    <row r="923" ht="16"/>
    <row r="924" ht="16"/>
    <row r="925" ht="16"/>
    <row r="926" ht="16"/>
    <row r="927" ht="16"/>
    <row r="928" ht="16"/>
    <row r="929" ht="16"/>
    <row r="930" ht="16"/>
    <row r="931" ht="16"/>
    <row r="932" ht="16"/>
    <row r="933" ht="16"/>
    <row r="934" ht="16"/>
    <row r="935" ht="16"/>
    <row r="936" ht="16"/>
    <row r="937" ht="16"/>
    <row r="938" ht="16"/>
    <row r="939" ht="16"/>
    <row r="940" ht="16"/>
    <row r="941" ht="16"/>
    <row r="942" ht="16"/>
    <row r="943" ht="16"/>
    <row r="944" ht="16"/>
    <row r="945" ht="16"/>
    <row r="946" ht="16"/>
    <row r="947" ht="16"/>
    <row r="948" ht="16"/>
    <row r="949" ht="16"/>
    <row r="950" ht="16"/>
    <row r="951" ht="16"/>
    <row r="952" ht="16"/>
    <row r="953" ht="16"/>
    <row r="954" ht="16"/>
    <row r="955" ht="16"/>
    <row r="956" ht="16"/>
    <row r="957" ht="16"/>
    <row r="958" ht="16"/>
    <row r="959" ht="16"/>
    <row r="960" ht="16"/>
    <row r="961" ht="16"/>
    <row r="962" ht="16"/>
    <row r="963" ht="16"/>
    <row r="964" ht="16"/>
    <row r="965" ht="16"/>
    <row r="966" ht="16"/>
    <row r="967" ht="16"/>
    <row r="968" ht="16"/>
    <row r="969" ht="16"/>
    <row r="970" ht="16"/>
    <row r="971" ht="16"/>
    <row r="972" ht="16"/>
    <row r="973" ht="16"/>
    <row r="974" ht="16"/>
    <row r="975" ht="16"/>
    <row r="976" ht="16"/>
    <row r="977" ht="16"/>
    <row r="978" ht="16"/>
    <row r="979" ht="16"/>
    <row r="980" ht="16"/>
    <row r="981" ht="16"/>
    <row r="982" ht="16"/>
    <row r="983" ht="16"/>
    <row r="984" ht="16"/>
    <row r="985" ht="16"/>
    <row r="986" ht="16"/>
    <row r="987" ht="16"/>
    <row r="988" ht="16"/>
    <row r="989" ht="16"/>
    <row r="990" ht="16"/>
    <row r="991" ht="16"/>
    <row r="992" ht="16"/>
    <row r="993" ht="16"/>
    <row r="994" ht="16"/>
    <row r="995" ht="16"/>
    <row r="996" ht="16"/>
    <row r="997" ht="16"/>
    <row r="998" ht="16"/>
    <row r="999" ht="16"/>
    <row r="1000" ht="16"/>
    <row r="1001" ht="16"/>
    <row r="1002" ht="16"/>
    <row r="1003" ht="16"/>
    <row r="1004" ht="16"/>
    <row r="1005" ht="16"/>
    <row r="1006" ht="16"/>
    <row r="1007" ht="16"/>
    <row r="1008" ht="16"/>
    <row r="1009" ht="16"/>
    <row r="1010" ht="16"/>
    <row r="1011" ht="16"/>
    <row r="1012" ht="16"/>
    <row r="1013" ht="16"/>
    <row r="1014" ht="16"/>
    <row r="1015" ht="16"/>
    <row r="1016" ht="16"/>
    <row r="1017" ht="16"/>
    <row r="1018" ht="16"/>
    <row r="1019" ht="16"/>
    <row r="1020" ht="16"/>
    <row r="1021" ht="16"/>
    <row r="1022" ht="16"/>
    <row r="1023" ht="16"/>
    <row r="1024" ht="16"/>
    <row r="1025" ht="16"/>
    <row r="1026" ht="16"/>
    <row r="1027" ht="16"/>
    <row r="1028" ht="16"/>
    <row r="1029" ht="16"/>
    <row r="1030" ht="16"/>
    <row r="1031" ht="16"/>
    <row r="1032" ht="16"/>
    <row r="1033" ht="16"/>
    <row r="1034" ht="16"/>
    <row r="1035" ht="16"/>
    <row r="1036" ht="16"/>
    <row r="1037" ht="16"/>
    <row r="1038" ht="16"/>
    <row r="1039" ht="16"/>
    <row r="1040" ht="16"/>
    <row r="1041" ht="16"/>
    <row r="1042" ht="16"/>
    <row r="1043" ht="16"/>
    <row r="1044" ht="16"/>
    <row r="1045" ht="16"/>
    <row r="1046" ht="16"/>
    <row r="1047" ht="16"/>
    <row r="1048" ht="16"/>
    <row r="1049" ht="16"/>
    <row r="1050" ht="16"/>
    <row r="1051" ht="16"/>
    <row r="1052" ht="16"/>
    <row r="1053" ht="16"/>
    <row r="1054" ht="16"/>
    <row r="1055" ht="16"/>
    <row r="1056" ht="16"/>
    <row r="1057" ht="16"/>
    <row r="1058" ht="16"/>
    <row r="1059" ht="16"/>
    <row r="1060" ht="16"/>
    <row r="1061" ht="16"/>
    <row r="1062" ht="16"/>
    <row r="1063" ht="16"/>
    <row r="1064" ht="16"/>
    <row r="1065" ht="16"/>
    <row r="1066" ht="16"/>
    <row r="1067" ht="16"/>
    <row r="1068" ht="16"/>
    <row r="1069" ht="16"/>
    <row r="1070" ht="16"/>
    <row r="1071" ht="16"/>
    <row r="1072" ht="16"/>
    <row r="1073" ht="16"/>
    <row r="1074" ht="16"/>
    <row r="1075" ht="16"/>
    <row r="1076" ht="16"/>
    <row r="1077" ht="16"/>
    <row r="1078" ht="16"/>
    <row r="1079" ht="16"/>
    <row r="1080" ht="16"/>
    <row r="1081" ht="16"/>
    <row r="1082" ht="16"/>
    <row r="1083" ht="16"/>
    <row r="1084" ht="16"/>
    <row r="1085" ht="16"/>
    <row r="1086" ht="16"/>
    <row r="1087" ht="16"/>
    <row r="1088" ht="16"/>
    <row r="1089" ht="16"/>
    <row r="1090" ht="16"/>
    <row r="1091" ht="16"/>
    <row r="1092" ht="16"/>
    <row r="1093" ht="16"/>
    <row r="1094" ht="16"/>
    <row r="1095" ht="16"/>
    <row r="1096" ht="16"/>
    <row r="1097" ht="16"/>
    <row r="1098" ht="16"/>
    <row r="1099" ht="16"/>
    <row r="1100" ht="16"/>
    <row r="1101" ht="16"/>
    <row r="1102" ht="16"/>
    <row r="1103" ht="16"/>
    <row r="1104" ht="16"/>
    <row r="1105" ht="16"/>
    <row r="1106" ht="16"/>
    <row r="1107" ht="16"/>
    <row r="1108" ht="16"/>
    <row r="1109" ht="16"/>
    <row r="1110" ht="16"/>
    <row r="1111" ht="16"/>
    <row r="1112" ht="16"/>
    <row r="1113" ht="16"/>
    <row r="1114" ht="16"/>
    <row r="1115" ht="16"/>
    <row r="1116" ht="16"/>
    <row r="1117" ht="16"/>
    <row r="1118" ht="16"/>
    <row r="1119" ht="16"/>
    <row r="1120" ht="16"/>
    <row r="1121" ht="16"/>
    <row r="1122" ht="16"/>
    <row r="1123" ht="16"/>
    <row r="1124" ht="16"/>
    <row r="1125" ht="16"/>
    <row r="1126" ht="16"/>
    <row r="1127" ht="16"/>
    <row r="1128" ht="16"/>
    <row r="1129" ht="16"/>
    <row r="1130" ht="16"/>
    <row r="1131" ht="16"/>
    <row r="1132" ht="16"/>
    <row r="1133" ht="16"/>
    <row r="1134" ht="16"/>
    <row r="1135" ht="16"/>
    <row r="1136" ht="16"/>
    <row r="1137" ht="16"/>
    <row r="1138" ht="16"/>
    <row r="1139" ht="16"/>
    <row r="1140" ht="16"/>
    <row r="1141" ht="16"/>
    <row r="1142" ht="16"/>
    <row r="1143" ht="16"/>
    <row r="1144" ht="16"/>
    <row r="1145" ht="16"/>
    <row r="1146" ht="16"/>
    <row r="1147" ht="16"/>
    <row r="1148" ht="16"/>
    <row r="1149" ht="16"/>
    <row r="1150" ht="16"/>
    <row r="1151" ht="16"/>
    <row r="1152" ht="16"/>
    <row r="1153" ht="16"/>
    <row r="1154" ht="16"/>
    <row r="1155" ht="16"/>
    <row r="1156" ht="16"/>
    <row r="1157" ht="16"/>
    <row r="1158" ht="16"/>
    <row r="1159" ht="16"/>
    <row r="1160" ht="16"/>
    <row r="1161" ht="16"/>
    <row r="1162" ht="16"/>
    <row r="1163" ht="16"/>
    <row r="1164" ht="16"/>
    <row r="1165" ht="16"/>
    <row r="1166" ht="16"/>
    <row r="1167" ht="16"/>
    <row r="1168" ht="16"/>
    <row r="1169" ht="16"/>
    <row r="1170" ht="16"/>
    <row r="1171" ht="16"/>
    <row r="1172" ht="16"/>
    <row r="1173" ht="16"/>
    <row r="1174" ht="16"/>
    <row r="1175" ht="16"/>
    <row r="1176" ht="16"/>
    <row r="1177" ht="16"/>
    <row r="1178" ht="16"/>
    <row r="1179" ht="16"/>
    <row r="1180" ht="16"/>
    <row r="1181" ht="16"/>
    <row r="1182" ht="16"/>
    <row r="1183" ht="16"/>
    <row r="1184" ht="16"/>
    <row r="1185" ht="16"/>
    <row r="1186" ht="16"/>
    <row r="1187" ht="16"/>
    <row r="1188" ht="16"/>
    <row r="1189" ht="16"/>
    <row r="1190" ht="16"/>
    <row r="1191" ht="16"/>
    <row r="1192" ht="16"/>
    <row r="1193" ht="16"/>
    <row r="1194" ht="16"/>
    <row r="1195" ht="16"/>
    <row r="1196" ht="16"/>
    <row r="1197" ht="16"/>
    <row r="1198" ht="16"/>
    <row r="1199" ht="16"/>
    <row r="1200" ht="16"/>
    <row r="1201" ht="16"/>
    <row r="1202" ht="16"/>
    <row r="1203" ht="16"/>
    <row r="1204" ht="16"/>
    <row r="1205" ht="16"/>
    <row r="1206" ht="16"/>
    <row r="1207" ht="16"/>
    <row r="1208" ht="16"/>
    <row r="1209" ht="16"/>
    <row r="1210" ht="16"/>
    <row r="1211" ht="16"/>
    <row r="1212" ht="16"/>
    <row r="1213" ht="16"/>
    <row r="1214" ht="16"/>
    <row r="1215" ht="16"/>
    <row r="1216" ht="16"/>
    <row r="1217" ht="16"/>
    <row r="1218" ht="16"/>
    <row r="1219" ht="16"/>
    <row r="1220" ht="16"/>
    <row r="1221" ht="16"/>
    <row r="1222" ht="16"/>
    <row r="1223" ht="16"/>
    <row r="1224" ht="16"/>
    <row r="1225" ht="16"/>
    <row r="1226" ht="16"/>
    <row r="1227" ht="16"/>
    <row r="1228" ht="16"/>
    <row r="1229" ht="16"/>
    <row r="1230" ht="16"/>
    <row r="1231" ht="16"/>
    <row r="1232" ht="16"/>
    <row r="1233" ht="16"/>
    <row r="1234" ht="16"/>
    <row r="1235" ht="16"/>
    <row r="1236" ht="16"/>
    <row r="1237" ht="16"/>
    <row r="1238" ht="16"/>
    <row r="1239" ht="16"/>
    <row r="1240" ht="16"/>
    <row r="1241" ht="16"/>
    <row r="1242" ht="16"/>
    <row r="1243" ht="16"/>
    <row r="1244" ht="16"/>
    <row r="1245" ht="16"/>
    <row r="1246" ht="16"/>
    <row r="1247" ht="16"/>
    <row r="1248" ht="16"/>
    <row r="1249" ht="16"/>
    <row r="1250" ht="16"/>
    <row r="1251" ht="16"/>
    <row r="1252" ht="16"/>
    <row r="1253" ht="16"/>
    <row r="1254" ht="16"/>
    <row r="1255" ht="16"/>
    <row r="1256" ht="16"/>
    <row r="1257" ht="16"/>
    <row r="1258" ht="16"/>
    <row r="1259" ht="16"/>
    <row r="1260" ht="16"/>
    <row r="1261" ht="16"/>
    <row r="1262" ht="16"/>
    <row r="1263" ht="16"/>
    <row r="1264" ht="16"/>
    <row r="1265" ht="16"/>
    <row r="1266" ht="16"/>
    <row r="1267" ht="16"/>
    <row r="1268" ht="16"/>
    <row r="1269" ht="16"/>
    <row r="1270" ht="16"/>
    <row r="1271" ht="16"/>
    <row r="1272" ht="16"/>
    <row r="1273" ht="16"/>
    <row r="1274" ht="16"/>
    <row r="1275" ht="16"/>
    <row r="1276" ht="16"/>
    <row r="1277" ht="16"/>
    <row r="1278" ht="16"/>
    <row r="1279" ht="16"/>
    <row r="1280" ht="16"/>
    <row r="1281" ht="16"/>
    <row r="1282" ht="16"/>
    <row r="1283" ht="16"/>
    <row r="1284" ht="16"/>
    <row r="1285" ht="16"/>
    <row r="1286" ht="16"/>
    <row r="1287" ht="16"/>
    <row r="1288" ht="16"/>
    <row r="1289" ht="16"/>
    <row r="1290" ht="16"/>
    <row r="1291" ht="16"/>
    <row r="1292" ht="16"/>
    <row r="1293" ht="16"/>
    <row r="1294" ht="16"/>
    <row r="1295" ht="16"/>
    <row r="1296" ht="16"/>
    <row r="1297" ht="16"/>
    <row r="1298" ht="16"/>
    <row r="1299" ht="16"/>
    <row r="1300" ht="16"/>
    <row r="1301" ht="16"/>
    <row r="1302" ht="16"/>
    <row r="1303" ht="16"/>
    <row r="1304" ht="16"/>
    <row r="1305" ht="16"/>
    <row r="1306" ht="16"/>
    <row r="1307" ht="16"/>
    <row r="1308" ht="16"/>
    <row r="1309" ht="16"/>
    <row r="1310" ht="16"/>
    <row r="1311" ht="16"/>
    <row r="1312" ht="16"/>
    <row r="1313" ht="16"/>
    <row r="1314" ht="16"/>
    <row r="1315" ht="16"/>
    <row r="1316" ht="16"/>
    <row r="1317" ht="16"/>
    <row r="1318" ht="16"/>
    <row r="1319" ht="16"/>
    <row r="1320" ht="16"/>
    <row r="1321" ht="16"/>
    <row r="1322" ht="16"/>
    <row r="1323" ht="16"/>
    <row r="1324" ht="16"/>
    <row r="1325" ht="16"/>
    <row r="1326" ht="16"/>
    <row r="1327" ht="16"/>
    <row r="1328" ht="16"/>
    <row r="1329" ht="16"/>
    <row r="1330" ht="16"/>
    <row r="1331" ht="16"/>
    <row r="1332" ht="16"/>
    <row r="1333" ht="16"/>
    <row r="1334" ht="16"/>
    <row r="1335" ht="16"/>
    <row r="1336" ht="16"/>
    <row r="1337" ht="16"/>
    <row r="1338" ht="16"/>
    <row r="1339" ht="16"/>
    <row r="1340" ht="16"/>
    <row r="1341" ht="16"/>
    <row r="1342" ht="16"/>
    <row r="1343" ht="16"/>
    <row r="1344" ht="16"/>
    <row r="1345" ht="16"/>
    <row r="1346" ht="16"/>
    <row r="1347" ht="16"/>
    <row r="1348" ht="16"/>
    <row r="1349" ht="16"/>
    <row r="1350" ht="16"/>
    <row r="1351" ht="16"/>
    <row r="1352" ht="16"/>
    <row r="1353" ht="16"/>
    <row r="1354" ht="16"/>
    <row r="1355" ht="16"/>
    <row r="1356" ht="16"/>
    <row r="1357" ht="16"/>
    <row r="1358" ht="16"/>
    <row r="1359" ht="16"/>
    <row r="1360" ht="16"/>
    <row r="1361" ht="16"/>
    <row r="1362" ht="16"/>
    <row r="1363" ht="16"/>
    <row r="1364" ht="16"/>
    <row r="1365" ht="16"/>
    <row r="1366" ht="16"/>
    <row r="1367" ht="16"/>
    <row r="1368" ht="16"/>
    <row r="1369" ht="16"/>
    <row r="1370" ht="16"/>
    <row r="1371" ht="16"/>
    <row r="1372" ht="16"/>
    <row r="1373" ht="16"/>
    <row r="1374" ht="16"/>
    <row r="1375" ht="16"/>
    <row r="1376" ht="16"/>
    <row r="1377" ht="16"/>
    <row r="1378" ht="16"/>
    <row r="1379" ht="16"/>
    <row r="1380" ht="16"/>
    <row r="1381" ht="16"/>
    <row r="1382" ht="16"/>
    <row r="1383" ht="16"/>
    <row r="1384" ht="16"/>
    <row r="1385" ht="16"/>
    <row r="1386" ht="16"/>
    <row r="1387" ht="16"/>
    <row r="1388" ht="16"/>
    <row r="1389" ht="16"/>
    <row r="1390" ht="16"/>
    <row r="1391" ht="16"/>
    <row r="1392" ht="16"/>
    <row r="1393" ht="16"/>
    <row r="1394" ht="16"/>
    <row r="1395" ht="16"/>
    <row r="1396" ht="16"/>
    <row r="1397" ht="16"/>
    <row r="1398" ht="16"/>
    <row r="1399" ht="16"/>
    <row r="1400" ht="16"/>
    <row r="1401" ht="16"/>
    <row r="1402" ht="16"/>
    <row r="1403" ht="16"/>
    <row r="1404" ht="16"/>
    <row r="1405" ht="16"/>
    <row r="1406" ht="16"/>
    <row r="1407" ht="16"/>
    <row r="1408" ht="16"/>
    <row r="1409" ht="16"/>
    <row r="1410" ht="16"/>
    <row r="1411" ht="16"/>
    <row r="1412" ht="16"/>
    <row r="1413" ht="16"/>
    <row r="1414" ht="16"/>
    <row r="1415" ht="16"/>
    <row r="1416" ht="16"/>
    <row r="1417" ht="16"/>
    <row r="1418" ht="16"/>
    <row r="1419" ht="16"/>
    <row r="1420" ht="16"/>
    <row r="1421" ht="16"/>
    <row r="1422" ht="16"/>
    <row r="1423" ht="16"/>
    <row r="1424" ht="16"/>
    <row r="1425" ht="16"/>
    <row r="1426" ht="16"/>
    <row r="1427" ht="16"/>
    <row r="1428" ht="16"/>
    <row r="1429" ht="16"/>
    <row r="1430" ht="16"/>
    <row r="1431" ht="16"/>
    <row r="1432" ht="16"/>
    <row r="1433" ht="16"/>
    <row r="1434" ht="16"/>
    <row r="1435" ht="16"/>
    <row r="1436" ht="16"/>
    <row r="1437" ht="16"/>
    <row r="1438" ht="16"/>
    <row r="1439" ht="16"/>
    <row r="1440" ht="16"/>
    <row r="1441" ht="16"/>
    <row r="1442" ht="16"/>
    <row r="1443" ht="16"/>
    <row r="1444" ht="16"/>
    <row r="1445" ht="16"/>
    <row r="1446" ht="16"/>
    <row r="1447" ht="16"/>
    <row r="1448" ht="16"/>
    <row r="1449" ht="16"/>
    <row r="1450" ht="16"/>
    <row r="1451" ht="16"/>
    <row r="1452" ht="16"/>
    <row r="1453" ht="16"/>
    <row r="1454" ht="16"/>
    <row r="1455" ht="16"/>
    <row r="1456" ht="16"/>
    <row r="1457" ht="16"/>
    <row r="1458" ht="16"/>
    <row r="1459" ht="16"/>
    <row r="1460" ht="16"/>
    <row r="1461" ht="16"/>
    <row r="1462" ht="16"/>
    <row r="1463" ht="16"/>
    <row r="1464" ht="16"/>
    <row r="1465" ht="16"/>
    <row r="1466" ht="16"/>
    <row r="1467" ht="16"/>
    <row r="1468" ht="16"/>
    <row r="1469" ht="16"/>
    <row r="1470" ht="16"/>
    <row r="1471" ht="16"/>
    <row r="1472" ht="16"/>
    <row r="1473" ht="16"/>
    <row r="1474" ht="16"/>
    <row r="1475" ht="16"/>
    <row r="1476" ht="16"/>
    <row r="1477" ht="16"/>
    <row r="1478" ht="16"/>
    <row r="1479" ht="16"/>
    <row r="1480" ht="16"/>
    <row r="1481" ht="16"/>
    <row r="1482" ht="16"/>
    <row r="1483" ht="16"/>
    <row r="1484" ht="16"/>
    <row r="1485" ht="16"/>
    <row r="1486" ht="16"/>
    <row r="1487" ht="16"/>
    <row r="1488" ht="16"/>
    <row r="1489" ht="16"/>
    <row r="1490" ht="16"/>
    <row r="1491" ht="16"/>
    <row r="1492" ht="16"/>
    <row r="1493" ht="16"/>
    <row r="1494" ht="16"/>
    <row r="1495" ht="16"/>
    <row r="1496" ht="16"/>
    <row r="1497" ht="16"/>
    <row r="1498" ht="16"/>
    <row r="1499" ht="16"/>
    <row r="1500" ht="16"/>
    <row r="1501" ht="16"/>
    <row r="1502" ht="16"/>
    <row r="1503" ht="16"/>
    <row r="1504" ht="16"/>
    <row r="1505" ht="16"/>
    <row r="1506" ht="16"/>
    <row r="1507" ht="16"/>
    <row r="1508" ht="16"/>
    <row r="1509" ht="16"/>
    <row r="1510" ht="16"/>
    <row r="1511" ht="16"/>
    <row r="1512" ht="16"/>
    <row r="1513" ht="16"/>
    <row r="1514" ht="16"/>
    <row r="1515" ht="16"/>
    <row r="1516" ht="16"/>
    <row r="1517" ht="16"/>
    <row r="1518" ht="16"/>
    <row r="1519" ht="16"/>
    <row r="1520" ht="16"/>
    <row r="1521" ht="16"/>
    <row r="1522" ht="16"/>
    <row r="1523" ht="16"/>
    <row r="1524" ht="16"/>
    <row r="1525" ht="16"/>
    <row r="1526" ht="16"/>
    <row r="1527" ht="16"/>
    <row r="1528" ht="16"/>
    <row r="1529" ht="16"/>
    <row r="1530" ht="16"/>
    <row r="1531" ht="16"/>
    <row r="1532" ht="16"/>
    <row r="1533" ht="16"/>
    <row r="1534" ht="16"/>
    <row r="1535" ht="16"/>
    <row r="1536" ht="16"/>
    <row r="1537" ht="16"/>
    <row r="1538" ht="16"/>
    <row r="1539" ht="16"/>
    <row r="1540" ht="16"/>
    <row r="1541" ht="16"/>
    <row r="1542" ht="16"/>
    <row r="1543" ht="16"/>
    <row r="1544" ht="16"/>
    <row r="1545" ht="16"/>
    <row r="1546" ht="16"/>
    <row r="1547" ht="16"/>
    <row r="1548" ht="16"/>
    <row r="1549" ht="16"/>
    <row r="1550" ht="16"/>
    <row r="1551" ht="16"/>
    <row r="1552" ht="16"/>
    <row r="1553" ht="16"/>
    <row r="1554" ht="16"/>
    <row r="1555" ht="16"/>
    <row r="1556" ht="16"/>
    <row r="1557" ht="16"/>
    <row r="1558" ht="16"/>
    <row r="1559" ht="16"/>
    <row r="1560" ht="16"/>
    <row r="1561" ht="16"/>
    <row r="1562" ht="16"/>
    <row r="1563" ht="16"/>
    <row r="1564" ht="16"/>
    <row r="1565" ht="16"/>
    <row r="1566" ht="16"/>
    <row r="1567" ht="16"/>
    <row r="1568" ht="16"/>
    <row r="1569" ht="16"/>
    <row r="1570" ht="16"/>
    <row r="1571" ht="16"/>
    <row r="1572" ht="16"/>
    <row r="1573" ht="16"/>
    <row r="1574" ht="16"/>
    <row r="1575" ht="16"/>
    <row r="1576" ht="16"/>
    <row r="1577" ht="16"/>
    <row r="1578" ht="16"/>
    <row r="1579" ht="16"/>
    <row r="1580" ht="16"/>
    <row r="1581" ht="16"/>
    <row r="1582" ht="16"/>
    <row r="1583" ht="16"/>
    <row r="1584" ht="16"/>
    <row r="1585" ht="16"/>
    <row r="1586" ht="16"/>
    <row r="1587" ht="16"/>
    <row r="1588" ht="16"/>
    <row r="1589" ht="16"/>
    <row r="1590" ht="16"/>
    <row r="1591" ht="16"/>
    <row r="1592" ht="16"/>
    <row r="1593" ht="16"/>
    <row r="1594" ht="16"/>
    <row r="1595" ht="16"/>
    <row r="1596" ht="16"/>
    <row r="1597" ht="16"/>
    <row r="1598" ht="16"/>
    <row r="1599" ht="16"/>
    <row r="1600" ht="16"/>
    <row r="1601" ht="16"/>
    <row r="1602" ht="16"/>
    <row r="1603" ht="16"/>
    <row r="1604" ht="16"/>
    <row r="1605" ht="16"/>
    <row r="1606" ht="16"/>
    <row r="1607" ht="16"/>
    <row r="1608" ht="16"/>
    <row r="1609" ht="16"/>
    <row r="1610" ht="16"/>
    <row r="1611" ht="16"/>
    <row r="1612" ht="16"/>
    <row r="1613" ht="16"/>
    <row r="1614" ht="16"/>
    <row r="1615" ht="16"/>
    <row r="1616" ht="16"/>
    <row r="1617" ht="16"/>
    <row r="1618" ht="16"/>
    <row r="1619" ht="16"/>
    <row r="1620" ht="16"/>
    <row r="1621" ht="16"/>
    <row r="1622" ht="16"/>
    <row r="1623" ht="16"/>
    <row r="1624" ht="16"/>
    <row r="1625" ht="16"/>
    <row r="1626" ht="16"/>
    <row r="1627" ht="16"/>
    <row r="1628" ht="16"/>
    <row r="1629" ht="16"/>
    <row r="1630" ht="16"/>
    <row r="1631" ht="16"/>
    <row r="1632" ht="16"/>
    <row r="1633" ht="16"/>
    <row r="1634" ht="16"/>
    <row r="1635" ht="16"/>
    <row r="1636" ht="16"/>
    <row r="1637" ht="16"/>
    <row r="1638" ht="16"/>
    <row r="1639" ht="16"/>
    <row r="1640" ht="16"/>
    <row r="1641" ht="16"/>
    <row r="1642" ht="16"/>
    <row r="1643" ht="16"/>
    <row r="1644" ht="16"/>
    <row r="1645" ht="16"/>
    <row r="1646" ht="16"/>
    <row r="1647" ht="16"/>
    <row r="1648" ht="16"/>
    <row r="1649" ht="16"/>
    <row r="1650" ht="16"/>
    <row r="1651" ht="16"/>
    <row r="1652" ht="16"/>
    <row r="1653" ht="16"/>
    <row r="1654" ht="16"/>
    <row r="1655" ht="16"/>
    <row r="1656" ht="16"/>
    <row r="1657" ht="16"/>
    <row r="1658" ht="16"/>
    <row r="1659" ht="16"/>
    <row r="1660" ht="16"/>
    <row r="1661" ht="16"/>
    <row r="1662" ht="16"/>
    <row r="1663" ht="16"/>
    <row r="1664" ht="16"/>
    <row r="1665" ht="16"/>
    <row r="1666" ht="16"/>
    <row r="1667" ht="16"/>
    <row r="1668" ht="16"/>
    <row r="1669" ht="16"/>
    <row r="1670" ht="16"/>
    <row r="1671" ht="16"/>
    <row r="1672" ht="16"/>
    <row r="1673" ht="16"/>
    <row r="1674" ht="16"/>
    <row r="1675" ht="16"/>
    <row r="1676" ht="16"/>
    <row r="1677" ht="16"/>
    <row r="1678" ht="16"/>
    <row r="1679" ht="16"/>
    <row r="1680" ht="16"/>
    <row r="1681" ht="16"/>
    <row r="1682" ht="16"/>
    <row r="1683" ht="16"/>
    <row r="1684" ht="16"/>
    <row r="1685" ht="16"/>
    <row r="1686" ht="16"/>
    <row r="1687" ht="16"/>
    <row r="1688" ht="16"/>
    <row r="1689" ht="16"/>
    <row r="1690" ht="16"/>
    <row r="1691" ht="16"/>
    <row r="1692" ht="16"/>
    <row r="1693" ht="16"/>
    <row r="1694" ht="16"/>
    <row r="1695" ht="16"/>
    <row r="1696" ht="16"/>
    <row r="1697" ht="16"/>
    <row r="1698" ht="16"/>
    <row r="1699" ht="16"/>
    <row r="1700" ht="16"/>
    <row r="1701" ht="16"/>
    <row r="1702" ht="16"/>
    <row r="1703" ht="16"/>
    <row r="1704" ht="16"/>
    <row r="1705" ht="16"/>
    <row r="1706" ht="16"/>
    <row r="1707" ht="16"/>
    <row r="1708" ht="16"/>
    <row r="1709" ht="16"/>
    <row r="1710" ht="16"/>
    <row r="1711" ht="16"/>
    <row r="1712" ht="16"/>
    <row r="1713" ht="16"/>
    <row r="1714" ht="16"/>
    <row r="1715" ht="16"/>
    <row r="1716" ht="16"/>
    <row r="1717" ht="16"/>
    <row r="1718" ht="16"/>
    <row r="1719" ht="16"/>
    <row r="1720" ht="16"/>
    <row r="1721" ht="16"/>
    <row r="1722" ht="16"/>
    <row r="1723" ht="16"/>
    <row r="1724" ht="16"/>
    <row r="1725" ht="16"/>
    <row r="1726" ht="16"/>
    <row r="1727" ht="16"/>
    <row r="1728" ht="16"/>
    <row r="1729" ht="16"/>
    <row r="1730" ht="16"/>
    <row r="1731" ht="16"/>
    <row r="1732" ht="16"/>
    <row r="1733" ht="16"/>
    <row r="1734" ht="16"/>
    <row r="1735" ht="16"/>
    <row r="1736" ht="16"/>
    <row r="1737" ht="16"/>
    <row r="1738" ht="16"/>
    <row r="1739" ht="16"/>
    <row r="1740" ht="16"/>
    <row r="1741" ht="16"/>
    <row r="1742" ht="16"/>
    <row r="1743" ht="16"/>
    <row r="1744" ht="16"/>
    <row r="1745" ht="16"/>
    <row r="1746" ht="16"/>
    <row r="1747" ht="16"/>
    <row r="1748" ht="16"/>
    <row r="1749" ht="16"/>
    <row r="1750" ht="16"/>
    <row r="1751" ht="16"/>
    <row r="1752" ht="16"/>
    <row r="1753" ht="16"/>
    <row r="1754" ht="16"/>
    <row r="1755" ht="16"/>
    <row r="1756" ht="16"/>
    <row r="1757" ht="16"/>
    <row r="1758" ht="16"/>
    <row r="1759" ht="16"/>
    <row r="1760" ht="16"/>
    <row r="1761" ht="16"/>
    <row r="1762" ht="16"/>
    <row r="1763" ht="16"/>
    <row r="1764" ht="16"/>
    <row r="1765" ht="16"/>
    <row r="1766" ht="16"/>
    <row r="1767" ht="16"/>
    <row r="1768" ht="16"/>
    <row r="1769" ht="16"/>
    <row r="1770" ht="16"/>
    <row r="1771" ht="16"/>
    <row r="1772" ht="16"/>
    <row r="1773" ht="16"/>
    <row r="1774" ht="16"/>
    <row r="1775" ht="16"/>
    <row r="1776" ht="16"/>
    <row r="1777" ht="16"/>
    <row r="1778" ht="16"/>
    <row r="1779" ht="16"/>
    <row r="1780" ht="16"/>
    <row r="1781" ht="16"/>
    <row r="1782" ht="16"/>
    <row r="1783" ht="16"/>
    <row r="1784" ht="16"/>
    <row r="1785" ht="16"/>
    <row r="1786" ht="16"/>
    <row r="1787" ht="16"/>
    <row r="1788" ht="16"/>
    <row r="1789" ht="16"/>
    <row r="1790" ht="16"/>
    <row r="1791" ht="16"/>
    <row r="1792" ht="16"/>
    <row r="1793" ht="16"/>
    <row r="1794" ht="16"/>
    <row r="1795" ht="16"/>
    <row r="1796" ht="16"/>
    <row r="1797" ht="16"/>
    <row r="1798" ht="16"/>
    <row r="1799" ht="16"/>
    <row r="1800" ht="16"/>
    <row r="1801" ht="16"/>
    <row r="1802" ht="16"/>
    <row r="1803" ht="16"/>
    <row r="1804" ht="16"/>
    <row r="1805" ht="16"/>
    <row r="1806" ht="16"/>
    <row r="1807" ht="16"/>
    <row r="1808" ht="16"/>
    <row r="1809" ht="16"/>
    <row r="1810" ht="16"/>
    <row r="1811" ht="16"/>
    <row r="1812" ht="16"/>
    <row r="1813" ht="16"/>
    <row r="1814" ht="16"/>
    <row r="1815" ht="16"/>
    <row r="1816" ht="16"/>
    <row r="1817" ht="16"/>
    <row r="1818" ht="16"/>
    <row r="1819" ht="16"/>
    <row r="1820" ht="16"/>
    <row r="1821" ht="16"/>
    <row r="1822" ht="16"/>
    <row r="1823" ht="16"/>
    <row r="1824" ht="16"/>
    <row r="1825" ht="16"/>
    <row r="1826" ht="16"/>
    <row r="1827" ht="16"/>
    <row r="1828" ht="16"/>
    <row r="1829" ht="16"/>
    <row r="1830" ht="16"/>
    <row r="1831" ht="16"/>
    <row r="1832" ht="16"/>
    <row r="1833" ht="16"/>
    <row r="1834" ht="16"/>
    <row r="1835" ht="16"/>
    <row r="1836" ht="16"/>
    <row r="1837" ht="16"/>
    <row r="1838" ht="16"/>
    <row r="1839" ht="16"/>
    <row r="1840" ht="16"/>
    <row r="1841" ht="16"/>
    <row r="1842" ht="16"/>
    <row r="1843" ht="16"/>
    <row r="1844" ht="16"/>
    <row r="1845" ht="16"/>
    <row r="1846" ht="16"/>
    <row r="1847" ht="16"/>
    <row r="1848" ht="16"/>
    <row r="1849" ht="16"/>
    <row r="1850" ht="16"/>
    <row r="1851" ht="16"/>
    <row r="1852" ht="16"/>
    <row r="1853" ht="16"/>
    <row r="1854" ht="16"/>
    <row r="1855" ht="16"/>
    <row r="1856" ht="16"/>
    <row r="1857" ht="16"/>
    <row r="1858" ht="16"/>
    <row r="1859" ht="16"/>
    <row r="1860" ht="16"/>
    <row r="1861" ht="16"/>
    <row r="1862" ht="16"/>
    <row r="1863" ht="16"/>
    <row r="1864" ht="16"/>
    <row r="1865" ht="16"/>
    <row r="1866" ht="16"/>
    <row r="1867" ht="16"/>
    <row r="1868" ht="16"/>
    <row r="1869" ht="16"/>
    <row r="1870" ht="16"/>
    <row r="1871" ht="16"/>
    <row r="1872" ht="16"/>
    <row r="1873" ht="16"/>
    <row r="1874" ht="16"/>
    <row r="1875" ht="16"/>
    <row r="1876" ht="16"/>
    <row r="1877" ht="16"/>
    <row r="1878" ht="16"/>
    <row r="1879" ht="16"/>
    <row r="1880" ht="16"/>
    <row r="1881" ht="16"/>
    <row r="1882" ht="16"/>
    <row r="1883" ht="16"/>
    <row r="1884" ht="16"/>
    <row r="1885" ht="16"/>
    <row r="1886" ht="16"/>
    <row r="1887" ht="16"/>
    <row r="1888" ht="16"/>
    <row r="1889" ht="16"/>
    <row r="1890" ht="16"/>
    <row r="1891" ht="16"/>
    <row r="1892" ht="16"/>
    <row r="1893" ht="16"/>
    <row r="1894" ht="16"/>
    <row r="1895" ht="16"/>
    <row r="1896" ht="16"/>
    <row r="1897" ht="16"/>
    <row r="1898" ht="16"/>
    <row r="1899" ht="16"/>
    <row r="1900" ht="16"/>
    <row r="1901" ht="16"/>
    <row r="1902" ht="16"/>
    <row r="1903" ht="16"/>
    <row r="1904" ht="16"/>
    <row r="1905" ht="16"/>
    <row r="1906" ht="16"/>
    <row r="1907" ht="16"/>
    <row r="1908" ht="16"/>
    <row r="1909" ht="16"/>
    <row r="1910" ht="16"/>
    <row r="1911" ht="16"/>
    <row r="1912" ht="16"/>
    <row r="1913" ht="16"/>
    <row r="1914" ht="16"/>
    <row r="1915" ht="16"/>
    <row r="1916" ht="16"/>
    <row r="1917" ht="16"/>
    <row r="1918" ht="16"/>
    <row r="1919" ht="16"/>
    <row r="1920" ht="16"/>
    <row r="1921" ht="16"/>
    <row r="1922" ht="16"/>
    <row r="1923" ht="16"/>
    <row r="1924" ht="16"/>
    <row r="1925" ht="16"/>
    <row r="1926" ht="16"/>
    <row r="1927" ht="16"/>
    <row r="1928" ht="16"/>
    <row r="1929" ht="16"/>
    <row r="1930" ht="16"/>
    <row r="1931" ht="16"/>
    <row r="1932" ht="16"/>
    <row r="1933" ht="16"/>
    <row r="1934" ht="16"/>
    <row r="1935" ht="16"/>
    <row r="1936" ht="16"/>
    <row r="1937" ht="16"/>
    <row r="1938" ht="16"/>
    <row r="1939" ht="16"/>
    <row r="1940" ht="16"/>
    <row r="1941" ht="16"/>
    <row r="1942" ht="16"/>
    <row r="1943" ht="16"/>
    <row r="1944" ht="16"/>
    <row r="1945" ht="16"/>
    <row r="1946" ht="16"/>
    <row r="1947" ht="16"/>
    <row r="1948" ht="16"/>
    <row r="1949" ht="16"/>
    <row r="1950" ht="16"/>
    <row r="1951" ht="16"/>
    <row r="1952" ht="16"/>
    <row r="1953" ht="16"/>
    <row r="1954" ht="16"/>
    <row r="1955" ht="16"/>
    <row r="1956" ht="16"/>
    <row r="1957" ht="16"/>
    <row r="1958" ht="16"/>
    <row r="1959" ht="16"/>
    <row r="1960" ht="16"/>
    <row r="1961" ht="16"/>
    <row r="1962" ht="16"/>
    <row r="1963" ht="16"/>
    <row r="1964" ht="16"/>
    <row r="1965" ht="16"/>
    <row r="1966" ht="16"/>
    <row r="1967" ht="16"/>
    <row r="1968" ht="16"/>
    <row r="1969" ht="16"/>
    <row r="1970" ht="16"/>
    <row r="1971" ht="16"/>
    <row r="1972" ht="16"/>
    <row r="1973" ht="16"/>
    <row r="1974" ht="16"/>
    <row r="1975" ht="16"/>
    <row r="1976" ht="16"/>
    <row r="1977" ht="16"/>
    <row r="1978" ht="16"/>
    <row r="1979" ht="16"/>
    <row r="1980" ht="16"/>
    <row r="1981" ht="16"/>
    <row r="1982" ht="16"/>
    <row r="1983" ht="16"/>
    <row r="1984" ht="16"/>
    <row r="1985" ht="16"/>
    <row r="1986" ht="16"/>
    <row r="1987" ht="16"/>
    <row r="1988" ht="16"/>
    <row r="1989" ht="16"/>
    <row r="1990" ht="16"/>
    <row r="1991" ht="16"/>
    <row r="1992" ht="16"/>
    <row r="1993" ht="16"/>
    <row r="1994" ht="16"/>
    <row r="1995" ht="16"/>
    <row r="1996" ht="16"/>
    <row r="1997" ht="16"/>
    <row r="1998" ht="16"/>
    <row r="1999" ht="16"/>
    <row r="2000" ht="16"/>
    <row r="2001" ht="16"/>
    <row r="2002" ht="16"/>
    <row r="2003" ht="16"/>
    <row r="2004" ht="16"/>
    <row r="2005" ht="16"/>
    <row r="2006" ht="16"/>
    <row r="2007" ht="16"/>
    <row r="2008" ht="16"/>
    <row r="2009" ht="16"/>
    <row r="2010" ht="16"/>
    <row r="2011" ht="16"/>
    <row r="2012" ht="16"/>
    <row r="2013" ht="16"/>
    <row r="2014" ht="16"/>
    <row r="2015" ht="16"/>
    <row r="2016" ht="16"/>
    <row r="2017" ht="16"/>
    <row r="2018" ht="16"/>
    <row r="2019" ht="16"/>
    <row r="2020" ht="16"/>
    <row r="2021" ht="16"/>
    <row r="2022" ht="16"/>
    <row r="2023" ht="16"/>
    <row r="2024" ht="16"/>
    <row r="2025" ht="16"/>
    <row r="2026" ht="16"/>
    <row r="2027" ht="16"/>
    <row r="2028" ht="16"/>
    <row r="2029" ht="16"/>
    <row r="2030" ht="16"/>
    <row r="2031" ht="16"/>
    <row r="2032" ht="16"/>
    <row r="2033" ht="16"/>
    <row r="2034" ht="16"/>
    <row r="2035" ht="16"/>
    <row r="2036" ht="16"/>
    <row r="2037" ht="16"/>
    <row r="2038" ht="16"/>
    <row r="2039" ht="16"/>
    <row r="2040" ht="16"/>
    <row r="2041" ht="16"/>
    <row r="2042" ht="16"/>
    <row r="2043" ht="16"/>
    <row r="2044" ht="16"/>
    <row r="2045" ht="16"/>
    <row r="2046" ht="16"/>
    <row r="2047" ht="16"/>
    <row r="2048" ht="16"/>
    <row r="2049" ht="16"/>
    <row r="2050" ht="16"/>
    <row r="2051" ht="16"/>
    <row r="2052" ht="16"/>
    <row r="2053" ht="16"/>
    <row r="2054" ht="16"/>
    <row r="2055" ht="16"/>
    <row r="2056" ht="16"/>
    <row r="2057" ht="16"/>
    <row r="2058" ht="16"/>
    <row r="2059" ht="16"/>
    <row r="2060" ht="16"/>
    <row r="2061" ht="16"/>
    <row r="2062" ht="16"/>
    <row r="2063" ht="16"/>
    <row r="2064" ht="16"/>
    <row r="2065" ht="16"/>
    <row r="2066" ht="16"/>
    <row r="2067" ht="16"/>
    <row r="2068" ht="16"/>
    <row r="2069" ht="16"/>
    <row r="2070" ht="16"/>
    <row r="2071" ht="16"/>
    <row r="2072" ht="16"/>
    <row r="2073" ht="16"/>
    <row r="2074" ht="16"/>
    <row r="2075" ht="16"/>
    <row r="2076" ht="16"/>
    <row r="2077" ht="16"/>
    <row r="2078" ht="16"/>
    <row r="2079" ht="16"/>
    <row r="2080" ht="16"/>
    <row r="2081" ht="16"/>
    <row r="2082" ht="16"/>
    <row r="2083" ht="16"/>
    <row r="2084" ht="16"/>
    <row r="2085" ht="16"/>
    <row r="2086" ht="16"/>
    <row r="2087" ht="16"/>
    <row r="2088" ht="16"/>
    <row r="2089" ht="16"/>
    <row r="2090" ht="16"/>
    <row r="2091" ht="16"/>
    <row r="2092" ht="16"/>
    <row r="2093" ht="16"/>
    <row r="2094" ht="16"/>
    <row r="2095" ht="16"/>
    <row r="2096" ht="16"/>
    <row r="2097" ht="16"/>
    <row r="2098" ht="16"/>
    <row r="2099" ht="16"/>
    <row r="2100" ht="16"/>
    <row r="2101" ht="16"/>
    <row r="2102" ht="16"/>
    <row r="2103" ht="16"/>
    <row r="2104" ht="16"/>
    <row r="2105" ht="16"/>
    <row r="2106" ht="16"/>
    <row r="2107" ht="16"/>
    <row r="2108" ht="16"/>
    <row r="2109" ht="16"/>
    <row r="2110" ht="16"/>
    <row r="2111" ht="16"/>
    <row r="2112" ht="16"/>
    <row r="2113" ht="16"/>
    <row r="2114" ht="16"/>
    <row r="2115" ht="16"/>
    <row r="2116" ht="16"/>
    <row r="2117" ht="16"/>
    <row r="2118" ht="16"/>
    <row r="2119" ht="16"/>
    <row r="2120" ht="16"/>
    <row r="2121" ht="16"/>
    <row r="2122" ht="16"/>
    <row r="2123" ht="16"/>
    <row r="2124" ht="16"/>
    <row r="2125" ht="16"/>
    <row r="2126" ht="16"/>
    <row r="2127" ht="16"/>
    <row r="2128" ht="16"/>
    <row r="2129" ht="16"/>
    <row r="2130" ht="16"/>
    <row r="2131" ht="16"/>
    <row r="2132" ht="16"/>
    <row r="2133" ht="16"/>
    <row r="2134" ht="16"/>
    <row r="2135" ht="16"/>
    <row r="2136" ht="16"/>
    <row r="2137" ht="16"/>
    <row r="2138" ht="16"/>
    <row r="2139" ht="16"/>
    <row r="2140" ht="16"/>
    <row r="2141" ht="16"/>
    <row r="2142" ht="16"/>
    <row r="2143" ht="16"/>
    <row r="2144" ht="16"/>
    <row r="2145" ht="16"/>
    <row r="2146" ht="16"/>
    <row r="2147" ht="16"/>
    <row r="2148" ht="16"/>
    <row r="2149" ht="16"/>
    <row r="2150" ht="16"/>
    <row r="2151" ht="16"/>
    <row r="2152" ht="16"/>
    <row r="2153" ht="16"/>
    <row r="2154" ht="16"/>
    <row r="2155" ht="16"/>
    <row r="2156" ht="16"/>
    <row r="2157" ht="16"/>
    <row r="2158" ht="16"/>
    <row r="2159" ht="16"/>
    <row r="2160" ht="16"/>
    <row r="2161" ht="16"/>
    <row r="2162" ht="16"/>
    <row r="2163" ht="16"/>
    <row r="2164" ht="16"/>
    <row r="2165" ht="16"/>
    <row r="2166" ht="16"/>
    <row r="2167" ht="16"/>
    <row r="2168" ht="16"/>
    <row r="2169" ht="16"/>
    <row r="2170" ht="16"/>
    <row r="2171" ht="16"/>
    <row r="2172" ht="16"/>
    <row r="2173" ht="16"/>
    <row r="2174" ht="16"/>
    <row r="2175" ht="16"/>
    <row r="2176" ht="16"/>
    <row r="2177" ht="16"/>
    <row r="2178" ht="16"/>
    <row r="2179" ht="16"/>
    <row r="2180" ht="16"/>
    <row r="2181" ht="16"/>
    <row r="2182" ht="16"/>
    <row r="2183" ht="16"/>
    <row r="2184" ht="16"/>
    <row r="2185" ht="16"/>
    <row r="2186" ht="16"/>
    <row r="2187" ht="16"/>
    <row r="2188" ht="16"/>
    <row r="2189" ht="16"/>
    <row r="2190" ht="16"/>
    <row r="2191" ht="16"/>
    <row r="2192" ht="16"/>
    <row r="2193" ht="16"/>
    <row r="2194" ht="16"/>
    <row r="2195" ht="16"/>
    <row r="2196" ht="16"/>
    <row r="2197" ht="16"/>
    <row r="2198" ht="16"/>
    <row r="2199" ht="16"/>
    <row r="2200" ht="16"/>
    <row r="2201" ht="16"/>
    <row r="2202" ht="16"/>
    <row r="2203" ht="16"/>
    <row r="2204" ht="16"/>
    <row r="2205" ht="16"/>
    <row r="2206" ht="16"/>
    <row r="2207" ht="16"/>
    <row r="2208" ht="16"/>
    <row r="2209" ht="16"/>
    <row r="2210" ht="16"/>
    <row r="2211" ht="16"/>
    <row r="2212" ht="16"/>
    <row r="2213" ht="16"/>
    <row r="2214" ht="16"/>
    <row r="2215" ht="16"/>
    <row r="2216" ht="16"/>
    <row r="2217" ht="16"/>
    <row r="2218" ht="16"/>
    <row r="2219" ht="16"/>
    <row r="2220" ht="16"/>
    <row r="2221" ht="16"/>
    <row r="2222" ht="16"/>
    <row r="2223" ht="16"/>
    <row r="2224" ht="16"/>
    <row r="2225" ht="16"/>
    <row r="2226" ht="16"/>
    <row r="2227" ht="16"/>
    <row r="2228" ht="16"/>
    <row r="2229" ht="16"/>
    <row r="2230" ht="16"/>
    <row r="2231" ht="16"/>
    <row r="2232" ht="16"/>
    <row r="2233" ht="16"/>
    <row r="2234" ht="16"/>
    <row r="2235" ht="16"/>
    <row r="2236" ht="16"/>
    <row r="2237" ht="16"/>
    <row r="2238" ht="16"/>
    <row r="2239" ht="16"/>
    <row r="2240" ht="16"/>
    <row r="2241" ht="16"/>
    <row r="2242" ht="16"/>
    <row r="2243" ht="16"/>
    <row r="2244" ht="16"/>
    <row r="2245" ht="16"/>
    <row r="2246" ht="16"/>
    <row r="2247" ht="16"/>
    <row r="2248" ht="16"/>
    <row r="2249" ht="16"/>
    <row r="2250" ht="16"/>
    <row r="2251" ht="16"/>
    <row r="2252" ht="16"/>
    <row r="2253" ht="16"/>
    <row r="2254" ht="16"/>
    <row r="2255" ht="16"/>
    <row r="2256" ht="16"/>
    <row r="2257" ht="16"/>
    <row r="2258" ht="16"/>
    <row r="2259" ht="16"/>
    <row r="2260" ht="16"/>
    <row r="2261" ht="16"/>
    <row r="2262" ht="16"/>
    <row r="2263" ht="16"/>
    <row r="2264" ht="16"/>
    <row r="2265" ht="16"/>
    <row r="2266" ht="16"/>
    <row r="2267" ht="16"/>
    <row r="2268" ht="16"/>
    <row r="2269" ht="16"/>
    <row r="2270" ht="16"/>
    <row r="2271" ht="16"/>
    <row r="2272" ht="16"/>
    <row r="2273" ht="16"/>
    <row r="2274" ht="16"/>
    <row r="2275" ht="16"/>
    <row r="2276" ht="16"/>
    <row r="2277" ht="16"/>
    <row r="2278" ht="16"/>
    <row r="2279" ht="16"/>
    <row r="2280" ht="16"/>
    <row r="2281" ht="16"/>
    <row r="2282" ht="16"/>
    <row r="2283" ht="16"/>
    <row r="2284" ht="16"/>
    <row r="2285" ht="16"/>
    <row r="2286" ht="16"/>
    <row r="2287" ht="16"/>
    <row r="2288" ht="16"/>
    <row r="2289" ht="16"/>
    <row r="2290" ht="16"/>
    <row r="2291" ht="16"/>
    <row r="2292" ht="16"/>
    <row r="2293" ht="16"/>
    <row r="2294" ht="16"/>
    <row r="2295" ht="16"/>
    <row r="2296" ht="16"/>
    <row r="2297" ht="16"/>
    <row r="2298" ht="16"/>
    <row r="2299" ht="16"/>
    <row r="2300" ht="16"/>
    <row r="2301" ht="16"/>
    <row r="2302" ht="16"/>
    <row r="2303" ht="16"/>
    <row r="2304" ht="16"/>
    <row r="2305" ht="16"/>
    <row r="2306" ht="16"/>
    <row r="2307" ht="16"/>
    <row r="2308" ht="16"/>
    <row r="2309" ht="16"/>
    <row r="2310" ht="16"/>
    <row r="2311" ht="16"/>
    <row r="2312" ht="16"/>
    <row r="2313" ht="16"/>
    <row r="2314" ht="16"/>
    <row r="2315" ht="16"/>
    <row r="2316" ht="16"/>
    <row r="2317" ht="16"/>
    <row r="2318" ht="16"/>
    <row r="2319" ht="16"/>
    <row r="2320" ht="16"/>
    <row r="2321" ht="16"/>
    <row r="2322" ht="16"/>
    <row r="2323" ht="16"/>
    <row r="2324" ht="16"/>
    <row r="2325" ht="16"/>
    <row r="2326" ht="16"/>
    <row r="2327" ht="16"/>
    <row r="2328" ht="16"/>
    <row r="2329" ht="16"/>
    <row r="2330" ht="16"/>
    <row r="2331" ht="16"/>
    <row r="2332" ht="16"/>
    <row r="2333" ht="16"/>
    <row r="2334" ht="16"/>
    <row r="2335" ht="16"/>
    <row r="2336" ht="16"/>
    <row r="2337" ht="16"/>
    <row r="2338" ht="16"/>
    <row r="2339" ht="16"/>
    <row r="2340" ht="16"/>
    <row r="2341" ht="16"/>
    <row r="2342" ht="16"/>
    <row r="2343" ht="16"/>
    <row r="2344" ht="16"/>
    <row r="2345" ht="16"/>
    <row r="2346" ht="16"/>
    <row r="2347" ht="16"/>
    <row r="2348" ht="16"/>
    <row r="2349" ht="16"/>
    <row r="2350" ht="16"/>
    <row r="2351" ht="16"/>
    <row r="2352" ht="16"/>
    <row r="2353" ht="16"/>
    <row r="2354" ht="16"/>
    <row r="2355" ht="16"/>
    <row r="2356" ht="16"/>
    <row r="2357" ht="16"/>
    <row r="2358" ht="16"/>
    <row r="2359" ht="16"/>
    <row r="2360" ht="16"/>
    <row r="2361" ht="16"/>
    <row r="2362" ht="16"/>
    <row r="2363" ht="16"/>
    <row r="2364" ht="16"/>
    <row r="2365" ht="16"/>
    <row r="2366" ht="16"/>
    <row r="2367" ht="16"/>
    <row r="2368" ht="16"/>
    <row r="2369" ht="16"/>
    <row r="2370" ht="16"/>
    <row r="2371" ht="16"/>
    <row r="2372" ht="16"/>
    <row r="2373" ht="16"/>
    <row r="2374" ht="16"/>
    <row r="2375" ht="16"/>
    <row r="2376" ht="16"/>
    <row r="2377" ht="16"/>
    <row r="2378" ht="16"/>
    <row r="2379" ht="16"/>
    <row r="2380" ht="16"/>
    <row r="2381" ht="16"/>
    <row r="2382" ht="16"/>
    <row r="2383" ht="16"/>
    <row r="2384" ht="16"/>
    <row r="2385" ht="16"/>
    <row r="2386" ht="16"/>
    <row r="2387" ht="16"/>
    <row r="2388" ht="16"/>
    <row r="2389" ht="16"/>
    <row r="2390" ht="16"/>
    <row r="2391" ht="16"/>
    <row r="2392" ht="16"/>
    <row r="2393" ht="16"/>
    <row r="2394" ht="16"/>
    <row r="2395" ht="16"/>
    <row r="2396" ht="16"/>
    <row r="2397" ht="16"/>
    <row r="2398" ht="16"/>
    <row r="2399" ht="16"/>
    <row r="2400" ht="16"/>
    <row r="2401" ht="16"/>
    <row r="2402" ht="16"/>
    <row r="2403" ht="16"/>
    <row r="2404" ht="16"/>
    <row r="2405" ht="16"/>
    <row r="2406" ht="16"/>
    <row r="2407" ht="16"/>
    <row r="2408" ht="16"/>
    <row r="2409" ht="16"/>
    <row r="2410" ht="16"/>
    <row r="2411" ht="16"/>
    <row r="2412" ht="16"/>
    <row r="2413" ht="16"/>
    <row r="2414" ht="16"/>
    <row r="2415" ht="16"/>
    <row r="2416" ht="16"/>
    <row r="2417" ht="16"/>
    <row r="2418" ht="16"/>
    <row r="2419" ht="16"/>
    <row r="2420" ht="16"/>
    <row r="2421" ht="16"/>
    <row r="2422" ht="16"/>
    <row r="2423" ht="16"/>
    <row r="2424" ht="16"/>
    <row r="2425" ht="16"/>
    <row r="2426" ht="16"/>
    <row r="2427" ht="16"/>
    <row r="2428" ht="16"/>
    <row r="2429" ht="16"/>
    <row r="2430" ht="16"/>
    <row r="2431" ht="16"/>
    <row r="2432" ht="16"/>
    <row r="2433" ht="16"/>
    <row r="2434" ht="16"/>
    <row r="2435" ht="16"/>
    <row r="2436" ht="16"/>
    <row r="2437" ht="16"/>
    <row r="2438" ht="16"/>
    <row r="2439" ht="16"/>
    <row r="2440" ht="16"/>
    <row r="2441" ht="16"/>
    <row r="2442" ht="16"/>
    <row r="2443" ht="16"/>
    <row r="2444" ht="16"/>
    <row r="2445" ht="16"/>
    <row r="2446" ht="16"/>
    <row r="2447" ht="16"/>
    <row r="2448" ht="16"/>
    <row r="2449" ht="16"/>
    <row r="2450" ht="16"/>
    <row r="2451" ht="16"/>
    <row r="2452" ht="16"/>
    <row r="2453" ht="16"/>
    <row r="2454" ht="16"/>
    <row r="2455" ht="16"/>
    <row r="2456" ht="16"/>
    <row r="2457" ht="16"/>
    <row r="2458" ht="16"/>
    <row r="2459" ht="16"/>
    <row r="2460" ht="16"/>
    <row r="2461" ht="16"/>
    <row r="2462" ht="16"/>
    <row r="2463" ht="16"/>
    <row r="2464" ht="16"/>
    <row r="2465" ht="16"/>
    <row r="2466" ht="16"/>
    <row r="2467" ht="16"/>
    <row r="2468" ht="16"/>
    <row r="2469" ht="16"/>
    <row r="2470" ht="16"/>
    <row r="2471" ht="16"/>
    <row r="2472" ht="16"/>
    <row r="2473" ht="16"/>
    <row r="2474" ht="16"/>
    <row r="2475" ht="16"/>
    <row r="2476" ht="16"/>
    <row r="2477" ht="16"/>
    <row r="2478" ht="16"/>
    <row r="2479" ht="16"/>
    <row r="2480" ht="16"/>
    <row r="2481" ht="16"/>
    <row r="2482" ht="16"/>
    <row r="2483" ht="16"/>
    <row r="2484" ht="16"/>
    <row r="2485" ht="16"/>
    <row r="2486" ht="16"/>
    <row r="2487" ht="16"/>
    <row r="2488" ht="16"/>
    <row r="2489" ht="16"/>
    <row r="2490" ht="16"/>
    <row r="2491" ht="16"/>
    <row r="2492" ht="16"/>
    <row r="2493" ht="16"/>
    <row r="2494" ht="16"/>
    <row r="2495" ht="16"/>
    <row r="2496" ht="16"/>
    <row r="2497" ht="16"/>
    <row r="2498" ht="16"/>
    <row r="2499" ht="16"/>
    <row r="2500" ht="16"/>
    <row r="2501" ht="16"/>
    <row r="2502" ht="16"/>
    <row r="2503" ht="16"/>
    <row r="2504" ht="16"/>
    <row r="2505" ht="16"/>
    <row r="2506" ht="16"/>
    <row r="2507" ht="16"/>
    <row r="2508" ht="16"/>
    <row r="2509" ht="16"/>
    <row r="2510" ht="16"/>
    <row r="2511" ht="16"/>
    <row r="2512" ht="16"/>
    <row r="2513" ht="16"/>
    <row r="2514" ht="16"/>
    <row r="2515" ht="16"/>
    <row r="2516" ht="16"/>
    <row r="2517" ht="16"/>
    <row r="2518" ht="16"/>
    <row r="2519" ht="16"/>
    <row r="2520" ht="16"/>
    <row r="2521" ht="16"/>
    <row r="2522" ht="16"/>
    <row r="2523" ht="16"/>
    <row r="2524" ht="16"/>
    <row r="2525" ht="16"/>
    <row r="2526" ht="16"/>
    <row r="2527" ht="16"/>
    <row r="2528" ht="16"/>
    <row r="2529" ht="16"/>
    <row r="2530" ht="16"/>
    <row r="2531" ht="16"/>
    <row r="2532" ht="16"/>
    <row r="2533" ht="16"/>
    <row r="2534" ht="16"/>
    <row r="2535" ht="16"/>
    <row r="2536" ht="16"/>
    <row r="2537" ht="16"/>
    <row r="2538" ht="16"/>
    <row r="2539" ht="16"/>
    <row r="2540" ht="16"/>
    <row r="2541" ht="16"/>
    <row r="2542" ht="16"/>
    <row r="2543" ht="16"/>
    <row r="2544" ht="16"/>
    <row r="2545" ht="16"/>
    <row r="2546" ht="16"/>
    <row r="2547" ht="16"/>
    <row r="2548" ht="16"/>
    <row r="2549" ht="16"/>
    <row r="2550" ht="16"/>
    <row r="2551" ht="16"/>
    <row r="2552" ht="16"/>
    <row r="2553" ht="16"/>
    <row r="2554" ht="16"/>
    <row r="2555" ht="16"/>
    <row r="2556" ht="16"/>
    <row r="2557" ht="16"/>
    <row r="2558" ht="16"/>
    <row r="2559" ht="16"/>
    <row r="2560" ht="16"/>
    <row r="2561" ht="16"/>
    <row r="2562" ht="16"/>
    <row r="2563" ht="16"/>
    <row r="2564" ht="16"/>
    <row r="2565" ht="16"/>
    <row r="2566" ht="16"/>
    <row r="2567" ht="16"/>
    <row r="2568" ht="16"/>
    <row r="2569" ht="16"/>
    <row r="2570" ht="16"/>
    <row r="2571" ht="16"/>
    <row r="2572" ht="16"/>
    <row r="2573" ht="16"/>
    <row r="2574" ht="16"/>
    <row r="2575" ht="16"/>
    <row r="2576" ht="16"/>
    <row r="2577" ht="16"/>
    <row r="2578" ht="16"/>
    <row r="2579" ht="16"/>
    <row r="2580" ht="16"/>
    <row r="2581" ht="16"/>
    <row r="2582" ht="16"/>
    <row r="2583" ht="16"/>
    <row r="2584" ht="16"/>
    <row r="2585" ht="16"/>
    <row r="2586" ht="16"/>
    <row r="2587" ht="16"/>
    <row r="2588" ht="16"/>
    <row r="2589" ht="16"/>
    <row r="2590" ht="16"/>
    <row r="2591" ht="16"/>
    <row r="2592" ht="16"/>
    <row r="2593" ht="16"/>
    <row r="2594" ht="16"/>
    <row r="2595" ht="16"/>
    <row r="2596" ht="16"/>
    <row r="2597" ht="16"/>
    <row r="2598" ht="16"/>
    <row r="2599" ht="16"/>
    <row r="2600" ht="16"/>
    <row r="2601" ht="16"/>
    <row r="2602" ht="16"/>
    <row r="2603" ht="16"/>
    <row r="2604" ht="16"/>
    <row r="2605" ht="16"/>
    <row r="2606" ht="16"/>
    <row r="2607" ht="16"/>
    <row r="2608" ht="16"/>
    <row r="2609" ht="16"/>
    <row r="2610" ht="16"/>
    <row r="2611" ht="16"/>
    <row r="2612" ht="16"/>
    <row r="2613" ht="16"/>
    <row r="2614" ht="16"/>
    <row r="2615" ht="16"/>
    <row r="2616" ht="16"/>
    <row r="2617" ht="16"/>
    <row r="2618" ht="16"/>
    <row r="2619" ht="16"/>
    <row r="2620" ht="16"/>
    <row r="2621" ht="16"/>
    <row r="2622" ht="16"/>
    <row r="2623" ht="16"/>
    <row r="2624" ht="16"/>
    <row r="2625" ht="16"/>
    <row r="2626" ht="16"/>
    <row r="2627" ht="16"/>
    <row r="2628" ht="16"/>
    <row r="2629" ht="16"/>
    <row r="2630" ht="16"/>
    <row r="2631" ht="16"/>
    <row r="2632" ht="16"/>
    <row r="2633" ht="16"/>
    <row r="2634" ht="16"/>
    <row r="2635" ht="16"/>
    <row r="2636" ht="16"/>
    <row r="2637" ht="16"/>
    <row r="2638" ht="16"/>
    <row r="2639" ht="16"/>
    <row r="2640" ht="16"/>
    <row r="2641" ht="16"/>
    <row r="2642" ht="16"/>
    <row r="2643" ht="16"/>
    <row r="2644" ht="16"/>
    <row r="2645" ht="16"/>
    <row r="2646" ht="16"/>
    <row r="2647" ht="16"/>
    <row r="2648" ht="16"/>
    <row r="2649" ht="16"/>
    <row r="2650" ht="16"/>
    <row r="2651" ht="16"/>
    <row r="2652" ht="16"/>
    <row r="2653" ht="16"/>
    <row r="2654" ht="16"/>
    <row r="2655" ht="16"/>
    <row r="2656" ht="16"/>
    <row r="2657" ht="16"/>
    <row r="2658" ht="16"/>
    <row r="2659" ht="16"/>
    <row r="2660" ht="16"/>
    <row r="2661" ht="16"/>
    <row r="2662" ht="16"/>
    <row r="2663" ht="16"/>
    <row r="2664" ht="16"/>
    <row r="2665" ht="16"/>
    <row r="2666" ht="16"/>
    <row r="2667" ht="16"/>
    <row r="2668" ht="16"/>
    <row r="2669" ht="16"/>
    <row r="2670" ht="16"/>
    <row r="2671" ht="16"/>
    <row r="2672" ht="16"/>
    <row r="2673" ht="16"/>
    <row r="2674" ht="16"/>
    <row r="2675" ht="16"/>
    <row r="2676" ht="16"/>
    <row r="2677" ht="16"/>
    <row r="2678" ht="16"/>
    <row r="2679" ht="16"/>
    <row r="2680" ht="16"/>
    <row r="2681" ht="16"/>
    <row r="2682" ht="16"/>
    <row r="2683" ht="16"/>
    <row r="2684" ht="16"/>
    <row r="2685" ht="16"/>
    <row r="2686" ht="16"/>
    <row r="2687" ht="16"/>
    <row r="2688" ht="16"/>
    <row r="2689" ht="16"/>
    <row r="2690" ht="16"/>
    <row r="2691" ht="16"/>
    <row r="2692" ht="16"/>
    <row r="2693" ht="16"/>
    <row r="2694" ht="16"/>
    <row r="2695" ht="16"/>
    <row r="2696" ht="16"/>
    <row r="2697" ht="16"/>
    <row r="2698" ht="16"/>
    <row r="2699" ht="16"/>
    <row r="2700" ht="16"/>
    <row r="2701" ht="16"/>
    <row r="2702" ht="16"/>
    <row r="2703" ht="16"/>
    <row r="2704" ht="16"/>
    <row r="2705" ht="16"/>
    <row r="2706" ht="16"/>
    <row r="2707" ht="16"/>
    <row r="2708" ht="16"/>
    <row r="2709" ht="16"/>
    <row r="2710" ht="16"/>
    <row r="2711" ht="16"/>
    <row r="2712" ht="16"/>
    <row r="2713" ht="16"/>
    <row r="2714" ht="16"/>
    <row r="2715" ht="16"/>
    <row r="2716" ht="16"/>
    <row r="2717" ht="16"/>
    <row r="2718" ht="16"/>
    <row r="2719" ht="16"/>
    <row r="2720" ht="16"/>
    <row r="2721" ht="16"/>
    <row r="2722" ht="16"/>
    <row r="2723" ht="16"/>
    <row r="2724" ht="16"/>
    <row r="2725" ht="16"/>
    <row r="2726" ht="16"/>
    <row r="2727" ht="16"/>
    <row r="2728" ht="16"/>
    <row r="2729" ht="16"/>
    <row r="2730" ht="16"/>
    <row r="2731" ht="16"/>
    <row r="2732" ht="16"/>
    <row r="2733" ht="16"/>
    <row r="2734" ht="16"/>
    <row r="2735" ht="16"/>
    <row r="2736" ht="16"/>
    <row r="2737" ht="16"/>
    <row r="2738" ht="16"/>
    <row r="2739" ht="16"/>
    <row r="2740" ht="16"/>
    <row r="2741" ht="16"/>
    <row r="2742" ht="16"/>
    <row r="2743" ht="16"/>
    <row r="2744" ht="16"/>
    <row r="2745" ht="16"/>
    <row r="2746" ht="16"/>
    <row r="2747" ht="16"/>
    <row r="2748" ht="16"/>
    <row r="2749" ht="16"/>
    <row r="2750" ht="16"/>
    <row r="2751" ht="16"/>
    <row r="2752" ht="16"/>
    <row r="2753" ht="16"/>
    <row r="2754" ht="16"/>
    <row r="2755" ht="16"/>
    <row r="2756" ht="16"/>
    <row r="2757" ht="16"/>
    <row r="2758" ht="16"/>
    <row r="2759" ht="16"/>
    <row r="2760" ht="16"/>
    <row r="2761" ht="16"/>
    <row r="2762" ht="16"/>
    <row r="2763" ht="16"/>
    <row r="2764" ht="16"/>
    <row r="2765" ht="16"/>
    <row r="2766" ht="16"/>
    <row r="2767" ht="16"/>
    <row r="2768" ht="16"/>
    <row r="2769" ht="16"/>
    <row r="2770" ht="16"/>
    <row r="2771" ht="16"/>
    <row r="2772" ht="16"/>
    <row r="2773" ht="16"/>
    <row r="2774" ht="16"/>
    <row r="2775" ht="16"/>
    <row r="2776" ht="16"/>
    <row r="2777" ht="16"/>
    <row r="2778" ht="16"/>
    <row r="2779" ht="16"/>
    <row r="2780" ht="16"/>
    <row r="2781" ht="16"/>
    <row r="2782" ht="16"/>
    <row r="2783" ht="16"/>
    <row r="2784" ht="16"/>
    <row r="2785" ht="16"/>
    <row r="2786" ht="16"/>
    <row r="2787" ht="16"/>
    <row r="2788" ht="16"/>
    <row r="2789" ht="16"/>
    <row r="2790" ht="16"/>
    <row r="2791" ht="16"/>
    <row r="2792" ht="16"/>
    <row r="2793" ht="16"/>
    <row r="2794" ht="16"/>
    <row r="2795" ht="16"/>
    <row r="2796" ht="16"/>
    <row r="2797" ht="16"/>
    <row r="2798" ht="16"/>
    <row r="2799" ht="16"/>
    <row r="2800" ht="16"/>
    <row r="2801" ht="16"/>
    <row r="2802" ht="16"/>
    <row r="2803" ht="16"/>
    <row r="2804" ht="16"/>
    <row r="2805" ht="16"/>
    <row r="2806" ht="16"/>
    <row r="2807" ht="16"/>
    <row r="2808" ht="16"/>
    <row r="2809" ht="16"/>
    <row r="2810" ht="16"/>
    <row r="2811" ht="16"/>
    <row r="2812" ht="16"/>
    <row r="2813" ht="16"/>
    <row r="2814" ht="16"/>
    <row r="2815" ht="16"/>
    <row r="2816" ht="16"/>
    <row r="2817" ht="16"/>
    <row r="2818" ht="16"/>
    <row r="2819" ht="16"/>
    <row r="2820" ht="16"/>
    <row r="2821" ht="16"/>
    <row r="2822" ht="16"/>
    <row r="2823" ht="16"/>
    <row r="2824" ht="16"/>
    <row r="2825" ht="16"/>
    <row r="2826" ht="16"/>
    <row r="2827" ht="16"/>
    <row r="2828" ht="16"/>
    <row r="2829" ht="16"/>
    <row r="2830" ht="16"/>
    <row r="2831" ht="16"/>
    <row r="2832" ht="16"/>
    <row r="2833" ht="16"/>
    <row r="2834" ht="16"/>
    <row r="2835" ht="16"/>
    <row r="2836" ht="16"/>
    <row r="2837" ht="16"/>
    <row r="2838" ht="16"/>
    <row r="2839" ht="16"/>
    <row r="2840" ht="16"/>
    <row r="2841" ht="16"/>
    <row r="2842" ht="16"/>
    <row r="2843" ht="16"/>
    <row r="2844" ht="16"/>
    <row r="2845" ht="16"/>
    <row r="2846" ht="16"/>
    <row r="2847" ht="16"/>
    <row r="2848" ht="16"/>
    <row r="2849" ht="16"/>
    <row r="2850" ht="16"/>
    <row r="2851" ht="16"/>
    <row r="2852" ht="16"/>
    <row r="2853" ht="16"/>
    <row r="2854" ht="16"/>
    <row r="2855" ht="16"/>
    <row r="2856" ht="16"/>
    <row r="2857" ht="16"/>
    <row r="2858" ht="16"/>
    <row r="2859" ht="16"/>
    <row r="2860" ht="16"/>
    <row r="2861" ht="16"/>
    <row r="2862" ht="16"/>
    <row r="2863" ht="16"/>
    <row r="2864" ht="16"/>
    <row r="2865" ht="16"/>
    <row r="2866" ht="16"/>
    <row r="2867" ht="16"/>
    <row r="2868" ht="16"/>
    <row r="2869" ht="16"/>
    <row r="2870" ht="16"/>
    <row r="2871" ht="16"/>
    <row r="2872" ht="16"/>
    <row r="2873" ht="16"/>
    <row r="2874" ht="16"/>
    <row r="2875" ht="16"/>
    <row r="2876" ht="16"/>
    <row r="2877" ht="16"/>
    <row r="2878" ht="16"/>
    <row r="2879" ht="16"/>
    <row r="2880" ht="16"/>
    <row r="2881" ht="16"/>
    <row r="2882" ht="16"/>
    <row r="2883" ht="16"/>
    <row r="2884" ht="16"/>
    <row r="2885" ht="16"/>
    <row r="2886" ht="16"/>
    <row r="2887" ht="16"/>
    <row r="2888" ht="16"/>
    <row r="2889" ht="16"/>
    <row r="2890" ht="16"/>
    <row r="2891" ht="16"/>
    <row r="2892" ht="16"/>
    <row r="2893" ht="16"/>
    <row r="2894" ht="16"/>
    <row r="2895" ht="16"/>
    <row r="2896" ht="16"/>
    <row r="2897" ht="16"/>
    <row r="2898" ht="16"/>
    <row r="2899" ht="16"/>
    <row r="2900" ht="16"/>
    <row r="2901" ht="16"/>
    <row r="2902" ht="16"/>
    <row r="2903" ht="16"/>
    <row r="2904" ht="16"/>
    <row r="2905" ht="16"/>
    <row r="2906" ht="16"/>
    <row r="2907" ht="16"/>
    <row r="2908" ht="16"/>
    <row r="2909" ht="16"/>
    <row r="2910" ht="16"/>
    <row r="2911" ht="16"/>
    <row r="2912" ht="16"/>
    <row r="2913" ht="16"/>
    <row r="2914" ht="16"/>
    <row r="2915" ht="16"/>
    <row r="2916" ht="16"/>
    <row r="2917" ht="16"/>
    <row r="2918" ht="16"/>
    <row r="2919" ht="16"/>
    <row r="2920" ht="16"/>
    <row r="2921" ht="16"/>
    <row r="2922" ht="16"/>
    <row r="2923" ht="16"/>
    <row r="2924" ht="16"/>
    <row r="2925" ht="16"/>
    <row r="2926" ht="16"/>
    <row r="2927" ht="16"/>
    <row r="2928" ht="16"/>
    <row r="2929" ht="16"/>
    <row r="2930" ht="16"/>
    <row r="2931" ht="16"/>
    <row r="2932" ht="16"/>
    <row r="2933" ht="16"/>
    <row r="2934" ht="16"/>
    <row r="2935" ht="16"/>
    <row r="2936" ht="16"/>
    <row r="2937" ht="16"/>
    <row r="2938" ht="16"/>
    <row r="2939" ht="16"/>
    <row r="2940" ht="16"/>
    <row r="2941" ht="16"/>
    <row r="2942" ht="16"/>
    <row r="2943" ht="16"/>
    <row r="2944" ht="16"/>
    <row r="2945" ht="16"/>
    <row r="2946" ht="16"/>
    <row r="2947" ht="16"/>
    <row r="2948" ht="16"/>
    <row r="2949" ht="16"/>
    <row r="2950" ht="16"/>
    <row r="2951" ht="16"/>
    <row r="2952" ht="16"/>
    <row r="2953" ht="16"/>
    <row r="2954" ht="16"/>
    <row r="2955" ht="16"/>
    <row r="2956" ht="16"/>
    <row r="2957" ht="16"/>
    <row r="2958" ht="16"/>
    <row r="2959" ht="16"/>
    <row r="2960" ht="16"/>
    <row r="2961" ht="16"/>
    <row r="2962" ht="16"/>
    <row r="2963" ht="16"/>
    <row r="2964" ht="16"/>
    <row r="2965" ht="16"/>
    <row r="2966" ht="16"/>
    <row r="2967" ht="16"/>
    <row r="2968" ht="16"/>
    <row r="2969" ht="16"/>
    <row r="2970" ht="16"/>
    <row r="2971" ht="16"/>
    <row r="2972" ht="16"/>
    <row r="2973" ht="16"/>
    <row r="2974" ht="16"/>
    <row r="2975" ht="16"/>
    <row r="2976" ht="16"/>
    <row r="2977" ht="16"/>
    <row r="2978" ht="16"/>
    <row r="2979" ht="16"/>
    <row r="2980" ht="16"/>
    <row r="2981" ht="16"/>
    <row r="2982" ht="16"/>
    <row r="2983" ht="16"/>
    <row r="2984" ht="16"/>
    <row r="2985" ht="16"/>
    <row r="2986" ht="16"/>
    <row r="2987" ht="16"/>
    <row r="2988" ht="16"/>
    <row r="2989" ht="16"/>
    <row r="2990" ht="16"/>
    <row r="2991" ht="16"/>
    <row r="2992" ht="16"/>
    <row r="2993" ht="16"/>
    <row r="2994" ht="16"/>
    <row r="2995" ht="16"/>
    <row r="2996" ht="16"/>
    <row r="2997" ht="16"/>
    <row r="2998" ht="16"/>
    <row r="2999" ht="16"/>
    <row r="3000" ht="16"/>
    <row r="3001" ht="16"/>
    <row r="3002" ht="16"/>
    <row r="3003" ht="16"/>
    <row r="3004" ht="16"/>
    <row r="3005" ht="16"/>
    <row r="3006" ht="16"/>
    <row r="3007" ht="16"/>
    <row r="3008" ht="16"/>
    <row r="3009" ht="16"/>
    <row r="3010" ht="16"/>
    <row r="3011" ht="16"/>
    <row r="3012" ht="16"/>
    <row r="3013" ht="16"/>
    <row r="3014" ht="16"/>
    <row r="3015" ht="16"/>
    <row r="3016" ht="16"/>
    <row r="3017" ht="16"/>
    <row r="3018" ht="16"/>
    <row r="3019" ht="16"/>
    <row r="3020" ht="16"/>
    <row r="3021" ht="16"/>
    <row r="3022" ht="16"/>
    <row r="3023" ht="16"/>
    <row r="3024" ht="16"/>
    <row r="3025" ht="16"/>
    <row r="3026" ht="16"/>
    <row r="3027" ht="16"/>
    <row r="3028" ht="16"/>
    <row r="3029" ht="16"/>
    <row r="3030" ht="16"/>
    <row r="3031" ht="16"/>
    <row r="3032" ht="16"/>
    <row r="3033" ht="16"/>
    <row r="3034" ht="16"/>
    <row r="3035" ht="16"/>
    <row r="3036" ht="16"/>
    <row r="3037" ht="16"/>
    <row r="3038" ht="16"/>
    <row r="3039" ht="16"/>
    <row r="3040" ht="16"/>
    <row r="3041" ht="16"/>
    <row r="3042" ht="16"/>
    <row r="3043" ht="16"/>
    <row r="3044" ht="16"/>
    <row r="3045" ht="16"/>
    <row r="3046" ht="16"/>
    <row r="3047" ht="16"/>
    <row r="3048" ht="16"/>
    <row r="3049" ht="16"/>
    <row r="3050" ht="16"/>
    <row r="3051" ht="16"/>
    <row r="3052" ht="16"/>
    <row r="3053" ht="16"/>
    <row r="3054" ht="16"/>
    <row r="3055" ht="16"/>
    <row r="3056" ht="16"/>
    <row r="3057" ht="16"/>
    <row r="3058" ht="16"/>
    <row r="3059" ht="16"/>
    <row r="3060" ht="16"/>
    <row r="3061" ht="16"/>
    <row r="3062" ht="16"/>
    <row r="3063" ht="16"/>
    <row r="3064" ht="16"/>
    <row r="3065" ht="16"/>
    <row r="3066" ht="16"/>
    <row r="3067" ht="16"/>
    <row r="3068" ht="16"/>
    <row r="3069" ht="16"/>
    <row r="3070" ht="16"/>
    <row r="3071" ht="16"/>
    <row r="3072" ht="16"/>
    <row r="3073" ht="16"/>
    <row r="3074" ht="16"/>
    <row r="3075" ht="16"/>
    <row r="3076" ht="16"/>
    <row r="3077" ht="16"/>
    <row r="3078" ht="16"/>
    <row r="3079" ht="16"/>
    <row r="3080" ht="16"/>
    <row r="3081" ht="16"/>
    <row r="3082" ht="16"/>
    <row r="3083" ht="16"/>
    <row r="3084" ht="16"/>
    <row r="3085" ht="16"/>
    <row r="3086" ht="16"/>
    <row r="3087" ht="16"/>
    <row r="3088" ht="16"/>
    <row r="3089" ht="16"/>
    <row r="3090" ht="16"/>
    <row r="3091" ht="16"/>
    <row r="3092" ht="16"/>
    <row r="3093" ht="16"/>
    <row r="3094" ht="16"/>
    <row r="3095" ht="16"/>
    <row r="3096" ht="16"/>
    <row r="3097" ht="16"/>
    <row r="3098" ht="16"/>
    <row r="3099" ht="16"/>
    <row r="3100" ht="16"/>
    <row r="3101" ht="16"/>
    <row r="3102" ht="16"/>
    <row r="3103" ht="16"/>
    <row r="3104" ht="16"/>
    <row r="3105" ht="16"/>
    <row r="3106" ht="16"/>
    <row r="3107" ht="16"/>
    <row r="3108" ht="16"/>
    <row r="3109" ht="16"/>
    <row r="3110" ht="16"/>
    <row r="3111" ht="16"/>
    <row r="3112" ht="16"/>
    <row r="3113" ht="16"/>
    <row r="3114" ht="16"/>
    <row r="3115" ht="16"/>
    <row r="3116" ht="16"/>
    <row r="3117" ht="16"/>
    <row r="3118" ht="16"/>
    <row r="3119" ht="16"/>
    <row r="3120" ht="16"/>
    <row r="3121" ht="16"/>
    <row r="3122" ht="16"/>
    <row r="3123" ht="16"/>
    <row r="3124" ht="16"/>
    <row r="3125" ht="16"/>
    <row r="3126" ht="16"/>
    <row r="3127" ht="16"/>
    <row r="3128" ht="16"/>
    <row r="3129" ht="16"/>
    <row r="3130" ht="16"/>
    <row r="3131" ht="16"/>
    <row r="3132" ht="16"/>
    <row r="3133" ht="16"/>
    <row r="3134" ht="16"/>
    <row r="3135" ht="16"/>
    <row r="3136" ht="16"/>
    <row r="3137" ht="16"/>
    <row r="3138" ht="16"/>
    <row r="3139" ht="16"/>
    <row r="3140" ht="16"/>
    <row r="3141" ht="16"/>
    <row r="3142" ht="16"/>
    <row r="3143" ht="16"/>
    <row r="3144" ht="16"/>
    <row r="3145" ht="16"/>
    <row r="3146" ht="16"/>
    <row r="3147" ht="16"/>
    <row r="3148" ht="16"/>
    <row r="3149" ht="16"/>
    <row r="3150" ht="16"/>
    <row r="3151" ht="16"/>
    <row r="3152" ht="16"/>
    <row r="3153" ht="16"/>
    <row r="3154" ht="16"/>
    <row r="3155" ht="16"/>
    <row r="3156" ht="16"/>
    <row r="3157" ht="16"/>
    <row r="3158" ht="16"/>
    <row r="3159" ht="16"/>
    <row r="3160" ht="16"/>
    <row r="3161" ht="16"/>
    <row r="3162" ht="16"/>
    <row r="3163" ht="16"/>
    <row r="3164" ht="16"/>
    <row r="3165" ht="16"/>
    <row r="3166" ht="16"/>
    <row r="3167" ht="16"/>
    <row r="3168" ht="16"/>
    <row r="3169" ht="16"/>
    <row r="3170" ht="16"/>
    <row r="3171" ht="16"/>
    <row r="3172" ht="16"/>
    <row r="3173" ht="16"/>
    <row r="3174" ht="16"/>
    <row r="3175" ht="16"/>
    <row r="3176" ht="16"/>
    <row r="3177" ht="16"/>
    <row r="3178" ht="16"/>
    <row r="3179" ht="16"/>
    <row r="3180" ht="16"/>
    <row r="3181" ht="16"/>
    <row r="3182" ht="16"/>
    <row r="3183" ht="16"/>
    <row r="3184" ht="16"/>
    <row r="3185" ht="16"/>
    <row r="3186" ht="16"/>
    <row r="3187" ht="16"/>
    <row r="3188" ht="16"/>
    <row r="3189" ht="16"/>
    <row r="3190" ht="16"/>
    <row r="3191" ht="16"/>
    <row r="3192" ht="16"/>
    <row r="3193" ht="16"/>
    <row r="3194" ht="16"/>
    <row r="3195" ht="16"/>
    <row r="3196" ht="16"/>
    <row r="3197" ht="16"/>
    <row r="3198" ht="16"/>
    <row r="3199" ht="16"/>
    <row r="3200" ht="16"/>
    <row r="3201" ht="16"/>
    <row r="3202" ht="16"/>
    <row r="3203" ht="16"/>
    <row r="3204" ht="16"/>
    <row r="3205" ht="16"/>
    <row r="3206" ht="16"/>
    <row r="3207" ht="16"/>
    <row r="3208" ht="16"/>
    <row r="3209" ht="16"/>
    <row r="3210" ht="16"/>
    <row r="3211" ht="16"/>
    <row r="3212" ht="16"/>
    <row r="3213" ht="16"/>
    <row r="3214" ht="16"/>
    <row r="3215" ht="16"/>
    <row r="3216" ht="16"/>
    <row r="3217" ht="16"/>
    <row r="3218" ht="16"/>
    <row r="3219" ht="16"/>
    <row r="3220" ht="16"/>
    <row r="3221" ht="16"/>
    <row r="3222" ht="16"/>
    <row r="3223" ht="16"/>
    <row r="3224" ht="16"/>
    <row r="3225" ht="16"/>
    <row r="3226" ht="16"/>
    <row r="3227" ht="16"/>
    <row r="3228" ht="16"/>
    <row r="3229" ht="16"/>
    <row r="3230" ht="16"/>
    <row r="3231" ht="16"/>
    <row r="3232" ht="16"/>
    <row r="3233" ht="16"/>
    <row r="3234" ht="16"/>
    <row r="3235" ht="16"/>
    <row r="3236" ht="16"/>
    <row r="3237" ht="16"/>
    <row r="3238" ht="16"/>
    <row r="3239" ht="16"/>
    <row r="3240" ht="16"/>
    <row r="3241" ht="16"/>
    <row r="3242" ht="16"/>
    <row r="3243" ht="16"/>
    <row r="3244" ht="16"/>
    <row r="3245" ht="16"/>
    <row r="3246" ht="16"/>
    <row r="3247" ht="16"/>
    <row r="3248" ht="16"/>
    <row r="3249" ht="16"/>
    <row r="3250" ht="16"/>
    <row r="3251" ht="16"/>
    <row r="3252" ht="16"/>
    <row r="3253" ht="16"/>
    <row r="3254" ht="16"/>
    <row r="3255" ht="16"/>
    <row r="3256" ht="16"/>
    <row r="3257" ht="16"/>
    <row r="3258" ht="16"/>
    <row r="3259" ht="16"/>
    <row r="3260" ht="16"/>
    <row r="3261" ht="16"/>
    <row r="3262" ht="16"/>
    <row r="3263" ht="16"/>
    <row r="3264" ht="16"/>
    <row r="3265" ht="16"/>
    <row r="3266" ht="16"/>
    <row r="3267" ht="16"/>
    <row r="3268" ht="16"/>
    <row r="3269" ht="16"/>
    <row r="3270" ht="16"/>
    <row r="3271" ht="16"/>
    <row r="3272" ht="16"/>
    <row r="3273" ht="16"/>
    <row r="3274" ht="16"/>
    <row r="3275" ht="16"/>
    <row r="3276" ht="16"/>
    <row r="3277" ht="16"/>
    <row r="3278" ht="16"/>
    <row r="3279" ht="16"/>
    <row r="3280" ht="16"/>
    <row r="3281" ht="16"/>
    <row r="3282" ht="16"/>
    <row r="3283" ht="16"/>
    <row r="3284" ht="16"/>
    <row r="3285" ht="16"/>
    <row r="3286" ht="16"/>
    <row r="3287" ht="16"/>
    <row r="3288" ht="16"/>
    <row r="3289" ht="16"/>
    <row r="3290" ht="16"/>
    <row r="3291" ht="16"/>
    <row r="3292" ht="16"/>
    <row r="3293" ht="16"/>
    <row r="3294" ht="16"/>
    <row r="3295" ht="16"/>
    <row r="3296" ht="16"/>
    <row r="3297" ht="16"/>
    <row r="3298" ht="16"/>
    <row r="3299" ht="16"/>
    <row r="3300" ht="16"/>
    <row r="3301" ht="16"/>
    <row r="3302" ht="16"/>
    <row r="3303" ht="16"/>
    <row r="3304" ht="16"/>
    <row r="3305" ht="16"/>
    <row r="3306" ht="16"/>
    <row r="3307" ht="16"/>
    <row r="3308" ht="16"/>
    <row r="3309" ht="16"/>
    <row r="3310" ht="16"/>
    <row r="3311" ht="16"/>
    <row r="3312" ht="16"/>
    <row r="3313" ht="16"/>
    <row r="3314" ht="16"/>
    <row r="3315" ht="16"/>
    <row r="3316" ht="16"/>
    <row r="3317" ht="16"/>
    <row r="3318" ht="16"/>
    <row r="3319" ht="16"/>
    <row r="3320" ht="16"/>
    <row r="3321" ht="16"/>
    <row r="3322" ht="16"/>
    <row r="3323" ht="16"/>
    <row r="3324" ht="16"/>
    <row r="3325" ht="16"/>
    <row r="3326" ht="16"/>
    <row r="3327" ht="16"/>
    <row r="3328" ht="16"/>
    <row r="3329" ht="16"/>
    <row r="3330" ht="16"/>
    <row r="3331" ht="16"/>
    <row r="3332" ht="16"/>
    <row r="3333" ht="16"/>
    <row r="3334" ht="16"/>
    <row r="3335" ht="16"/>
    <row r="3336" ht="16"/>
    <row r="3337" ht="16"/>
    <row r="3338" ht="16"/>
    <row r="3339" ht="16"/>
    <row r="3340" ht="16"/>
    <row r="3341" ht="16"/>
    <row r="3342" ht="16"/>
    <row r="3343" ht="16"/>
    <row r="3344" ht="16"/>
    <row r="3345" ht="16"/>
    <row r="3346" ht="16"/>
    <row r="3347" ht="16"/>
    <row r="3348" ht="16"/>
    <row r="3349" ht="16"/>
    <row r="3350" ht="16"/>
    <row r="3351" ht="16"/>
    <row r="3352" ht="16"/>
    <row r="3353" ht="16"/>
    <row r="3354" ht="16"/>
    <row r="3355" ht="16"/>
    <row r="3356" ht="16"/>
    <row r="3357" ht="16"/>
    <row r="3358" ht="16"/>
    <row r="3359" ht="16"/>
    <row r="3360" ht="16"/>
    <row r="3361" ht="16"/>
    <row r="3362" ht="16"/>
    <row r="3363" ht="16"/>
    <row r="3364" ht="16"/>
    <row r="3365" ht="16"/>
    <row r="3366" ht="16"/>
    <row r="3367" ht="16"/>
    <row r="3368" ht="16"/>
    <row r="3369" ht="16"/>
    <row r="3370" ht="16"/>
    <row r="3371" ht="16"/>
    <row r="3372" ht="16"/>
    <row r="3373" ht="16"/>
    <row r="3374" ht="16"/>
    <row r="3375" ht="16"/>
    <row r="3376" ht="16"/>
    <row r="3377" ht="16"/>
    <row r="3378" ht="16"/>
    <row r="3379" ht="16"/>
    <row r="3380" ht="16"/>
    <row r="3381" ht="16"/>
    <row r="3382" ht="16"/>
    <row r="3383" ht="16"/>
    <row r="3384" ht="16"/>
    <row r="3385" ht="16"/>
    <row r="3386" ht="16"/>
    <row r="3387" ht="16"/>
    <row r="3388" ht="16"/>
    <row r="3389" ht="16"/>
    <row r="3390" ht="16"/>
    <row r="3391" ht="16"/>
    <row r="3392" ht="16"/>
    <row r="3393" ht="16"/>
    <row r="3394" ht="16"/>
    <row r="3395" ht="16"/>
    <row r="3396" ht="16"/>
    <row r="3397" ht="16"/>
    <row r="3398" ht="16"/>
    <row r="3399" ht="16"/>
    <row r="3400" ht="16"/>
    <row r="3401" ht="16"/>
    <row r="3402" ht="16"/>
    <row r="3403" ht="16"/>
    <row r="3404" ht="16"/>
    <row r="3405" ht="16"/>
    <row r="3406" ht="16"/>
    <row r="3407" ht="16"/>
    <row r="3408" ht="16"/>
    <row r="3409" ht="16"/>
    <row r="3410" ht="16"/>
    <row r="3411" ht="16"/>
    <row r="3412" ht="16"/>
    <row r="3413" ht="16"/>
    <row r="3414" ht="16"/>
    <row r="3415" ht="16"/>
    <row r="3416" ht="16"/>
    <row r="3417" ht="16"/>
    <row r="3418" ht="16"/>
    <row r="3419" ht="16"/>
    <row r="3420" ht="16"/>
    <row r="3421" ht="16"/>
    <row r="3422" ht="16"/>
    <row r="3423" ht="16"/>
    <row r="3424" ht="16"/>
    <row r="3425" ht="16"/>
    <row r="3426" ht="16"/>
    <row r="3427" ht="16"/>
    <row r="3428" ht="16"/>
    <row r="3429" ht="16"/>
    <row r="3430" ht="16"/>
    <row r="3431" ht="16"/>
    <row r="3432" ht="16"/>
    <row r="3433" ht="16"/>
    <row r="3434" ht="16"/>
    <row r="3435" ht="16"/>
    <row r="3436" ht="16"/>
    <row r="3437" ht="16"/>
    <row r="3438" ht="16"/>
    <row r="3439" ht="16"/>
    <row r="3440" ht="16"/>
    <row r="3441" ht="16"/>
    <row r="3442" ht="16"/>
    <row r="3443" ht="16"/>
    <row r="3444" ht="16"/>
    <row r="3445" ht="16"/>
    <row r="3446" ht="16"/>
    <row r="3447" ht="16"/>
    <row r="3448" ht="16"/>
    <row r="3449" ht="16"/>
    <row r="3450" ht="16"/>
    <row r="3451" ht="16"/>
    <row r="3452" ht="16"/>
    <row r="3453" ht="16"/>
    <row r="3454" ht="16"/>
    <row r="3455" ht="16"/>
    <row r="3456" ht="16"/>
    <row r="3457" ht="16"/>
    <row r="3458" ht="16"/>
    <row r="3459" ht="16"/>
    <row r="3460" ht="16"/>
    <row r="3461" ht="16"/>
    <row r="3462" ht="16"/>
    <row r="3463" ht="16"/>
    <row r="3464" ht="16"/>
    <row r="3465" ht="16"/>
    <row r="3466" ht="16"/>
    <row r="3467" ht="16"/>
    <row r="3468" ht="16"/>
    <row r="3469" ht="16"/>
    <row r="3470" ht="16"/>
    <row r="3471" ht="16"/>
    <row r="3472" ht="16"/>
    <row r="3473" ht="16"/>
    <row r="3474" ht="16"/>
    <row r="3475" ht="16"/>
    <row r="3476" ht="16"/>
    <row r="3477" ht="16"/>
    <row r="3478" ht="16"/>
    <row r="3479" ht="16"/>
    <row r="3480" ht="16"/>
    <row r="3481" ht="16"/>
    <row r="3482" ht="16"/>
    <row r="3483" ht="16"/>
    <row r="3484" ht="16"/>
    <row r="3485" ht="16"/>
    <row r="3486" ht="16"/>
    <row r="3487" ht="16"/>
    <row r="3488" ht="16"/>
    <row r="3489" ht="16"/>
    <row r="3490" ht="16"/>
    <row r="3491" ht="16"/>
    <row r="3492" ht="16"/>
    <row r="3493" ht="16"/>
    <row r="3494" ht="16"/>
    <row r="3495" ht="16"/>
    <row r="3496" ht="16"/>
    <row r="3497" ht="16"/>
    <row r="3498" ht="16"/>
    <row r="3499" ht="16"/>
    <row r="3500" ht="16"/>
    <row r="3501" ht="16"/>
    <row r="3502" ht="16"/>
    <row r="3503" ht="16"/>
    <row r="3504" ht="16"/>
    <row r="3505" ht="16"/>
    <row r="3506" ht="16"/>
    <row r="3507" ht="16"/>
    <row r="3508" ht="16"/>
    <row r="3509" ht="16"/>
    <row r="3510" ht="16"/>
    <row r="3511" ht="16"/>
    <row r="3512" ht="16"/>
    <row r="3513" ht="16"/>
    <row r="3514" ht="16"/>
    <row r="3515" ht="16"/>
    <row r="3516" ht="16"/>
    <row r="3517" ht="16"/>
    <row r="3518" ht="16"/>
    <row r="3519" ht="16"/>
    <row r="3520" ht="16"/>
    <row r="3521" ht="16"/>
    <row r="3522" ht="16"/>
    <row r="3523" ht="16"/>
    <row r="3524" ht="16"/>
    <row r="3525" ht="16"/>
    <row r="3526" ht="16"/>
    <row r="3527" ht="16"/>
    <row r="3528" ht="16"/>
    <row r="3529" ht="16"/>
    <row r="3530" ht="16"/>
    <row r="3531" ht="16"/>
    <row r="3532" ht="16"/>
    <row r="3533" ht="16"/>
    <row r="3534" ht="16"/>
    <row r="3535" ht="16"/>
    <row r="3536" ht="16"/>
    <row r="3537" ht="16"/>
    <row r="3538" ht="16"/>
    <row r="3539" ht="16"/>
    <row r="3540" ht="16"/>
    <row r="3541" ht="16"/>
    <row r="3542" ht="16"/>
    <row r="3543" ht="16"/>
    <row r="3544" ht="16"/>
    <row r="3545" ht="16"/>
    <row r="3546" ht="16"/>
    <row r="3547" ht="16"/>
    <row r="3548" ht="16"/>
    <row r="3549" ht="16"/>
    <row r="3550" ht="16"/>
    <row r="3551" ht="16"/>
    <row r="3552" ht="16"/>
    <row r="3553" ht="16"/>
    <row r="3554" ht="16"/>
    <row r="3555" ht="16"/>
    <row r="3556" ht="16"/>
    <row r="3557" ht="16"/>
    <row r="3558" ht="16"/>
    <row r="3559" ht="16"/>
    <row r="3560" ht="16"/>
    <row r="3561" ht="16"/>
    <row r="3562" ht="16"/>
    <row r="3563" ht="16"/>
    <row r="3564" ht="16"/>
    <row r="3565" ht="16"/>
    <row r="3566" ht="16"/>
    <row r="3567" ht="16"/>
    <row r="3568" ht="16"/>
    <row r="3569" ht="16"/>
    <row r="3570" ht="16"/>
    <row r="3571" ht="16"/>
    <row r="3572" ht="16"/>
    <row r="3573" ht="16"/>
    <row r="3574" ht="16"/>
    <row r="3575" ht="16"/>
    <row r="3576" ht="16"/>
    <row r="3577" ht="16"/>
    <row r="3578" ht="16"/>
    <row r="3579" ht="16"/>
    <row r="3580" ht="16"/>
    <row r="3581" ht="16"/>
    <row r="3582" ht="16"/>
    <row r="3583" ht="16"/>
    <row r="3584" ht="16"/>
    <row r="3585" ht="16"/>
    <row r="3586" ht="16"/>
    <row r="3587" ht="16"/>
    <row r="3588" ht="16"/>
    <row r="3589" ht="16"/>
    <row r="3590" ht="16"/>
    <row r="3591" ht="16"/>
    <row r="3592" ht="16"/>
    <row r="3593" ht="16"/>
    <row r="3594" ht="16"/>
    <row r="3595" ht="16"/>
    <row r="3596" ht="16"/>
    <row r="3597" ht="16"/>
    <row r="3598" ht="16"/>
    <row r="3599" ht="16"/>
    <row r="3600" ht="16"/>
    <row r="3601" ht="16"/>
    <row r="3602" ht="16"/>
    <row r="3603" ht="16"/>
    <row r="3604" ht="16"/>
    <row r="3605" ht="16"/>
    <row r="3606" ht="16"/>
    <row r="3607" ht="16"/>
    <row r="3608" ht="16"/>
    <row r="3609" ht="16"/>
    <row r="3610" ht="16"/>
    <row r="3611" ht="16"/>
    <row r="3612" ht="16"/>
    <row r="3613" ht="16"/>
    <row r="3614" ht="16"/>
    <row r="3615" ht="16"/>
    <row r="3616" ht="16"/>
    <row r="3617" ht="16"/>
    <row r="3618" ht="16"/>
    <row r="3619" ht="16"/>
    <row r="3620" ht="16"/>
    <row r="3621" ht="16"/>
    <row r="3622" ht="16"/>
    <row r="3623" ht="16"/>
    <row r="3624" ht="16"/>
    <row r="3625" ht="16"/>
    <row r="3626" ht="16"/>
    <row r="3627" ht="16"/>
    <row r="3628" ht="16"/>
    <row r="3629" ht="16"/>
    <row r="3630" ht="16"/>
    <row r="3631" ht="16"/>
    <row r="3632" ht="16"/>
    <row r="3633" ht="16"/>
    <row r="3634" ht="16"/>
    <row r="3635" ht="16"/>
    <row r="3636" ht="16"/>
    <row r="3637" ht="16"/>
    <row r="3638" ht="16"/>
    <row r="3639" ht="16"/>
    <row r="3640" ht="16"/>
    <row r="3641" ht="16"/>
    <row r="3642" ht="16"/>
    <row r="3643" ht="16"/>
    <row r="3644" ht="16"/>
    <row r="3645" ht="16"/>
    <row r="3646" ht="16"/>
    <row r="3647" ht="16"/>
    <row r="3648" ht="16"/>
    <row r="3649" ht="16"/>
    <row r="3650" ht="16"/>
    <row r="3651" ht="16"/>
    <row r="3652" ht="16"/>
    <row r="3653" ht="16"/>
    <row r="3654" ht="16"/>
    <row r="3655" ht="16"/>
    <row r="3656" ht="16"/>
    <row r="3657" ht="16"/>
    <row r="3658" ht="16"/>
    <row r="3659" ht="16"/>
    <row r="3660" ht="16"/>
    <row r="3661" ht="16"/>
    <row r="3662" ht="16"/>
    <row r="3663" ht="16"/>
    <row r="3664" ht="16"/>
    <row r="3665" ht="16"/>
    <row r="3666" ht="16"/>
    <row r="3667" ht="16"/>
    <row r="3668" ht="16"/>
    <row r="3669" ht="16"/>
    <row r="3670" ht="16"/>
    <row r="3671" ht="16"/>
    <row r="3672" ht="16"/>
    <row r="3673" ht="16"/>
    <row r="3674" ht="16"/>
    <row r="3675" ht="16"/>
    <row r="3676" ht="16"/>
    <row r="3677" ht="16"/>
    <row r="3678" ht="16"/>
    <row r="3679" ht="16"/>
    <row r="3680" ht="16"/>
    <row r="3681" ht="16"/>
    <row r="3682" ht="16"/>
    <row r="3683" ht="16"/>
    <row r="3684" ht="16"/>
    <row r="3685" ht="16"/>
    <row r="3686" ht="16"/>
    <row r="3687" ht="16"/>
    <row r="3688" ht="16"/>
    <row r="3689" ht="16"/>
    <row r="3690" ht="16"/>
    <row r="3691" ht="16"/>
    <row r="3692" ht="16"/>
    <row r="3693" ht="16"/>
    <row r="3694" ht="16"/>
    <row r="3695" ht="16"/>
    <row r="3696" ht="16"/>
    <row r="3697" ht="16"/>
    <row r="3698" ht="16"/>
    <row r="3699" ht="16"/>
    <row r="3700" ht="16"/>
    <row r="3701" ht="16"/>
    <row r="3702" ht="16"/>
    <row r="3703" ht="16"/>
    <row r="3704" ht="16"/>
    <row r="3705" ht="16"/>
    <row r="3706" ht="16"/>
    <row r="3707" ht="16"/>
    <row r="3708" ht="16"/>
    <row r="3709" ht="16"/>
    <row r="3710" ht="16"/>
    <row r="3711" ht="16"/>
    <row r="3712" ht="16"/>
    <row r="3713" ht="16"/>
    <row r="3714" ht="16"/>
    <row r="3715" ht="16"/>
    <row r="3716" ht="16"/>
    <row r="3717" ht="16"/>
    <row r="3718" ht="16"/>
    <row r="3719" ht="16"/>
    <row r="3720" ht="16"/>
    <row r="3721" ht="16"/>
    <row r="3722" ht="16"/>
    <row r="3723" ht="16"/>
    <row r="3724" ht="16"/>
    <row r="3725" ht="16"/>
    <row r="3726" ht="16"/>
    <row r="3727" ht="16"/>
    <row r="3728" ht="16"/>
    <row r="3729" ht="16"/>
    <row r="3730" ht="16"/>
    <row r="3731" ht="16"/>
    <row r="3732" ht="16"/>
    <row r="3733" ht="16"/>
    <row r="3734" ht="16"/>
    <row r="3735" ht="16"/>
    <row r="3736" ht="16"/>
    <row r="3737" ht="16"/>
    <row r="3738" ht="16"/>
    <row r="3739" ht="16"/>
    <row r="3740" ht="16"/>
    <row r="3741" ht="16"/>
    <row r="3742" ht="16"/>
    <row r="3743" ht="16"/>
    <row r="3744" ht="16"/>
    <row r="3745" ht="16"/>
    <row r="3746" ht="16"/>
    <row r="3747" ht="16"/>
    <row r="3748" ht="16"/>
    <row r="3749" ht="16"/>
    <row r="3750" ht="16"/>
    <row r="3751" ht="16"/>
    <row r="3752" ht="16"/>
    <row r="3753" ht="16"/>
    <row r="3754" ht="16"/>
    <row r="3755" ht="16"/>
    <row r="3756" ht="16"/>
    <row r="3757" ht="16"/>
    <row r="3758" ht="16"/>
    <row r="3759" ht="16"/>
    <row r="3760" ht="16"/>
    <row r="3761" ht="16"/>
    <row r="3762" ht="16"/>
    <row r="3763" ht="16"/>
    <row r="3764" ht="16"/>
    <row r="3765" ht="16"/>
    <row r="3766" ht="16"/>
    <row r="3767" ht="16"/>
    <row r="3768" ht="16"/>
    <row r="3769" ht="16"/>
    <row r="3770" ht="16"/>
    <row r="3771" ht="16"/>
    <row r="3772" ht="16"/>
    <row r="3773" ht="16"/>
    <row r="3774" ht="16"/>
    <row r="3775" ht="16"/>
    <row r="3776" ht="16"/>
    <row r="3777" ht="16"/>
    <row r="3778" ht="16"/>
    <row r="3779" ht="16"/>
    <row r="3780" ht="16"/>
    <row r="3781" ht="16"/>
    <row r="3782" ht="16"/>
    <row r="3783" ht="16"/>
    <row r="3784" ht="16"/>
    <row r="3785" ht="16"/>
    <row r="3786" ht="16"/>
    <row r="3787" ht="16"/>
    <row r="3788" ht="16"/>
    <row r="3789" ht="16"/>
    <row r="3790" ht="16"/>
    <row r="3791" ht="16"/>
    <row r="3792" ht="16"/>
    <row r="3793" ht="16"/>
    <row r="3794" ht="16"/>
    <row r="3795" ht="16"/>
    <row r="3796" ht="16"/>
    <row r="3797" ht="16"/>
    <row r="3798" ht="16"/>
    <row r="3799" ht="16"/>
    <row r="3800" ht="16"/>
    <row r="3801" ht="16"/>
    <row r="3802" ht="16"/>
    <row r="3803" ht="16"/>
    <row r="3804" ht="16"/>
    <row r="3805" ht="16"/>
    <row r="3806" ht="16"/>
    <row r="3807" ht="16"/>
    <row r="3808" ht="16"/>
    <row r="3809" ht="16"/>
    <row r="3810" ht="16"/>
    <row r="3811" ht="16"/>
    <row r="3812" ht="16"/>
    <row r="3813" ht="16"/>
    <row r="3814" ht="16"/>
    <row r="3815" ht="16"/>
    <row r="3816" ht="16"/>
    <row r="3817" ht="16"/>
    <row r="3818" ht="16"/>
    <row r="3819" ht="16"/>
    <row r="3820" ht="16"/>
    <row r="3821" ht="16"/>
    <row r="3822" ht="16"/>
    <row r="3823" ht="16"/>
    <row r="3824" ht="16"/>
    <row r="3825" ht="16"/>
    <row r="3826" ht="16"/>
    <row r="3827" ht="16"/>
    <row r="3828" ht="16"/>
    <row r="3829" ht="16"/>
    <row r="3830" ht="16"/>
    <row r="3831" ht="16"/>
    <row r="3832" ht="16"/>
    <row r="3833" ht="16"/>
    <row r="3834" ht="16"/>
    <row r="3835" ht="16"/>
    <row r="3836" ht="16"/>
    <row r="3837" ht="16"/>
    <row r="3838" ht="16"/>
    <row r="3839" ht="16"/>
    <row r="3840" ht="16"/>
    <row r="3841" ht="16"/>
    <row r="3842" ht="16"/>
    <row r="3843" ht="16"/>
    <row r="3844" ht="16"/>
    <row r="3845" ht="16"/>
    <row r="3846" ht="16"/>
    <row r="3847" ht="16"/>
    <row r="3848" ht="16"/>
    <row r="3849" ht="16"/>
    <row r="3850" ht="16"/>
    <row r="3851" ht="16"/>
    <row r="3852" ht="16"/>
    <row r="3853" ht="16"/>
    <row r="3854" ht="16"/>
    <row r="3855" ht="16"/>
    <row r="3856" ht="16"/>
    <row r="3857" ht="16"/>
    <row r="3858" ht="16"/>
    <row r="3859" ht="16"/>
    <row r="3860" ht="16"/>
    <row r="3861" ht="16"/>
    <row r="3862" ht="16"/>
    <row r="3863" ht="16"/>
    <row r="3864" ht="16"/>
    <row r="3865" ht="16"/>
    <row r="3866" ht="16"/>
    <row r="3867" ht="16"/>
    <row r="3868" ht="16"/>
    <row r="3869" ht="16"/>
    <row r="3870" ht="16"/>
    <row r="3871" ht="16"/>
    <row r="3872" ht="16"/>
    <row r="3873" ht="16"/>
    <row r="3874" ht="16"/>
    <row r="3875" ht="16"/>
    <row r="3876" ht="16"/>
    <row r="3877" ht="16"/>
    <row r="3878" ht="16"/>
    <row r="3879" ht="16"/>
    <row r="3880" ht="16"/>
    <row r="3881" ht="16"/>
    <row r="3882" ht="16"/>
    <row r="3883" ht="16"/>
    <row r="3884" ht="16"/>
    <row r="3885" ht="16"/>
    <row r="3886" ht="16"/>
    <row r="3887" ht="16"/>
    <row r="3888" ht="16"/>
    <row r="3889" ht="16"/>
    <row r="3890" ht="16"/>
    <row r="3891" ht="16"/>
    <row r="3892" ht="16"/>
    <row r="3893" ht="16"/>
    <row r="3894" ht="16"/>
    <row r="3895" ht="16"/>
    <row r="3896" ht="16"/>
    <row r="3897" ht="16"/>
    <row r="3898" ht="16"/>
    <row r="3899" ht="16"/>
    <row r="3900" ht="16"/>
    <row r="3901" ht="16"/>
    <row r="3902" ht="16"/>
    <row r="3903" ht="16"/>
    <row r="3904" ht="16"/>
    <row r="3905" ht="16"/>
    <row r="3906" ht="16"/>
    <row r="3907" ht="16"/>
    <row r="3908" ht="16"/>
    <row r="3909" ht="16"/>
    <row r="3910" ht="16"/>
    <row r="3911" ht="16"/>
    <row r="3912" ht="16"/>
    <row r="3913" ht="16"/>
    <row r="3914" ht="16"/>
    <row r="3915" ht="16"/>
    <row r="3916" ht="16"/>
    <row r="3917" ht="16"/>
    <row r="3918" ht="16"/>
    <row r="3919" ht="16"/>
    <row r="3920" ht="16"/>
    <row r="3921" ht="16"/>
    <row r="3922" ht="16"/>
    <row r="3923" ht="16"/>
    <row r="3924" ht="16"/>
    <row r="3925" ht="16"/>
    <row r="3926" ht="16"/>
    <row r="3927" ht="16"/>
    <row r="3928" ht="16"/>
    <row r="3929" ht="16"/>
    <row r="3930" ht="16"/>
    <row r="3931" ht="16"/>
    <row r="3932" ht="16"/>
    <row r="3933" ht="16"/>
    <row r="3934" ht="16"/>
    <row r="3935" ht="16"/>
    <row r="3936" ht="16"/>
    <row r="3937" ht="16"/>
    <row r="3938" ht="16"/>
    <row r="3939" ht="16"/>
    <row r="3940" ht="16"/>
    <row r="3941" ht="16"/>
    <row r="3942" ht="16"/>
    <row r="3943" ht="16"/>
    <row r="3944" ht="16"/>
    <row r="3945" ht="16"/>
    <row r="3946" ht="16"/>
    <row r="3947" ht="16"/>
    <row r="3948" ht="16"/>
    <row r="3949" ht="16"/>
    <row r="3950" ht="16"/>
    <row r="3951" ht="16"/>
    <row r="3952" ht="16"/>
    <row r="3953" ht="16"/>
    <row r="3954" ht="16"/>
    <row r="3955" ht="16"/>
    <row r="3956" ht="16"/>
    <row r="3957" ht="16"/>
    <row r="3958" ht="16"/>
    <row r="3959" ht="16"/>
    <row r="3960" ht="16"/>
    <row r="3961" ht="16"/>
    <row r="3962" ht="16"/>
    <row r="3963" ht="16"/>
    <row r="3964" ht="16"/>
    <row r="3965" ht="16"/>
    <row r="3966" ht="16"/>
    <row r="3967" ht="16"/>
    <row r="3968" ht="16"/>
    <row r="3969" ht="16"/>
    <row r="3970" ht="16"/>
    <row r="3971" ht="16"/>
    <row r="3972" ht="16"/>
    <row r="3973" ht="16"/>
    <row r="3974" ht="16"/>
    <row r="3975" ht="16"/>
    <row r="3976" ht="16"/>
    <row r="3977" ht="16"/>
    <row r="3978" ht="16"/>
    <row r="3979" ht="16"/>
    <row r="3980" ht="16"/>
    <row r="3981" ht="16"/>
    <row r="3982" ht="16"/>
    <row r="3983" ht="16"/>
    <row r="3984" ht="16"/>
    <row r="3985" ht="16"/>
    <row r="3986" ht="16"/>
    <row r="3987" ht="16"/>
    <row r="3988" ht="16"/>
    <row r="3989" ht="16"/>
    <row r="3990" ht="16"/>
    <row r="3991" ht="16"/>
    <row r="3992" ht="16"/>
    <row r="3993" ht="16"/>
    <row r="3994" ht="16"/>
    <row r="3995" ht="16"/>
    <row r="3996" ht="16"/>
    <row r="3997" ht="16"/>
    <row r="3998" ht="16"/>
    <row r="3999" ht="16"/>
    <row r="4000" ht="16"/>
    <row r="4001" ht="16"/>
    <row r="4002" ht="16"/>
    <row r="4003" ht="16"/>
    <row r="4004" ht="16"/>
    <row r="4005" ht="16"/>
    <row r="4006" ht="16"/>
    <row r="4007" ht="16"/>
    <row r="4008" ht="16"/>
    <row r="4009" ht="16"/>
    <row r="4010" ht="16"/>
    <row r="4011" ht="16"/>
    <row r="4012" ht="16"/>
    <row r="4013" ht="16"/>
    <row r="4014" ht="16"/>
    <row r="4015" ht="16"/>
    <row r="4016" ht="16"/>
    <row r="4017" ht="16"/>
    <row r="4018" ht="16"/>
    <row r="4019" ht="16"/>
    <row r="4020" ht="16"/>
    <row r="4021" ht="16"/>
    <row r="4022" ht="16"/>
    <row r="4023" ht="16"/>
    <row r="4024" ht="16"/>
    <row r="4025" ht="16"/>
    <row r="4026" ht="16"/>
    <row r="4027" ht="16"/>
    <row r="4028" ht="16"/>
    <row r="4029" ht="16"/>
    <row r="4030" ht="16"/>
    <row r="4031" ht="16"/>
    <row r="4032" ht="16"/>
    <row r="4033" ht="16"/>
    <row r="4034" ht="16"/>
    <row r="4035" ht="16"/>
    <row r="4036" ht="16"/>
    <row r="4037" ht="16"/>
    <row r="4038" ht="16"/>
    <row r="4039" ht="16"/>
    <row r="4040" ht="16"/>
    <row r="4041" ht="16"/>
    <row r="4042" ht="16"/>
    <row r="4043" ht="16"/>
    <row r="4044" ht="16"/>
    <row r="4045" ht="16"/>
    <row r="4046" ht="16"/>
    <row r="4047" ht="16"/>
    <row r="4048" ht="16"/>
    <row r="4049" ht="16"/>
    <row r="4050" ht="16"/>
    <row r="4051" ht="16"/>
    <row r="4052" ht="16"/>
    <row r="4053" ht="16"/>
    <row r="4054" ht="16"/>
    <row r="4055" ht="16"/>
    <row r="4056" ht="16"/>
    <row r="4057" ht="16"/>
    <row r="4058" ht="16"/>
    <row r="4059" ht="16"/>
    <row r="4060" ht="16"/>
    <row r="4061" ht="16"/>
    <row r="4062" ht="16"/>
    <row r="4063" ht="16"/>
    <row r="4064" ht="16"/>
    <row r="4065" ht="16"/>
    <row r="4066" ht="16"/>
    <row r="4067" ht="16"/>
    <row r="4068" ht="16"/>
    <row r="4069" ht="16"/>
    <row r="4070" ht="16"/>
    <row r="4071" ht="16"/>
    <row r="4072" ht="16"/>
    <row r="4073" ht="16"/>
    <row r="4074" ht="16"/>
    <row r="4075" ht="16"/>
    <row r="4076" ht="16"/>
    <row r="4077" ht="16"/>
    <row r="4078" ht="16"/>
    <row r="4079" ht="16"/>
    <row r="4080" ht="16"/>
    <row r="4081" ht="16"/>
    <row r="4082" ht="16"/>
    <row r="4083" ht="16"/>
    <row r="4084" ht="16"/>
    <row r="4085" ht="16"/>
    <row r="4086" ht="16"/>
    <row r="4087" ht="16"/>
    <row r="4088" ht="16"/>
    <row r="4089" ht="16"/>
    <row r="4090" ht="16"/>
    <row r="4091" ht="16"/>
    <row r="4092" ht="16"/>
    <row r="4093" ht="16"/>
    <row r="4094" ht="16"/>
    <row r="4095" ht="16"/>
    <row r="4096" ht="16"/>
    <row r="4097" ht="16"/>
    <row r="4098" ht="16"/>
    <row r="4099" ht="16"/>
    <row r="4100" ht="16"/>
    <row r="4101" ht="16"/>
    <row r="4102" ht="16"/>
    <row r="4103" ht="16"/>
    <row r="4104" ht="16"/>
    <row r="4105" ht="16"/>
    <row r="4106" ht="16"/>
    <row r="4107" ht="16"/>
    <row r="4108" ht="16"/>
    <row r="4109" ht="16"/>
    <row r="4110" ht="16"/>
    <row r="4111" ht="16"/>
    <row r="4112" ht="16"/>
    <row r="4113" ht="16"/>
    <row r="4114" ht="16"/>
    <row r="4115" ht="16"/>
    <row r="4116" ht="16"/>
    <row r="4117" ht="16"/>
    <row r="4118" ht="16"/>
    <row r="4119" ht="16"/>
    <row r="4120" ht="16"/>
    <row r="4121" ht="16"/>
    <row r="4122" ht="16"/>
    <row r="4123" ht="16"/>
    <row r="4124" ht="16"/>
    <row r="4125" ht="16"/>
    <row r="4126" ht="16"/>
    <row r="4127" ht="16"/>
    <row r="4128" ht="16"/>
    <row r="4129" ht="16"/>
    <row r="4130" ht="16"/>
    <row r="4131" ht="16"/>
    <row r="4132" ht="16"/>
    <row r="4133" ht="16"/>
    <row r="4134" ht="16"/>
    <row r="4135" ht="16"/>
    <row r="4136" ht="16"/>
    <row r="4137" ht="16"/>
    <row r="4138" ht="16"/>
    <row r="4139" ht="16"/>
    <row r="4140" ht="16"/>
    <row r="4141" ht="16"/>
    <row r="4142" ht="16"/>
    <row r="4143" ht="16"/>
    <row r="4144" ht="16"/>
    <row r="4145" ht="16"/>
    <row r="4146" ht="16"/>
    <row r="4147" ht="16"/>
    <row r="4148" ht="16"/>
    <row r="4149" ht="16"/>
    <row r="4150" ht="16"/>
    <row r="4151" ht="16"/>
    <row r="4152" ht="16"/>
    <row r="4153" ht="16"/>
    <row r="4154" ht="16"/>
    <row r="4155" ht="16"/>
    <row r="4156" ht="16"/>
    <row r="4157" ht="16"/>
    <row r="4158" ht="16"/>
    <row r="4159" ht="16"/>
    <row r="4160" ht="16"/>
    <row r="4161" ht="16"/>
    <row r="4162" ht="16"/>
    <row r="4163" ht="16"/>
    <row r="4164" ht="16"/>
    <row r="4165" ht="16"/>
    <row r="4166" ht="16"/>
    <row r="4167" ht="16"/>
    <row r="4168" ht="16"/>
    <row r="4169" ht="16"/>
    <row r="4170" ht="16"/>
    <row r="4171" ht="16"/>
    <row r="4172" ht="16"/>
    <row r="4173" ht="16"/>
    <row r="4174" ht="16"/>
    <row r="4175" ht="16"/>
    <row r="4176" ht="16"/>
    <row r="4177" ht="16"/>
    <row r="4178" ht="16"/>
    <row r="4179" ht="16"/>
    <row r="4180" ht="16"/>
    <row r="4181" ht="16"/>
    <row r="4182" ht="16"/>
    <row r="4183" ht="16"/>
    <row r="4184" ht="16"/>
    <row r="4185" ht="16"/>
    <row r="4186" ht="16"/>
    <row r="4187" ht="16"/>
    <row r="4188" ht="16"/>
    <row r="4189" ht="16"/>
    <row r="4190" ht="16"/>
    <row r="4191" ht="16"/>
    <row r="4192" ht="16"/>
    <row r="4193" ht="16"/>
    <row r="4194" ht="16"/>
    <row r="4195" ht="16"/>
    <row r="4196" ht="16"/>
    <row r="4197" ht="16"/>
    <row r="4198" ht="16"/>
    <row r="4199" ht="16"/>
    <row r="4200" ht="16"/>
    <row r="4201" ht="16"/>
    <row r="4202" ht="16"/>
    <row r="4203" ht="16"/>
    <row r="4204" ht="16"/>
    <row r="4205" ht="16"/>
    <row r="4206" ht="16"/>
    <row r="4207" ht="16"/>
    <row r="4208" ht="16"/>
    <row r="4209" ht="16"/>
    <row r="4210" ht="16"/>
    <row r="4211" ht="16"/>
    <row r="4212" ht="16"/>
    <row r="4213" ht="16"/>
    <row r="4214" ht="16"/>
    <row r="4215" ht="16"/>
    <row r="4216" ht="16"/>
    <row r="4217" ht="16"/>
    <row r="4218" ht="16"/>
    <row r="4219" ht="16"/>
    <row r="4220" ht="16"/>
    <row r="4221" ht="16"/>
    <row r="4222" ht="16"/>
    <row r="4223" ht="16"/>
    <row r="4224" ht="16"/>
    <row r="4225" ht="16"/>
    <row r="4226" ht="16"/>
    <row r="4227" ht="16"/>
    <row r="4228" ht="16"/>
    <row r="4229" ht="16"/>
    <row r="4230" ht="16"/>
    <row r="4231" ht="16"/>
    <row r="4232" ht="16"/>
    <row r="4233" ht="16"/>
    <row r="4234" ht="16"/>
    <row r="4235" ht="16"/>
    <row r="4236" ht="16"/>
    <row r="4237" ht="16"/>
    <row r="4238" ht="16"/>
    <row r="4239" ht="16"/>
    <row r="4240" ht="16"/>
    <row r="4241" ht="16"/>
    <row r="4242" ht="16"/>
    <row r="4243" ht="16"/>
    <row r="4244" ht="16"/>
    <row r="4245" ht="16"/>
    <row r="4246" ht="16"/>
    <row r="4247" ht="16"/>
    <row r="4248" ht="16"/>
    <row r="4249" ht="16"/>
    <row r="4250" ht="16"/>
    <row r="4251" ht="16"/>
    <row r="4252" ht="16"/>
    <row r="4253" ht="16"/>
    <row r="4254" ht="16"/>
    <row r="4255" ht="16"/>
    <row r="4256" ht="16"/>
    <row r="4257" ht="16"/>
    <row r="4258" ht="16"/>
    <row r="4259" ht="16"/>
    <row r="4260" ht="16"/>
    <row r="4261" ht="16"/>
    <row r="4262" ht="16"/>
    <row r="4263" ht="16"/>
    <row r="4264" ht="16"/>
    <row r="4265" ht="16"/>
    <row r="4266" ht="16"/>
    <row r="4267" ht="16"/>
    <row r="4268" ht="16"/>
    <row r="4269" ht="16"/>
    <row r="4270" ht="16"/>
    <row r="4271" ht="16"/>
    <row r="4272" ht="16"/>
    <row r="4273" ht="16"/>
    <row r="4274" ht="16"/>
    <row r="4275" ht="16"/>
    <row r="4276" ht="16"/>
    <row r="4277" ht="16"/>
    <row r="4278" ht="16"/>
    <row r="4279" ht="16"/>
    <row r="4280" ht="16"/>
    <row r="4281" ht="16"/>
    <row r="4282" ht="16"/>
    <row r="4283" ht="16"/>
    <row r="4284" ht="16"/>
    <row r="4285" ht="16"/>
    <row r="4286" ht="16"/>
    <row r="4287" ht="16"/>
    <row r="4288" ht="16"/>
    <row r="4289" ht="16"/>
    <row r="4290" ht="16"/>
    <row r="4291" ht="16"/>
    <row r="4292" ht="16"/>
    <row r="4293" ht="16"/>
    <row r="4294" ht="16"/>
    <row r="4295" ht="16"/>
    <row r="4296" ht="16"/>
    <row r="4297" ht="16"/>
    <row r="4298" ht="16"/>
    <row r="4299" ht="16"/>
    <row r="4300" ht="16"/>
    <row r="4301" ht="16"/>
    <row r="4302" ht="16"/>
    <row r="4303" ht="16"/>
    <row r="4304" ht="16"/>
    <row r="4305" ht="16"/>
    <row r="4306" ht="16"/>
    <row r="4307" ht="16"/>
    <row r="4308" ht="16"/>
    <row r="4309" ht="16"/>
    <row r="4310" ht="16"/>
    <row r="4311" ht="16"/>
    <row r="4312" ht="16"/>
    <row r="4313" ht="16"/>
    <row r="4314" ht="16"/>
    <row r="4315" ht="16"/>
    <row r="4316" ht="16"/>
    <row r="4317" ht="16"/>
    <row r="4318" ht="16"/>
    <row r="4319" ht="16"/>
    <row r="4320" ht="16"/>
    <row r="4321" ht="16"/>
    <row r="4322" ht="16"/>
    <row r="4323" ht="16"/>
    <row r="4324" ht="16"/>
    <row r="4325" ht="16"/>
    <row r="4326" ht="16"/>
    <row r="4327" ht="16"/>
    <row r="4328" ht="16"/>
    <row r="4329" ht="16"/>
    <row r="4330" ht="16"/>
    <row r="4331" ht="16"/>
    <row r="4332" ht="16"/>
    <row r="4333" ht="16"/>
    <row r="4334" ht="16"/>
    <row r="4335" ht="16"/>
    <row r="4336" ht="16"/>
    <row r="4337" ht="16"/>
    <row r="4338" ht="16"/>
    <row r="4339" ht="16"/>
    <row r="4340" ht="16"/>
    <row r="4341" ht="16"/>
    <row r="4342" ht="16"/>
    <row r="4343" ht="16"/>
    <row r="4344" ht="16"/>
    <row r="4345" ht="16"/>
    <row r="4346" ht="16"/>
    <row r="4347" ht="16"/>
    <row r="4348" ht="16"/>
    <row r="4349" ht="16"/>
    <row r="4350" ht="16"/>
    <row r="4351" ht="16"/>
    <row r="4352" ht="16"/>
    <row r="4353" ht="16"/>
    <row r="4354" ht="16"/>
    <row r="4355" ht="16"/>
    <row r="4356" ht="16"/>
    <row r="4357" ht="16"/>
    <row r="4358" ht="16"/>
    <row r="4359" ht="16"/>
    <row r="4360" ht="16"/>
    <row r="4361" ht="16"/>
    <row r="4362" ht="16"/>
    <row r="4363" ht="16"/>
    <row r="4364" ht="16"/>
    <row r="4365" ht="16"/>
    <row r="4366" ht="16"/>
    <row r="4367" ht="16"/>
    <row r="4368" ht="16"/>
    <row r="4369" ht="16"/>
    <row r="4370" ht="16"/>
    <row r="4371" ht="16"/>
    <row r="4372" ht="16"/>
    <row r="4373" ht="16"/>
    <row r="4374" ht="16"/>
    <row r="4375" ht="16"/>
    <row r="4376" ht="16"/>
    <row r="4377" ht="16"/>
    <row r="4378" ht="16"/>
    <row r="4379" ht="16"/>
    <row r="4380" ht="16"/>
    <row r="4381" ht="16"/>
    <row r="4382" ht="16"/>
    <row r="4383" ht="16"/>
    <row r="4384" ht="16"/>
    <row r="4385" ht="16"/>
    <row r="4386" ht="16"/>
    <row r="4387" ht="16"/>
    <row r="4388" ht="16"/>
    <row r="4389" ht="16"/>
    <row r="4390" ht="16"/>
    <row r="4391" ht="16"/>
    <row r="4392" ht="16"/>
    <row r="4393" ht="16"/>
    <row r="4394" ht="16"/>
    <row r="4395" ht="16"/>
    <row r="4396" ht="16"/>
    <row r="4397" ht="16"/>
    <row r="4398" ht="16"/>
    <row r="4399" ht="16"/>
    <row r="4400" ht="16"/>
    <row r="4401" ht="16"/>
    <row r="4402" ht="16"/>
    <row r="4403" ht="16"/>
    <row r="4404" ht="16"/>
    <row r="4405" ht="16"/>
    <row r="4406" ht="16"/>
    <row r="4407" ht="16"/>
    <row r="4408" ht="16"/>
    <row r="4409" ht="16"/>
    <row r="4410" ht="16"/>
    <row r="4411" ht="16"/>
    <row r="4412" ht="16"/>
    <row r="4413" ht="16"/>
    <row r="4414" ht="16"/>
    <row r="4415" ht="16"/>
    <row r="4416" ht="16"/>
    <row r="4417" ht="16"/>
    <row r="4418" ht="16"/>
    <row r="4419" ht="16"/>
    <row r="4420" ht="16"/>
    <row r="4421" ht="16"/>
    <row r="4422" ht="16"/>
    <row r="4423" ht="16"/>
    <row r="4424" ht="16"/>
    <row r="4425" ht="16"/>
    <row r="4426" ht="16"/>
    <row r="4427" ht="16"/>
    <row r="4428" ht="16"/>
    <row r="4429" ht="16"/>
    <row r="4430" ht="16"/>
    <row r="4431" ht="16"/>
    <row r="4432" ht="16"/>
    <row r="4433" ht="16"/>
    <row r="4434" ht="16"/>
    <row r="4435" ht="16"/>
    <row r="4436" ht="16"/>
    <row r="4437" ht="16"/>
    <row r="4438" ht="16"/>
    <row r="4439" ht="16"/>
    <row r="4440" ht="16"/>
    <row r="4441" ht="16"/>
    <row r="4442" ht="16"/>
    <row r="4443" ht="16"/>
    <row r="4444" ht="16"/>
    <row r="4445" ht="16"/>
    <row r="4446" ht="16"/>
    <row r="4447" ht="16"/>
    <row r="4448" ht="16"/>
    <row r="4449" ht="16"/>
    <row r="4450" ht="16"/>
    <row r="4451" ht="16"/>
    <row r="4452" ht="16"/>
    <row r="4453" ht="16"/>
    <row r="4454" ht="16"/>
    <row r="4455" ht="16"/>
    <row r="4456" ht="16"/>
    <row r="4457" ht="16"/>
    <row r="4458" ht="16"/>
    <row r="4459" ht="16"/>
    <row r="4460" ht="16"/>
    <row r="4461" ht="16"/>
    <row r="4462" ht="16"/>
    <row r="4463" ht="16"/>
    <row r="4464" ht="16"/>
    <row r="4465" ht="16"/>
    <row r="4466" ht="16"/>
    <row r="4467" ht="16"/>
    <row r="4468" ht="16"/>
    <row r="4469" ht="16"/>
    <row r="4470" ht="16"/>
    <row r="4471" ht="16"/>
    <row r="4472" ht="16"/>
    <row r="4473" ht="16"/>
    <row r="4474" ht="16"/>
    <row r="4475" ht="16"/>
    <row r="4476" ht="16"/>
    <row r="4477" ht="16"/>
    <row r="4478" ht="16"/>
    <row r="4479" ht="16"/>
    <row r="4480" ht="16"/>
    <row r="4481" ht="16"/>
    <row r="4482" ht="16"/>
    <row r="4483" ht="16"/>
    <row r="4484" ht="16"/>
    <row r="4485" ht="16"/>
    <row r="4486" ht="16"/>
    <row r="4487" ht="16"/>
    <row r="4488" ht="16"/>
    <row r="4489" ht="16"/>
    <row r="4490" ht="16"/>
    <row r="4491" ht="16"/>
    <row r="4492" ht="16"/>
    <row r="4493" ht="16"/>
    <row r="4494" ht="16"/>
    <row r="4495" ht="16"/>
    <row r="4496" ht="16"/>
    <row r="4497" ht="16"/>
    <row r="4498" ht="16"/>
    <row r="4499" ht="16"/>
    <row r="4500" ht="16"/>
    <row r="4501" ht="16"/>
    <row r="4502" ht="16"/>
    <row r="4503" ht="16"/>
    <row r="4504" ht="16"/>
    <row r="4505" ht="16"/>
    <row r="4506" ht="16"/>
    <row r="4507" ht="16"/>
    <row r="4508" ht="16"/>
    <row r="4509" ht="16"/>
    <row r="4510" ht="16"/>
    <row r="4511" ht="16"/>
    <row r="4512" ht="16"/>
    <row r="4513" ht="16"/>
    <row r="4514" ht="16"/>
    <row r="4515" ht="16"/>
    <row r="4516" ht="16"/>
    <row r="4517" ht="16"/>
    <row r="4518" ht="16"/>
    <row r="4519" ht="16"/>
    <row r="4520" ht="16"/>
    <row r="4521" ht="16"/>
    <row r="4522" ht="16"/>
    <row r="4523" ht="16"/>
    <row r="4524" ht="16"/>
    <row r="4525" ht="16"/>
    <row r="4526" ht="16"/>
    <row r="4527" ht="16"/>
    <row r="4528" ht="16"/>
    <row r="4529" ht="16"/>
    <row r="4530" ht="16"/>
    <row r="4531" ht="16"/>
    <row r="4532" ht="16"/>
    <row r="4533" ht="16"/>
    <row r="4534" ht="16"/>
    <row r="4535" ht="16"/>
    <row r="4536" ht="16"/>
    <row r="4537" ht="16"/>
    <row r="4538" ht="16"/>
    <row r="4539" ht="16"/>
    <row r="4540" ht="16"/>
    <row r="4541" ht="16"/>
    <row r="4542" ht="16"/>
    <row r="4543" ht="16"/>
    <row r="4544" ht="16"/>
    <row r="4545" ht="16"/>
    <row r="4546" ht="16"/>
    <row r="4547" ht="16"/>
    <row r="4548" ht="16"/>
    <row r="4549" ht="16"/>
    <row r="4550" ht="16"/>
    <row r="4551" ht="16"/>
    <row r="4552" ht="16"/>
    <row r="4553" ht="16"/>
    <row r="4554" ht="16"/>
    <row r="4555" ht="16"/>
    <row r="4556" ht="16"/>
    <row r="4557" ht="16"/>
    <row r="4558" ht="16"/>
    <row r="4559" ht="16"/>
    <row r="4560" ht="16"/>
    <row r="4561" ht="16"/>
    <row r="4562" ht="16"/>
    <row r="4563" ht="16"/>
    <row r="4564" ht="16"/>
    <row r="4565" ht="16"/>
    <row r="4566" ht="16"/>
    <row r="4567" ht="16"/>
    <row r="4568" ht="16"/>
    <row r="4569" ht="16"/>
    <row r="4570" ht="16"/>
    <row r="4571" ht="16"/>
    <row r="4572" ht="16"/>
    <row r="4573" ht="16"/>
    <row r="4574" ht="16"/>
    <row r="4575" ht="16"/>
    <row r="4576" ht="16"/>
    <row r="4577" ht="16"/>
    <row r="4578" ht="16"/>
    <row r="4579" ht="16"/>
    <row r="4580" ht="16"/>
    <row r="4581" ht="16"/>
    <row r="4582" ht="16"/>
    <row r="4583" ht="16"/>
    <row r="4584" ht="16"/>
    <row r="4585" ht="16"/>
    <row r="4586" ht="16"/>
    <row r="4587" ht="16"/>
    <row r="4588" ht="16"/>
    <row r="4589" ht="16"/>
    <row r="4590" ht="16"/>
    <row r="4591" ht="16"/>
    <row r="4592" ht="16"/>
    <row r="4593" ht="16"/>
    <row r="4594" ht="16"/>
    <row r="4595" ht="16"/>
    <row r="4596" ht="16"/>
    <row r="4597" ht="16"/>
    <row r="4598" ht="16"/>
    <row r="4599" ht="16"/>
    <row r="4600" ht="16"/>
    <row r="4601" ht="16"/>
    <row r="4602" ht="16"/>
    <row r="4603" ht="16"/>
    <row r="4604" ht="16"/>
    <row r="4605" ht="16"/>
    <row r="4606" ht="16"/>
    <row r="4607" ht="16"/>
    <row r="4608" ht="16"/>
    <row r="4609" ht="16"/>
    <row r="4610" ht="16"/>
    <row r="4611" ht="16"/>
    <row r="4612" ht="16"/>
    <row r="4613" ht="16"/>
    <row r="4614" ht="16"/>
    <row r="4615" ht="16"/>
    <row r="4616" ht="16"/>
    <row r="4617" ht="16"/>
    <row r="4618" ht="16"/>
    <row r="4619" ht="16"/>
    <row r="4620" ht="16"/>
    <row r="4621" ht="16"/>
    <row r="4622" ht="16"/>
    <row r="4623" ht="16"/>
    <row r="4624" ht="16"/>
    <row r="4625" ht="16"/>
    <row r="4626" ht="16"/>
    <row r="4627" ht="16"/>
    <row r="4628" ht="16"/>
    <row r="4629" ht="16"/>
    <row r="4630" ht="16"/>
    <row r="4631" ht="16"/>
    <row r="4632" ht="16"/>
    <row r="4633" ht="16"/>
    <row r="4634" ht="16"/>
    <row r="4635" ht="16"/>
    <row r="4636" ht="16"/>
    <row r="4637" ht="16"/>
    <row r="4638" ht="16"/>
    <row r="4639" ht="16"/>
    <row r="4640" ht="16"/>
    <row r="4641" ht="16"/>
    <row r="4642" ht="16"/>
    <row r="4643" ht="16"/>
    <row r="4644" ht="16"/>
    <row r="4645" ht="16"/>
    <row r="4646" ht="16"/>
    <row r="4647" ht="16"/>
    <row r="4648" ht="16"/>
    <row r="4649" ht="16"/>
    <row r="4650" ht="16"/>
    <row r="4651" ht="16"/>
    <row r="4652" ht="16"/>
    <row r="4653" ht="16"/>
    <row r="4654" ht="16"/>
    <row r="4655" ht="16"/>
    <row r="4656" ht="16"/>
    <row r="4657" ht="16"/>
    <row r="4658" ht="16"/>
    <row r="4659" ht="16"/>
    <row r="4660" ht="16"/>
    <row r="4661" ht="16"/>
    <row r="4662" ht="16"/>
    <row r="4663" ht="16"/>
    <row r="4664" ht="16"/>
    <row r="4665" ht="16"/>
    <row r="4666" ht="16"/>
    <row r="4667" ht="16"/>
    <row r="4668" ht="16"/>
    <row r="4669" ht="16"/>
    <row r="4670" ht="16"/>
    <row r="4671" ht="16"/>
    <row r="4672" ht="16"/>
    <row r="4673" ht="16"/>
    <row r="4674" ht="16"/>
    <row r="4675" ht="16"/>
    <row r="4676" ht="16"/>
    <row r="4677" ht="16"/>
    <row r="4678" ht="16"/>
    <row r="4679" ht="16"/>
    <row r="4680" ht="16"/>
    <row r="4681" ht="16"/>
    <row r="4682" ht="16"/>
    <row r="4683" ht="16"/>
    <row r="4684" ht="16"/>
    <row r="4685" ht="16"/>
    <row r="4686" ht="16"/>
    <row r="4687" ht="16"/>
    <row r="4688" ht="16"/>
    <row r="4689" ht="16"/>
    <row r="4690" ht="16"/>
    <row r="4691" ht="16"/>
    <row r="4692" ht="16"/>
    <row r="4693" ht="16"/>
    <row r="4694" ht="16"/>
    <row r="4695" ht="16"/>
    <row r="4696" ht="16"/>
    <row r="4697" ht="16"/>
    <row r="4698" ht="16"/>
    <row r="4699" ht="16"/>
    <row r="4700" ht="16"/>
    <row r="4701" ht="16"/>
    <row r="4702" ht="16"/>
    <row r="4703" ht="16"/>
    <row r="4704" ht="16"/>
    <row r="4705" ht="16"/>
    <row r="4706" ht="16"/>
    <row r="4707" ht="16"/>
    <row r="4708" ht="16"/>
    <row r="4709" ht="16"/>
    <row r="4710" ht="16"/>
    <row r="4711" ht="16"/>
    <row r="4712" ht="16"/>
    <row r="4713" ht="16"/>
    <row r="4714" ht="16"/>
    <row r="4715" ht="16"/>
    <row r="4716" ht="16"/>
    <row r="4717" ht="16"/>
    <row r="4718" ht="16"/>
    <row r="4719" ht="16"/>
    <row r="4720" ht="16"/>
    <row r="4721" ht="16"/>
    <row r="4722" ht="16"/>
    <row r="4723" ht="16"/>
    <row r="4724" ht="16"/>
    <row r="4725" ht="16"/>
    <row r="4726" ht="16"/>
    <row r="4727" ht="16"/>
    <row r="4728" ht="16"/>
    <row r="4729" ht="16"/>
    <row r="4730" ht="16"/>
    <row r="4731" ht="16"/>
    <row r="4732" ht="16"/>
    <row r="4733" ht="16"/>
    <row r="4734" ht="16"/>
    <row r="4735" ht="16"/>
    <row r="4736" ht="16"/>
    <row r="4737" ht="16"/>
    <row r="4738" ht="16"/>
    <row r="4739" ht="16"/>
    <row r="4740" ht="16"/>
    <row r="4741" ht="16"/>
    <row r="4742" ht="16"/>
    <row r="4743" ht="16"/>
    <row r="4744" ht="16"/>
    <row r="4745" ht="16"/>
    <row r="4746" ht="16"/>
    <row r="4747" ht="16"/>
    <row r="4748" ht="16"/>
    <row r="4749" ht="16"/>
    <row r="4750" ht="16"/>
    <row r="4751" ht="16"/>
    <row r="4752" ht="16"/>
    <row r="4753" ht="16"/>
    <row r="4754" ht="16"/>
    <row r="4755" ht="16"/>
    <row r="4756" ht="16"/>
    <row r="4757" ht="16"/>
    <row r="4758" ht="16"/>
    <row r="4759" ht="16"/>
    <row r="4760" ht="16"/>
    <row r="4761" ht="16"/>
    <row r="4762" ht="16"/>
    <row r="4763" ht="16"/>
    <row r="4764" ht="16"/>
    <row r="4765" ht="16"/>
    <row r="4766" ht="16"/>
    <row r="4767" ht="16"/>
    <row r="4768" ht="16"/>
    <row r="4769" ht="16"/>
    <row r="4770" ht="16"/>
    <row r="4771" ht="16"/>
    <row r="4772" ht="16"/>
    <row r="4773" ht="16"/>
    <row r="4774" ht="16"/>
    <row r="4775" ht="16"/>
    <row r="4776" ht="16"/>
    <row r="4777" ht="16"/>
    <row r="4778" ht="16"/>
    <row r="4779" ht="16"/>
    <row r="4780" ht="16"/>
    <row r="4781" ht="16"/>
    <row r="4782" ht="16"/>
    <row r="4783" ht="16"/>
    <row r="4784" ht="16"/>
    <row r="4785" ht="16"/>
    <row r="4786" ht="16"/>
    <row r="4787" ht="16"/>
    <row r="4788" ht="16"/>
    <row r="4789" ht="16"/>
    <row r="4790" ht="16"/>
    <row r="4791" ht="16"/>
    <row r="4792" ht="16"/>
    <row r="4793" ht="16"/>
    <row r="4794" ht="16"/>
    <row r="4795" ht="16"/>
    <row r="4796" ht="16"/>
    <row r="4797" ht="16"/>
    <row r="4798" ht="16"/>
    <row r="4799" ht="16"/>
    <row r="4800" ht="16"/>
    <row r="4801" ht="16"/>
    <row r="4802" ht="16"/>
    <row r="4803" ht="16"/>
    <row r="4804" ht="16"/>
    <row r="4805" ht="16"/>
    <row r="4806" ht="16"/>
    <row r="4807" ht="16"/>
    <row r="4808" ht="16"/>
    <row r="4809" ht="16"/>
    <row r="4810" ht="16"/>
    <row r="4811" ht="16"/>
    <row r="4812" ht="16"/>
    <row r="4813" ht="16"/>
    <row r="4814" ht="16"/>
    <row r="4815" ht="16"/>
    <row r="4816" ht="16"/>
    <row r="4817" ht="16"/>
    <row r="4818" ht="16"/>
    <row r="4819" ht="16"/>
    <row r="4820" ht="16"/>
    <row r="4821" ht="16"/>
    <row r="4822" ht="16"/>
    <row r="4823" ht="16"/>
    <row r="4824" ht="16"/>
    <row r="4825" ht="16"/>
    <row r="4826" ht="16"/>
    <row r="4827" ht="16"/>
    <row r="4828" ht="16"/>
    <row r="4829" ht="16"/>
    <row r="4830" ht="16"/>
    <row r="4831" ht="16"/>
    <row r="4832" ht="16"/>
    <row r="4833" ht="16"/>
    <row r="4834" ht="16"/>
    <row r="4835" ht="16"/>
    <row r="4836" ht="16"/>
    <row r="4837" ht="16"/>
    <row r="4838" ht="16"/>
    <row r="4839" ht="16"/>
    <row r="4840" ht="16"/>
    <row r="4841" ht="16"/>
    <row r="4842" ht="16"/>
    <row r="4843" ht="16"/>
    <row r="4844" ht="16"/>
    <row r="4845" ht="16"/>
    <row r="4846" ht="16"/>
    <row r="4847" ht="16"/>
    <row r="4848" ht="16"/>
    <row r="4849" ht="16"/>
    <row r="4850" ht="16"/>
    <row r="4851" ht="16"/>
    <row r="4852" ht="16"/>
    <row r="4853" ht="16"/>
    <row r="4854" ht="16"/>
    <row r="4855" ht="16"/>
    <row r="4856" ht="16"/>
    <row r="1048568" ht="16"/>
    <row r="1048569" ht="16"/>
  </sheetData>
  <mergeCells count="2">
    <mergeCell ref="B2:F3"/>
    <mergeCell ref="B4:F4"/>
  </mergeCells>
  <dataValidations count="1">
    <dataValidation type="textLength" operator="lessThan" allowBlank="1" showInputMessage="1" showErrorMessage="1" errorTitle="Entry Too Long" error="Your input exceeds the maximum allowed length of 10 characters. Please shorten your entry." sqref="B1:F1048576" xr:uid="{F96D44B9-E59B-4635-85A0-329EE366EE4F}">
      <formula1>150</formula1>
    </dataValidation>
  </dataValidations>
  <pageMargins left="0.7" right="0.7" top="0.75" bottom="0.75" header="0.3" footer="0.3"/>
  <pageSetup scale="86" fitToHeight="0" orientation="landscape" r:id="rId1"/>
  <drawing r:id="rId2"/>
  <legacyDrawingHF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78D5-50FB-4FC2-A1A7-3FF0C93698DE}">
  <sheetPr codeName="Sheet1"/>
  <dimension ref="B2:G51"/>
  <sheetViews>
    <sheetView showGridLines="0" workbookViewId="0">
      <selection activeCell="J14" sqref="J14"/>
    </sheetView>
  </sheetViews>
  <sheetFormatPr baseColWidth="10" defaultColWidth="8.6640625" defaultRowHeight="16"/>
  <cols>
    <col min="1" max="1" width="8.6640625" style="12"/>
    <col min="2" max="2" width="22.1640625" style="138" customWidth="1"/>
    <col min="3" max="4" width="18.5" style="138" customWidth="1"/>
    <col min="5" max="5" width="8.6640625" style="12"/>
    <col min="6" max="6" width="17.1640625" style="12" customWidth="1"/>
    <col min="7" max="7" width="17.1640625" style="140" customWidth="1"/>
    <col min="8" max="16384" width="8.6640625" style="12"/>
  </cols>
  <sheetData>
    <row r="2" spans="2:7">
      <c r="B2" s="286" t="s">
        <v>189</v>
      </c>
      <c r="C2" s="286"/>
      <c r="D2" s="286"/>
      <c r="F2" s="285" t="s">
        <v>188</v>
      </c>
      <c r="G2" s="285"/>
    </row>
    <row r="3" spans="2:7" ht="17" thickBot="1"/>
    <row r="4" spans="2:7" ht="18" thickTop="1">
      <c r="B4" s="9" t="s">
        <v>0</v>
      </c>
      <c r="C4" s="10" t="s">
        <v>4</v>
      </c>
      <c r="D4" s="10" t="s">
        <v>5</v>
      </c>
      <c r="F4" s="141" t="s">
        <v>161</v>
      </c>
      <c r="G4" s="142" t="s">
        <v>162</v>
      </c>
    </row>
    <row r="5" spans="2:7" ht="17">
      <c r="B5" s="17" t="s">
        <v>72</v>
      </c>
      <c r="C5" s="139" t="s">
        <v>12</v>
      </c>
      <c r="D5" s="139" t="s">
        <v>42</v>
      </c>
      <c r="F5" s="139" t="s">
        <v>163</v>
      </c>
      <c r="G5" s="159">
        <v>0.05</v>
      </c>
    </row>
    <row r="6" spans="2:7">
      <c r="B6" s="139" t="s">
        <v>73</v>
      </c>
      <c r="C6" s="139" t="s">
        <v>13</v>
      </c>
      <c r="D6" s="139" t="s">
        <v>43</v>
      </c>
      <c r="F6" s="139" t="s">
        <v>164</v>
      </c>
      <c r="G6" s="159">
        <v>0.1</v>
      </c>
    </row>
    <row r="7" spans="2:7">
      <c r="B7" s="139" t="s">
        <v>1</v>
      </c>
      <c r="C7" s="139" t="s">
        <v>14</v>
      </c>
      <c r="D7" s="139" t="s">
        <v>44</v>
      </c>
      <c r="F7" s="139" t="s">
        <v>165</v>
      </c>
      <c r="G7" s="159">
        <v>0.15</v>
      </c>
    </row>
    <row r="8" spans="2:7">
      <c r="B8" s="139" t="s">
        <v>74</v>
      </c>
      <c r="C8" s="139" t="s">
        <v>15</v>
      </c>
      <c r="D8" s="139" t="s">
        <v>45</v>
      </c>
      <c r="F8" s="139" t="s">
        <v>166</v>
      </c>
      <c r="G8" s="159">
        <v>0.2</v>
      </c>
    </row>
    <row r="9" spans="2:7" ht="34">
      <c r="B9" s="17" t="s">
        <v>2</v>
      </c>
      <c r="C9" s="139" t="s">
        <v>16</v>
      </c>
      <c r="D9" s="139" t="s">
        <v>46</v>
      </c>
      <c r="F9" s="139" t="s">
        <v>167</v>
      </c>
      <c r="G9" s="159">
        <v>0.25</v>
      </c>
    </row>
    <row r="10" spans="2:7">
      <c r="B10" s="139" t="s">
        <v>3</v>
      </c>
      <c r="C10" s="139" t="s">
        <v>17</v>
      </c>
      <c r="D10" s="139" t="s">
        <v>47</v>
      </c>
      <c r="F10" s="139" t="s">
        <v>168</v>
      </c>
      <c r="G10" s="159">
        <v>0.3</v>
      </c>
    </row>
    <row r="11" spans="2:7">
      <c r="B11" s="139" t="s">
        <v>75</v>
      </c>
      <c r="C11" s="139" t="s">
        <v>18</v>
      </c>
      <c r="D11" s="139" t="s">
        <v>48</v>
      </c>
      <c r="F11" s="139" t="s">
        <v>169</v>
      </c>
      <c r="G11" s="159">
        <v>0.35</v>
      </c>
    </row>
    <row r="12" spans="2:7">
      <c r="B12" s="139" t="s">
        <v>76</v>
      </c>
      <c r="C12" s="139" t="s">
        <v>19</v>
      </c>
      <c r="D12" s="139" t="s">
        <v>49</v>
      </c>
      <c r="F12" s="139" t="s">
        <v>170</v>
      </c>
      <c r="G12" s="159">
        <v>0.4</v>
      </c>
    </row>
    <row r="13" spans="2:7">
      <c r="B13" s="139" t="s">
        <v>77</v>
      </c>
      <c r="C13" s="139" t="s">
        <v>20</v>
      </c>
      <c r="D13" s="139" t="s">
        <v>50</v>
      </c>
      <c r="F13" s="139" t="s">
        <v>171</v>
      </c>
      <c r="G13" s="159">
        <v>0.45</v>
      </c>
    </row>
    <row r="14" spans="2:7">
      <c r="B14" s="139" t="s">
        <v>78</v>
      </c>
      <c r="C14" s="139" t="s">
        <v>21</v>
      </c>
      <c r="D14" s="139" t="s">
        <v>51</v>
      </c>
      <c r="F14" s="139" t="s">
        <v>172</v>
      </c>
      <c r="G14" s="159">
        <v>0.5</v>
      </c>
    </row>
    <row r="15" spans="2:7">
      <c r="B15" s="139" t="s">
        <v>79</v>
      </c>
      <c r="C15" s="139" t="s">
        <v>22</v>
      </c>
      <c r="D15" s="139" t="s">
        <v>52</v>
      </c>
      <c r="F15" s="139" t="s">
        <v>173</v>
      </c>
      <c r="G15" s="159">
        <v>0.55000000000000004</v>
      </c>
    </row>
    <row r="16" spans="2:7">
      <c r="B16" s="139" t="s">
        <v>80</v>
      </c>
      <c r="C16" s="139" t="s">
        <v>23</v>
      </c>
      <c r="D16" s="139" t="s">
        <v>53</v>
      </c>
      <c r="F16" s="139" t="s">
        <v>174</v>
      </c>
      <c r="G16" s="159">
        <v>0.6</v>
      </c>
    </row>
    <row r="17" spans="2:7">
      <c r="B17" s="139" t="s">
        <v>81</v>
      </c>
      <c r="C17" s="139" t="s">
        <v>24</v>
      </c>
      <c r="D17" s="139" t="s">
        <v>54</v>
      </c>
      <c r="F17" s="139" t="s">
        <v>175</v>
      </c>
      <c r="G17" s="159">
        <v>0.65</v>
      </c>
    </row>
    <row r="18" spans="2:7">
      <c r="B18" s="139" t="s">
        <v>82</v>
      </c>
      <c r="C18" s="139" t="s">
        <v>25</v>
      </c>
      <c r="D18" s="139" t="s">
        <v>55</v>
      </c>
      <c r="F18" s="139" t="s">
        <v>176</v>
      </c>
      <c r="G18" s="159">
        <v>0.7</v>
      </c>
    </row>
    <row r="19" spans="2:7">
      <c r="B19" s="139" t="s">
        <v>83</v>
      </c>
      <c r="C19" s="139" t="s">
        <v>26</v>
      </c>
      <c r="D19" s="139" t="s">
        <v>56</v>
      </c>
      <c r="F19" s="139" t="s">
        <v>177</v>
      </c>
      <c r="G19" s="159">
        <v>0.75</v>
      </c>
    </row>
    <row r="20" spans="2:7">
      <c r="B20" s="139" t="s">
        <v>84</v>
      </c>
      <c r="C20" s="139" t="s">
        <v>27</v>
      </c>
      <c r="D20" s="139" t="s">
        <v>57</v>
      </c>
      <c r="F20" s="139" t="s">
        <v>178</v>
      </c>
      <c r="G20" s="159">
        <v>0.8</v>
      </c>
    </row>
    <row r="21" spans="2:7">
      <c r="B21" s="139" t="s">
        <v>85</v>
      </c>
      <c r="C21" s="139" t="s">
        <v>28</v>
      </c>
      <c r="D21" s="139" t="s">
        <v>58</v>
      </c>
      <c r="F21" s="139" t="s">
        <v>179</v>
      </c>
      <c r="G21" s="159">
        <v>0.85</v>
      </c>
    </row>
    <row r="22" spans="2:7">
      <c r="B22" s="139" t="s">
        <v>86</v>
      </c>
      <c r="C22" s="139" t="s">
        <v>29</v>
      </c>
      <c r="D22" s="139" t="s">
        <v>59</v>
      </c>
      <c r="F22" s="139" t="s">
        <v>180</v>
      </c>
      <c r="G22" s="159">
        <v>0.9</v>
      </c>
    </row>
    <row r="23" spans="2:7">
      <c r="B23" s="139" t="s">
        <v>87</v>
      </c>
      <c r="C23" s="139" t="s">
        <v>30</v>
      </c>
      <c r="D23" s="139" t="s">
        <v>60</v>
      </c>
      <c r="F23" s="139" t="s">
        <v>181</v>
      </c>
      <c r="G23" s="159">
        <v>0.95</v>
      </c>
    </row>
    <row r="24" spans="2:7">
      <c r="B24" s="139" t="s">
        <v>88</v>
      </c>
      <c r="C24" s="139" t="s">
        <v>31</v>
      </c>
      <c r="D24" s="139" t="s">
        <v>61</v>
      </c>
      <c r="F24" s="139" t="s">
        <v>182</v>
      </c>
      <c r="G24" s="159">
        <v>1</v>
      </c>
    </row>
    <row r="25" spans="2:7">
      <c r="B25" s="139" t="s">
        <v>89</v>
      </c>
      <c r="C25" s="139" t="s">
        <v>32</v>
      </c>
      <c r="D25" s="139" t="s">
        <v>62</v>
      </c>
      <c r="F25" s="139" t="s">
        <v>183</v>
      </c>
      <c r="G25" s="159">
        <v>0</v>
      </c>
    </row>
    <row r="26" spans="2:7">
      <c r="B26" s="139" t="s">
        <v>90</v>
      </c>
      <c r="C26" s="139" t="s">
        <v>33</v>
      </c>
      <c r="D26" s="139" t="s">
        <v>63</v>
      </c>
      <c r="F26" s="139" t="s">
        <v>184</v>
      </c>
      <c r="G26" s="159"/>
    </row>
    <row r="27" spans="2:7">
      <c r="B27" s="139" t="s">
        <v>91</v>
      </c>
      <c r="C27" s="139" t="s">
        <v>34</v>
      </c>
      <c r="D27" s="139" t="s">
        <v>64</v>
      </c>
      <c r="F27" s="139" t="s">
        <v>185</v>
      </c>
      <c r="G27" s="159"/>
    </row>
    <row r="28" spans="2:7">
      <c r="B28" s="139" t="s">
        <v>92</v>
      </c>
      <c r="C28" s="139" t="s">
        <v>35</v>
      </c>
      <c r="D28" s="139" t="s">
        <v>65</v>
      </c>
      <c r="F28" s="139" t="s">
        <v>186</v>
      </c>
      <c r="G28" s="159"/>
    </row>
    <row r="29" spans="2:7">
      <c r="B29" s="139" t="s">
        <v>93</v>
      </c>
      <c r="C29" s="139" t="s">
        <v>36</v>
      </c>
      <c r="D29" s="139" t="s">
        <v>66</v>
      </c>
      <c r="F29" s="139" t="s">
        <v>187</v>
      </c>
      <c r="G29" s="159"/>
    </row>
    <row r="30" spans="2:7">
      <c r="B30" s="139" t="s">
        <v>94</v>
      </c>
      <c r="C30" s="139" t="s">
        <v>37</v>
      </c>
      <c r="D30" s="139" t="s">
        <v>67</v>
      </c>
      <c r="F30" s="139"/>
      <c r="G30" s="159"/>
    </row>
    <row r="31" spans="2:7">
      <c r="B31" s="139" t="s">
        <v>95</v>
      </c>
      <c r="C31" s="139" t="s">
        <v>38</v>
      </c>
      <c r="D31" s="139" t="s">
        <v>68</v>
      </c>
      <c r="F31" s="139"/>
      <c r="G31" s="159"/>
    </row>
    <row r="32" spans="2:7">
      <c r="B32" s="139" t="s">
        <v>96</v>
      </c>
      <c r="C32" s="139" t="s">
        <v>39</v>
      </c>
      <c r="D32" s="139" t="s">
        <v>69</v>
      </c>
      <c r="F32" s="139"/>
      <c r="G32" s="159"/>
    </row>
    <row r="33" spans="2:7">
      <c r="B33" s="139" t="s">
        <v>97</v>
      </c>
      <c r="C33" s="139" t="s">
        <v>40</v>
      </c>
      <c r="D33" s="139" t="s">
        <v>70</v>
      </c>
      <c r="F33" s="139"/>
      <c r="G33" s="159"/>
    </row>
    <row r="34" spans="2:7">
      <c r="B34" s="139" t="s">
        <v>98</v>
      </c>
      <c r="C34" s="139" t="s">
        <v>41</v>
      </c>
      <c r="D34" s="139" t="s">
        <v>71</v>
      </c>
      <c r="F34" s="139"/>
      <c r="G34" s="159"/>
    </row>
    <row r="35" spans="2:7">
      <c r="B35" s="139"/>
      <c r="C35" s="139"/>
      <c r="D35" s="139"/>
      <c r="F35" s="139"/>
      <c r="G35" s="159"/>
    </row>
    <row r="36" spans="2:7">
      <c r="B36" s="139"/>
      <c r="C36" s="139"/>
      <c r="D36" s="139"/>
      <c r="F36" s="139"/>
      <c r="G36" s="159"/>
    </row>
    <row r="37" spans="2:7">
      <c r="B37" s="139"/>
      <c r="C37" s="139"/>
      <c r="D37" s="139"/>
      <c r="F37" s="139"/>
      <c r="G37" s="159"/>
    </row>
    <row r="38" spans="2:7">
      <c r="B38" s="139"/>
      <c r="C38" s="139"/>
      <c r="D38" s="139"/>
      <c r="F38" s="139"/>
      <c r="G38" s="159"/>
    </row>
    <row r="39" spans="2:7">
      <c r="B39" s="139"/>
      <c r="C39" s="139"/>
      <c r="D39" s="139"/>
      <c r="F39" s="139"/>
      <c r="G39" s="159"/>
    </row>
    <row r="40" spans="2:7">
      <c r="B40" s="139"/>
      <c r="C40" s="139"/>
      <c r="D40" s="139"/>
      <c r="F40" s="139"/>
      <c r="G40" s="159"/>
    </row>
    <row r="41" spans="2:7">
      <c r="B41" s="139"/>
      <c r="C41" s="139"/>
      <c r="D41" s="139"/>
      <c r="F41" s="139"/>
      <c r="G41" s="159"/>
    </row>
    <row r="42" spans="2:7">
      <c r="B42" s="139"/>
      <c r="C42" s="139"/>
      <c r="D42" s="139"/>
      <c r="F42" s="139"/>
      <c r="G42" s="159"/>
    </row>
    <row r="43" spans="2:7">
      <c r="B43" s="139"/>
      <c r="C43" s="139"/>
      <c r="D43" s="139"/>
      <c r="F43" s="139"/>
      <c r="G43" s="159"/>
    </row>
    <row r="44" spans="2:7">
      <c r="B44" s="139"/>
      <c r="C44" s="139"/>
      <c r="D44" s="139"/>
      <c r="F44" s="139"/>
      <c r="G44" s="159"/>
    </row>
    <row r="45" spans="2:7">
      <c r="B45" s="139"/>
      <c r="C45" s="139"/>
      <c r="D45" s="139"/>
      <c r="F45" s="139"/>
      <c r="G45" s="159"/>
    </row>
    <row r="46" spans="2:7">
      <c r="B46" s="139"/>
      <c r="C46" s="139"/>
      <c r="D46" s="139"/>
      <c r="F46" s="139"/>
      <c r="G46" s="159"/>
    </row>
    <row r="47" spans="2:7">
      <c r="B47" s="139"/>
      <c r="C47" s="139"/>
      <c r="D47" s="139"/>
      <c r="F47" s="139"/>
      <c r="G47" s="159"/>
    </row>
    <row r="48" spans="2:7">
      <c r="B48" s="139"/>
      <c r="C48" s="139"/>
      <c r="D48" s="139"/>
      <c r="F48" s="139"/>
      <c r="G48" s="159"/>
    </row>
    <row r="49" spans="2:7">
      <c r="B49" s="139"/>
      <c r="C49" s="139"/>
      <c r="D49" s="139"/>
      <c r="F49" s="139"/>
      <c r="G49" s="159"/>
    </row>
    <row r="50" spans="2:7">
      <c r="B50" s="139"/>
      <c r="C50" s="139"/>
      <c r="D50" s="139"/>
      <c r="F50" s="139"/>
      <c r="G50" s="159"/>
    </row>
    <row r="51" spans="2:7">
      <c r="B51" s="139"/>
      <c r="C51" s="139"/>
      <c r="D51" s="139"/>
      <c r="F51" s="139"/>
      <c r="G51" s="159"/>
    </row>
  </sheetData>
  <mergeCells count="2">
    <mergeCell ref="F2:G2"/>
    <mergeCell ref="B2:D2"/>
  </mergeCells>
  <phoneticPr fontId="8" type="noConversion"/>
  <dataValidations count="1">
    <dataValidation type="list" allowBlank="1" showInputMessage="1" showErrorMessage="1" sqref="F6" xr:uid="{BB23D03C-BB22-44B3-A8F8-DC6E2E29889E}">
      <formula1>$B$5:$B$31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86278-CD34-442C-9C82-0CC402AE78CF}">
  <sheetPr>
    <pageSetUpPr fitToPage="1"/>
  </sheetPr>
  <dimension ref="A1:P26"/>
  <sheetViews>
    <sheetView showGridLines="0" showRuler="0" zoomScale="83" zoomScaleNormal="83" zoomScaleSheetLayoutView="82" zoomScalePageLayoutView="90" workbookViewId="0">
      <pane ySplit="8" topLeftCell="A9" activePane="bottomLeft" state="frozen"/>
      <selection pane="bottomLeft" activeCell="I13" sqref="I13"/>
    </sheetView>
  </sheetViews>
  <sheetFormatPr baseColWidth="10" defaultColWidth="8.83203125" defaultRowHeight="16"/>
  <cols>
    <col min="1" max="1" width="1.83203125" style="161" customWidth="1"/>
    <col min="2" max="2" width="16.6640625" style="161" customWidth="1"/>
    <col min="3" max="3" width="13.1640625" style="161" customWidth="1"/>
    <col min="4" max="4" width="15.6640625" style="161" customWidth="1"/>
    <col min="5" max="6" width="14.1640625" style="161" customWidth="1"/>
    <col min="7" max="7" width="16.6640625" style="161" customWidth="1"/>
    <col min="8" max="8" width="15.6640625" style="161" customWidth="1"/>
    <col min="9" max="9" width="16" style="161" bestFit="1" customWidth="1"/>
    <col min="10" max="10" width="15.1640625" style="161" bestFit="1" customWidth="1"/>
    <col min="11" max="11" width="18.1640625" style="161" bestFit="1" customWidth="1"/>
    <col min="12" max="12" width="14.83203125" style="161" customWidth="1"/>
    <col min="13" max="13" width="11.83203125" style="161" customWidth="1"/>
    <col min="14" max="14" width="17.5" style="161" bestFit="1" customWidth="1"/>
    <col min="15" max="15" width="18.1640625" style="161" customWidth="1"/>
    <col min="16" max="16" width="20.33203125" style="161" customWidth="1"/>
    <col min="17" max="17" width="3.1640625" style="161" customWidth="1"/>
    <col min="18" max="16384" width="8.83203125" style="161"/>
  </cols>
  <sheetData>
    <row r="1" spans="1:16" s="176" customFormat="1" ht="19.5" customHeight="1"/>
    <row r="2" spans="1:16" s="176" customFormat="1" ht="19.5" customHeight="1">
      <c r="A2" s="177"/>
      <c r="B2" s="177"/>
      <c r="C2" s="245" t="s">
        <v>267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178"/>
      <c r="P2" s="177"/>
    </row>
    <row r="3" spans="1:16" s="176" customFormat="1" ht="19.5" customHeight="1">
      <c r="A3" s="177"/>
      <c r="B3" s="177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177"/>
      <c r="P3" s="177"/>
    </row>
    <row r="4" spans="1:16" s="181" customFormat="1" ht="19.5" customHeight="1">
      <c r="A4" s="179"/>
      <c r="B4" s="179"/>
      <c r="C4" s="246">
        <f ca="1">TODAY()</f>
        <v>45906</v>
      </c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180"/>
      <c r="P4" s="179"/>
    </row>
    <row r="5" spans="1:16" s="181" customFormat="1" ht="19.5" customHeight="1">
      <c r="A5" s="179"/>
      <c r="B5" s="179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0"/>
      <c r="P5" s="179"/>
    </row>
    <row r="6" spans="1:16" s="181" customFormat="1" ht="26.5" customHeight="1" thickBot="1">
      <c r="A6" s="179"/>
      <c r="B6" s="247" t="s">
        <v>268</v>
      </c>
      <c r="C6" s="247"/>
      <c r="D6" s="247"/>
      <c r="E6" s="247"/>
      <c r="F6" s="248">
        <v>5000000</v>
      </c>
      <c r="G6" s="248"/>
      <c r="H6" s="183"/>
      <c r="I6" s="183"/>
      <c r="J6" s="183"/>
      <c r="K6" s="183"/>
      <c r="L6" s="183"/>
      <c r="M6" s="183"/>
      <c r="N6" s="183"/>
      <c r="O6" s="179"/>
      <c r="P6" s="179"/>
    </row>
    <row r="7" spans="1:16" s="181" customFormat="1" ht="8" customHeight="1">
      <c r="A7" s="179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</row>
    <row r="8" spans="1:16" s="189" customFormat="1" ht="68" customHeight="1" thickBot="1">
      <c r="A8" s="184"/>
      <c r="B8" s="185"/>
      <c r="C8" s="186" t="s">
        <v>269</v>
      </c>
      <c r="D8" s="187" t="s">
        <v>270</v>
      </c>
      <c r="E8" s="187" t="s">
        <v>271</v>
      </c>
      <c r="F8" s="187" t="s">
        <v>272</v>
      </c>
      <c r="G8" s="187" t="s">
        <v>273</v>
      </c>
      <c r="H8" s="187" t="s">
        <v>274</v>
      </c>
      <c r="I8" s="187" t="s">
        <v>275</v>
      </c>
      <c r="J8" s="187" t="s">
        <v>276</v>
      </c>
      <c r="K8" s="187" t="s">
        <v>277</v>
      </c>
      <c r="L8" s="187" t="s">
        <v>278</v>
      </c>
      <c r="M8" s="187" t="s">
        <v>279</v>
      </c>
      <c r="N8" s="187" t="s">
        <v>280</v>
      </c>
      <c r="O8" s="187" t="s">
        <v>281</v>
      </c>
      <c r="P8" s="188" t="s">
        <v>282</v>
      </c>
    </row>
    <row r="9" spans="1:16" ht="20" customHeight="1" thickTop="1">
      <c r="B9" s="190">
        <v>10000</v>
      </c>
      <c r="C9" s="191">
        <f>IFERROR(K9/B9,"")</f>
        <v>75</v>
      </c>
      <c r="D9" s="191">
        <f>IFERROR(SUM(C9),"")</f>
        <v>75</v>
      </c>
      <c r="E9" s="192"/>
      <c r="F9" s="193"/>
      <c r="G9" s="194">
        <f>IFERROR(SUM(C9*4),"")</f>
        <v>300</v>
      </c>
      <c r="H9" s="194">
        <f>IFERROR(SUM(G9),"")</f>
        <v>300</v>
      </c>
      <c r="I9" s="193"/>
      <c r="J9" s="194">
        <f>IFERROR(SUM(G9-I9),"")</f>
        <v>300</v>
      </c>
      <c r="K9" s="195">
        <f>IFERROR(F$6*L9,"")</f>
        <v>750000</v>
      </c>
      <c r="L9" s="196">
        <v>0.15</v>
      </c>
      <c r="M9" s="196"/>
      <c r="N9" s="195">
        <f>IFERROR(SUM(K9),"")</f>
        <v>750000</v>
      </c>
      <c r="O9" s="197"/>
      <c r="P9" s="195">
        <f>IFERROR(SUM(K9-O9),"")</f>
        <v>750000</v>
      </c>
    </row>
    <row r="10" spans="1:16" ht="20" customHeight="1">
      <c r="B10" s="198">
        <v>7500</v>
      </c>
      <c r="C10" s="199">
        <f t="shared" ref="C10:C18" si="0">IFERROR(K10/B10,"")</f>
        <v>93.333333333333343</v>
      </c>
      <c r="D10" s="199">
        <f>IFERROR(SUM(C$9:C10),"")</f>
        <v>168.33333333333334</v>
      </c>
      <c r="E10" s="200"/>
      <c r="F10" s="201"/>
      <c r="G10" s="202">
        <f>IFERROR(SUM(C10*4),"")</f>
        <v>373.33333333333337</v>
      </c>
      <c r="H10" s="202">
        <f>IFERROR(SUM(G$9:G10),"")</f>
        <v>673.33333333333337</v>
      </c>
      <c r="I10" s="201"/>
      <c r="J10" s="202">
        <f t="shared" ref="J10:J18" si="1">IFERROR(SUM(G10-I10),"")</f>
        <v>373.33333333333337</v>
      </c>
      <c r="K10" s="203">
        <f t="shared" ref="K10:K18" si="2">IFERROR(F$6*L10,"")</f>
        <v>700000.00000000012</v>
      </c>
      <c r="L10" s="204">
        <v>0.14000000000000001</v>
      </c>
      <c r="M10" s="204"/>
      <c r="N10" s="203">
        <f>IFERROR(SUM(K$9:K10),"")</f>
        <v>1450000</v>
      </c>
      <c r="O10" s="205"/>
      <c r="P10" s="203">
        <f t="shared" ref="P10:P18" si="3">IFERROR(SUM(K10-O10),"")</f>
        <v>700000.00000000012</v>
      </c>
    </row>
    <row r="11" spans="1:16" ht="20" customHeight="1" thickBot="1">
      <c r="B11" s="206">
        <v>5000</v>
      </c>
      <c r="C11" s="207">
        <f t="shared" si="0"/>
        <v>140.00000000000003</v>
      </c>
      <c r="D11" s="207">
        <f>IFERROR(SUM(C$9:C11),"")</f>
        <v>308.33333333333337</v>
      </c>
      <c r="E11" s="208">
        <f>IFERROR(SUM(C9:C11)/C$19,"")</f>
        <v>2.6838821993326566E-2</v>
      </c>
      <c r="F11" s="209"/>
      <c r="G11" s="210">
        <f>IFERROR(SUM(C11*4),"")</f>
        <v>560.00000000000011</v>
      </c>
      <c r="H11" s="210">
        <f>IFERROR(SUM(G$9:G11),"")</f>
        <v>1233.3333333333335</v>
      </c>
      <c r="I11" s="209"/>
      <c r="J11" s="210">
        <f t="shared" si="1"/>
        <v>560.00000000000011</v>
      </c>
      <c r="K11" s="211">
        <f t="shared" si="2"/>
        <v>700000.00000000012</v>
      </c>
      <c r="L11" s="212">
        <v>0.14000000000000001</v>
      </c>
      <c r="M11" s="212">
        <f>IFERROR(SUM(L9:L11),"")</f>
        <v>0.43000000000000005</v>
      </c>
      <c r="N11" s="211">
        <f>IFERROR(SUM(K$9:K11),"")</f>
        <v>2150000</v>
      </c>
      <c r="O11" s="213"/>
      <c r="P11" s="211">
        <f t="shared" si="3"/>
        <v>700000.00000000012</v>
      </c>
    </row>
    <row r="12" spans="1:16" ht="20" customHeight="1" thickTop="1">
      <c r="B12" s="214">
        <v>2500</v>
      </c>
      <c r="C12" s="191">
        <f t="shared" si="0"/>
        <v>280.00000000000006</v>
      </c>
      <c r="D12" s="191">
        <f>IFERROR(SUM(C$9:C12),"")</f>
        <v>588.33333333333348</v>
      </c>
      <c r="E12" s="192"/>
      <c r="F12" s="193"/>
      <c r="G12" s="194">
        <f>IFERROR(SUM(C12*4),"")</f>
        <v>1120.0000000000002</v>
      </c>
      <c r="H12" s="194">
        <f>IFERROR(SUM(G$9:G12),"")</f>
        <v>2353.3333333333339</v>
      </c>
      <c r="I12" s="193"/>
      <c r="J12" s="194">
        <f t="shared" si="1"/>
        <v>1120.0000000000002</v>
      </c>
      <c r="K12" s="195">
        <f t="shared" si="2"/>
        <v>700000.00000000012</v>
      </c>
      <c r="L12" s="192">
        <v>0.14000000000000001</v>
      </c>
      <c r="M12" s="196"/>
      <c r="N12" s="195">
        <f>IFERROR(SUM(K$9:K12),"")</f>
        <v>2850000</v>
      </c>
      <c r="O12" s="197"/>
      <c r="P12" s="195">
        <f t="shared" si="3"/>
        <v>700000.00000000012</v>
      </c>
    </row>
    <row r="13" spans="1:16" ht="20" customHeight="1">
      <c r="B13" s="215">
        <v>1000</v>
      </c>
      <c r="C13" s="199">
        <f t="shared" si="0"/>
        <v>600</v>
      </c>
      <c r="D13" s="199">
        <f>IFERROR(SUM(C$9:C13),"")</f>
        <v>1188.3333333333335</v>
      </c>
      <c r="E13" s="200"/>
      <c r="F13" s="209"/>
      <c r="G13" s="216">
        <f>IFERROR(SUM(C13*6),"")</f>
        <v>3600</v>
      </c>
      <c r="H13" s="216">
        <f>IFERROR(SUM(G$9:G13),"")</f>
        <v>5953.3333333333339</v>
      </c>
      <c r="I13" s="209"/>
      <c r="J13" s="216">
        <f t="shared" si="1"/>
        <v>3600</v>
      </c>
      <c r="K13" s="203">
        <f t="shared" si="2"/>
        <v>600000</v>
      </c>
      <c r="L13" s="200">
        <v>0.12</v>
      </c>
      <c r="M13" s="217"/>
      <c r="N13" s="203">
        <f>IFERROR(SUM(K$9:K13),"")</f>
        <v>3450000</v>
      </c>
      <c r="O13" s="218"/>
      <c r="P13" s="203">
        <f t="shared" si="3"/>
        <v>600000</v>
      </c>
    </row>
    <row r="14" spans="1:16" ht="20" customHeight="1" thickBot="1">
      <c r="B14" s="206">
        <v>500</v>
      </c>
      <c r="C14" s="207">
        <f t="shared" si="0"/>
        <v>1100</v>
      </c>
      <c r="D14" s="207">
        <f>IFERROR(SUM(C$9:C14),"")</f>
        <v>2288.3333333333335</v>
      </c>
      <c r="E14" s="208">
        <f>IFERROR(SUM(C12:C14)/C$19,"")</f>
        <v>0.17234875961119975</v>
      </c>
      <c r="F14" s="219"/>
      <c r="G14" s="207">
        <f>IFERROR(SUM(C14*8),"")</f>
        <v>8800</v>
      </c>
      <c r="H14" s="207">
        <f>IFERROR(SUM(G$9:G14),"")</f>
        <v>14753.333333333334</v>
      </c>
      <c r="I14" s="219"/>
      <c r="J14" s="207">
        <f t="shared" si="1"/>
        <v>8800</v>
      </c>
      <c r="K14" s="211">
        <f t="shared" si="2"/>
        <v>550000</v>
      </c>
      <c r="L14" s="208">
        <v>0.11</v>
      </c>
      <c r="M14" s="220">
        <f>IFERROR(SUM(L12:L14),"")</f>
        <v>0.37</v>
      </c>
      <c r="N14" s="211">
        <f>IFERROR(SUM(K$9:K14),"")</f>
        <v>4000000</v>
      </c>
      <c r="O14" s="213"/>
      <c r="P14" s="211">
        <f t="shared" si="3"/>
        <v>550000</v>
      </c>
    </row>
    <row r="15" spans="1:16" ht="20" customHeight="1" thickTop="1">
      <c r="B15" s="221">
        <v>250</v>
      </c>
      <c r="C15" s="222">
        <f t="shared" si="0"/>
        <v>2200</v>
      </c>
      <c r="D15" s="222">
        <f>IFERROR(SUM(C$9:C15),"")</f>
        <v>4488.3333333333339</v>
      </c>
      <c r="E15" s="223"/>
      <c r="F15" s="201"/>
      <c r="G15" s="222">
        <f>IFERROR(SUM(C15*8),"")</f>
        <v>17600</v>
      </c>
      <c r="H15" s="222">
        <f>IFERROR(SUM(G$9:G15),"")</f>
        <v>32353.333333333336</v>
      </c>
      <c r="I15" s="201"/>
      <c r="J15" s="222">
        <f t="shared" si="1"/>
        <v>17600</v>
      </c>
      <c r="K15" s="224">
        <f t="shared" si="2"/>
        <v>550000</v>
      </c>
      <c r="L15" s="225">
        <v>0.11</v>
      </c>
      <c r="M15" s="225"/>
      <c r="N15" s="224">
        <f>IFERROR(SUM(K$9:K15),"")</f>
        <v>4550000</v>
      </c>
      <c r="O15" s="226"/>
      <c r="P15" s="224">
        <f t="shared" si="3"/>
        <v>550000</v>
      </c>
    </row>
    <row r="16" spans="1:16" ht="20" customHeight="1">
      <c r="B16" s="198">
        <v>100</v>
      </c>
      <c r="C16" s="199">
        <f t="shared" si="0"/>
        <v>3000</v>
      </c>
      <c r="D16" s="199">
        <f>IFERROR(SUM(C$9:C16),"")</f>
        <v>7488.3333333333339</v>
      </c>
      <c r="E16" s="200"/>
      <c r="F16" s="201"/>
      <c r="G16" s="199">
        <f>IFERROR(SUM(C16*10),"")</f>
        <v>30000</v>
      </c>
      <c r="H16" s="199">
        <f>IFERROR(SUM(G$9:G16),"")</f>
        <v>62353.333333333336</v>
      </c>
      <c r="I16" s="201"/>
      <c r="J16" s="199">
        <f t="shared" si="1"/>
        <v>30000</v>
      </c>
      <c r="K16" s="203">
        <f t="shared" si="2"/>
        <v>300000</v>
      </c>
      <c r="L16" s="204">
        <v>0.06</v>
      </c>
      <c r="M16" s="204"/>
      <c r="N16" s="203">
        <f>IFERROR(SUM(K$9:K16),"")</f>
        <v>4850000</v>
      </c>
      <c r="O16" s="205"/>
      <c r="P16" s="203">
        <f t="shared" si="3"/>
        <v>300000</v>
      </c>
    </row>
    <row r="17" spans="1:16" ht="20" customHeight="1">
      <c r="B17" s="198">
        <v>50</v>
      </c>
      <c r="C17" s="199">
        <f t="shared" si="0"/>
        <v>2000</v>
      </c>
      <c r="D17" s="199">
        <f>IFERROR(SUM(C$9:C17),"")</f>
        <v>9488.3333333333339</v>
      </c>
      <c r="E17" s="200"/>
      <c r="F17" s="201"/>
      <c r="G17" s="202">
        <f>IFERROR(SUM(C17*10),"")</f>
        <v>20000</v>
      </c>
      <c r="H17" s="202">
        <f>IFERROR(SUM(G$9:G17),"")</f>
        <v>82353.333333333343</v>
      </c>
      <c r="I17" s="201"/>
      <c r="J17" s="202">
        <f t="shared" si="1"/>
        <v>20000</v>
      </c>
      <c r="K17" s="203">
        <f t="shared" si="2"/>
        <v>100000</v>
      </c>
      <c r="L17" s="204">
        <v>0.02</v>
      </c>
      <c r="M17" s="204"/>
      <c r="N17" s="203">
        <f>IFERROR(SUM(K$9:K17),"")</f>
        <v>4950000</v>
      </c>
      <c r="O17" s="205"/>
      <c r="P17" s="203">
        <f t="shared" si="3"/>
        <v>100000</v>
      </c>
    </row>
    <row r="18" spans="1:16" ht="20" customHeight="1" thickBot="1">
      <c r="B18" s="206">
        <v>25</v>
      </c>
      <c r="C18" s="207">
        <f t="shared" si="0"/>
        <v>2000</v>
      </c>
      <c r="D18" s="207">
        <f>IFERROR(SUM(C$9:C18),"")</f>
        <v>11488.333333333334</v>
      </c>
      <c r="E18" s="208">
        <f>IFERROR(SUM(C15:C18)/C$19,"")</f>
        <v>0.80081241839547368</v>
      </c>
      <c r="F18" s="219"/>
      <c r="G18" s="210">
        <f>IFERROR(SUM(C18*10),"")</f>
        <v>20000</v>
      </c>
      <c r="H18" s="210">
        <f>IFERROR(SUM(G$9:G18),"")</f>
        <v>102353.33333333334</v>
      </c>
      <c r="I18" s="219"/>
      <c r="J18" s="210">
        <f t="shared" si="1"/>
        <v>20000</v>
      </c>
      <c r="K18" s="211">
        <f t="shared" si="2"/>
        <v>50000</v>
      </c>
      <c r="L18" s="212">
        <v>0.01</v>
      </c>
      <c r="M18" s="212">
        <f>IFERROR(SUM(L15:L18),"")</f>
        <v>0.19999999999999998</v>
      </c>
      <c r="N18" s="211">
        <f>IFERROR(SUM(K$9:K18),"")</f>
        <v>5000000</v>
      </c>
      <c r="O18" s="213"/>
      <c r="P18" s="211">
        <f t="shared" si="3"/>
        <v>50000</v>
      </c>
    </row>
    <row r="19" spans="1:16" s="227" customFormat="1" ht="20" customHeight="1" thickTop="1">
      <c r="B19" s="228" t="s">
        <v>283</v>
      </c>
      <c r="C19" s="229">
        <f>IFERROR(SUM(C9:C18),"")</f>
        <v>11488.333333333334</v>
      </c>
      <c r="D19" s="230"/>
      <c r="E19" s="229"/>
      <c r="F19" s="231">
        <f>SUM(F9:F18)</f>
        <v>0</v>
      </c>
      <c r="G19" s="231">
        <f>IFERROR(SUM(G9:G18),"")</f>
        <v>102353.33333333334</v>
      </c>
      <c r="H19" s="230"/>
      <c r="I19" s="231">
        <f>SUM(I9:I18)</f>
        <v>0</v>
      </c>
      <c r="J19" s="229">
        <f>IFERROR(SUM(J9:J18),"")</f>
        <v>102353.33333333334</v>
      </c>
      <c r="K19" s="232">
        <f>IFERROR(SUM(K9:K18),"")</f>
        <v>5000000</v>
      </c>
      <c r="L19" s="233"/>
      <c r="M19" s="233"/>
      <c r="N19" s="230"/>
      <c r="O19" s="234">
        <f>SUM(O9:O18)</f>
        <v>0</v>
      </c>
      <c r="P19" s="232">
        <f>IFERROR(SUM(P9:P18),"")</f>
        <v>5000000</v>
      </c>
    </row>
    <row r="20" spans="1:16" ht="20" customHeight="1"/>
    <row r="21" spans="1:16" ht="20" customHeight="1">
      <c r="B21" s="250" t="s">
        <v>284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</row>
    <row r="22" spans="1:16" ht="20" customHeight="1">
      <c r="A22" s="235"/>
      <c r="B22" s="244" t="s">
        <v>285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</row>
    <row r="23" spans="1:16" ht="20" customHeight="1"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</row>
    <row r="24" spans="1:16" ht="20" customHeight="1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</row>
    <row r="25" spans="1:16" ht="20" customHeight="1"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</row>
    <row r="26" spans="1:16" ht="20" customHeight="1"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</row>
  </sheetData>
  <sheetProtection algorithmName="SHA-512" hashValue="zlCDuCKhHS88nhN/zrxxaIAT/mCB0boNGpigh9LnqfF4tvd60DVGM8DFHICOERsk/Hxj4Gtj8731tfrjQ2B92Q==" saltValue="009vfCdz5oYicG2yqnOyzA==" spinCount="100000" sheet="1" objects="1" scenarios="1"/>
  <mergeCells count="7">
    <mergeCell ref="B22:P26"/>
    <mergeCell ref="C2:N3"/>
    <mergeCell ref="C4:N4"/>
    <mergeCell ref="B6:E6"/>
    <mergeCell ref="F6:G6"/>
    <mergeCell ref="B7:P7"/>
    <mergeCell ref="B21:P21"/>
  </mergeCells>
  <pageMargins left="0.7" right="0.7" top="0.75" bottom="0.75" header="0.3" footer="0.3"/>
  <pageSetup paperSize="3" scale="84" fitToHeight="0" orientation="landscape" horizontalDpi="1200" verticalDpi="1200" r:id="rId1"/>
  <ignoredErrors>
    <ignoredError sqref="M11 M14 M18" formulaRange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2AD1-AB69-416B-9437-5345405FCC87}">
  <sheetPr>
    <outlinePr summaryBelow="0" summaryRight="0"/>
    <pageSetUpPr fitToPage="1"/>
  </sheetPr>
  <dimension ref="B1:F32"/>
  <sheetViews>
    <sheetView showGridLines="0" showRuler="0" zoomScale="110" zoomScaleNormal="110" zoomScaleSheetLayoutView="98" zoomScalePageLayoutView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4.5" defaultRowHeight="16"/>
  <cols>
    <col min="1" max="1" width="3.83203125" style="45" customWidth="1"/>
    <col min="2" max="2" width="58.1640625" style="29" customWidth="1"/>
    <col min="3" max="3" width="26.5" style="29" customWidth="1"/>
    <col min="4" max="4" width="33.33203125" style="29" customWidth="1"/>
    <col min="5" max="5" width="27.83203125" style="29" customWidth="1"/>
    <col min="6" max="6" width="18.6640625" style="30" customWidth="1"/>
    <col min="7" max="16384" width="14.5" style="45"/>
  </cols>
  <sheetData>
    <row r="1" spans="2:6" s="27" customFormat="1" ht="19.5" customHeight="1">
      <c r="B1" s="25"/>
      <c r="C1" s="25"/>
      <c r="D1" s="25"/>
      <c r="E1" s="25"/>
      <c r="F1" s="26"/>
    </row>
    <row r="2" spans="2:6" s="27" customFormat="1" ht="19.5" customHeight="1">
      <c r="B2" s="251" t="s">
        <v>104</v>
      </c>
      <c r="C2" s="251"/>
      <c r="D2" s="251"/>
      <c r="E2" s="251"/>
      <c r="F2" s="251"/>
    </row>
    <row r="3" spans="2:6" s="27" customFormat="1" ht="19.5" customHeight="1">
      <c r="B3" s="251"/>
      <c r="C3" s="251"/>
      <c r="D3" s="251"/>
      <c r="E3" s="251"/>
      <c r="F3" s="251"/>
    </row>
    <row r="4" spans="2:6" s="28" customFormat="1" ht="19.5" customHeight="1">
      <c r="B4" s="252">
        <f ca="1">TODAY()</f>
        <v>45906</v>
      </c>
      <c r="C4" s="253"/>
      <c r="D4" s="253"/>
      <c r="E4" s="253"/>
      <c r="F4" s="253"/>
    </row>
    <row r="5" spans="2:6" s="28" customFormat="1" ht="19.5" customHeight="1">
      <c r="B5" s="29"/>
      <c r="C5" s="29"/>
      <c r="D5" s="29"/>
      <c r="E5" s="29"/>
      <c r="F5" s="30"/>
    </row>
    <row r="6" spans="2:6" s="28" customFormat="1" ht="18" thickBot="1">
      <c r="B6" s="31" t="s">
        <v>105</v>
      </c>
      <c r="C6" s="32" t="s">
        <v>106</v>
      </c>
      <c r="D6" s="32" t="s">
        <v>107</v>
      </c>
      <c r="E6" s="32" t="s">
        <v>108</v>
      </c>
      <c r="F6" s="33" t="s">
        <v>109</v>
      </c>
    </row>
    <row r="7" spans="2:6" s="28" customFormat="1" ht="53" thickTop="1" thickBot="1">
      <c r="B7" s="34" t="s">
        <v>110</v>
      </c>
      <c r="C7" s="35" t="s">
        <v>111</v>
      </c>
      <c r="D7" s="35" t="s">
        <v>112</v>
      </c>
      <c r="E7" s="35" t="s">
        <v>113</v>
      </c>
      <c r="F7" s="36">
        <v>45473</v>
      </c>
    </row>
    <row r="8" spans="2:6" s="28" customFormat="1" ht="17" thickBot="1">
      <c r="B8" s="37"/>
      <c r="C8" s="38"/>
      <c r="D8" s="38"/>
      <c r="E8" s="38"/>
      <c r="F8" s="39"/>
    </row>
    <row r="9" spans="2:6" s="28" customFormat="1" ht="17" thickBot="1">
      <c r="B9" s="37"/>
      <c r="C9" s="38"/>
      <c r="D9" s="38"/>
      <c r="E9" s="38"/>
      <c r="F9" s="39"/>
    </row>
    <row r="10" spans="2:6" s="28" customFormat="1" ht="17" thickBot="1">
      <c r="B10" s="37"/>
      <c r="C10" s="38"/>
      <c r="D10" s="38"/>
      <c r="E10" s="38"/>
      <c r="F10" s="39"/>
    </row>
    <row r="11" spans="2:6" s="28" customFormat="1" ht="17" thickBot="1">
      <c r="B11" s="37"/>
      <c r="C11" s="38"/>
      <c r="D11" s="38"/>
      <c r="E11" s="38"/>
      <c r="F11" s="39"/>
    </row>
    <row r="12" spans="2:6" s="28" customFormat="1" ht="17" thickBot="1">
      <c r="B12" s="37"/>
      <c r="C12" s="38"/>
      <c r="D12" s="38"/>
      <c r="E12" s="38"/>
      <c r="F12" s="39"/>
    </row>
    <row r="13" spans="2:6" s="28" customFormat="1" ht="17" thickBot="1">
      <c r="B13" s="37"/>
      <c r="C13" s="38"/>
      <c r="D13" s="38"/>
      <c r="E13" s="38"/>
      <c r="F13" s="39"/>
    </row>
    <row r="14" spans="2:6" s="28" customFormat="1" ht="17" thickBot="1">
      <c r="B14" s="37"/>
      <c r="C14" s="38"/>
      <c r="D14" s="38"/>
      <c r="E14" s="38"/>
      <c r="F14" s="39"/>
    </row>
    <row r="15" spans="2:6" s="28" customFormat="1" ht="17" thickBot="1">
      <c r="B15" s="37"/>
      <c r="C15" s="38"/>
      <c r="D15" s="38"/>
      <c r="E15" s="38"/>
      <c r="F15" s="39"/>
    </row>
    <row r="16" spans="2:6" s="28" customFormat="1" ht="17" thickBot="1">
      <c r="B16" s="37"/>
      <c r="C16" s="38"/>
      <c r="D16" s="38"/>
      <c r="E16" s="38"/>
      <c r="F16" s="39"/>
    </row>
    <row r="17" spans="2:6" s="28" customFormat="1" ht="17" thickBot="1">
      <c r="B17" s="37"/>
      <c r="C17" s="38"/>
      <c r="D17" s="38"/>
      <c r="E17" s="38"/>
      <c r="F17" s="39"/>
    </row>
    <row r="18" spans="2:6" s="28" customFormat="1" ht="17" thickBot="1">
      <c r="B18" s="37"/>
      <c r="C18" s="38"/>
      <c r="D18" s="38"/>
      <c r="E18" s="38"/>
      <c r="F18" s="39"/>
    </row>
    <row r="19" spans="2:6" s="28" customFormat="1" ht="17" thickBot="1">
      <c r="B19" s="37"/>
      <c r="C19" s="38"/>
      <c r="D19" s="38"/>
      <c r="E19" s="38"/>
      <c r="F19" s="39"/>
    </row>
    <row r="20" spans="2:6" s="28" customFormat="1" ht="17" thickBot="1">
      <c r="B20" s="40"/>
      <c r="C20" s="38"/>
      <c r="D20" s="38"/>
      <c r="E20" s="38"/>
      <c r="F20" s="39"/>
    </row>
    <row r="21" spans="2:6" s="28" customFormat="1" ht="17" thickBot="1">
      <c r="B21" s="40"/>
      <c r="C21" s="38"/>
      <c r="D21" s="38"/>
      <c r="E21" s="38"/>
      <c r="F21" s="39"/>
    </row>
    <row r="22" spans="2:6" s="28" customFormat="1" ht="17" thickBot="1">
      <c r="B22" s="40"/>
      <c r="C22" s="38"/>
      <c r="D22" s="38"/>
      <c r="E22" s="38"/>
      <c r="F22" s="39"/>
    </row>
    <row r="23" spans="2:6" s="28" customFormat="1" ht="17" thickBot="1">
      <c r="B23" s="41"/>
      <c r="C23" s="38"/>
      <c r="D23" s="38"/>
      <c r="E23" s="38"/>
      <c r="F23" s="39"/>
    </row>
    <row r="24" spans="2:6" ht="17" thickBot="1">
      <c r="B24" s="42"/>
      <c r="C24" s="43"/>
      <c r="D24" s="43"/>
      <c r="E24" s="43"/>
      <c r="F24" s="44"/>
    </row>
    <row r="25" spans="2:6" ht="17" thickBot="1">
      <c r="B25" s="46"/>
      <c r="C25" s="43"/>
      <c r="D25" s="43"/>
      <c r="E25" s="43"/>
      <c r="F25" s="44"/>
    </row>
    <row r="26" spans="2:6">
      <c r="B26" s="46"/>
      <c r="C26" s="43"/>
      <c r="D26" s="43"/>
      <c r="E26" s="43"/>
      <c r="F26" s="44"/>
    </row>
    <row r="27" spans="2:6">
      <c r="B27" s="254" t="s">
        <v>114</v>
      </c>
      <c r="C27" s="254"/>
      <c r="D27" s="254"/>
      <c r="E27" s="254"/>
      <c r="F27" s="254"/>
    </row>
    <row r="28" spans="2:6">
      <c r="B28" s="254"/>
      <c r="C28" s="254"/>
      <c r="D28" s="254"/>
      <c r="E28" s="254"/>
      <c r="F28" s="254"/>
    </row>
    <row r="29" spans="2:6">
      <c r="B29" s="254"/>
      <c r="C29" s="254"/>
      <c r="D29" s="254"/>
      <c r="E29" s="254"/>
      <c r="F29" s="254"/>
    </row>
    <row r="30" spans="2:6">
      <c r="C30" s="47"/>
      <c r="D30" s="47"/>
      <c r="E30" s="47"/>
      <c r="F30" s="48"/>
    </row>
    <row r="31" spans="2:6">
      <c r="C31" s="47"/>
      <c r="D31" s="47"/>
      <c r="E31" s="47"/>
      <c r="F31" s="48"/>
    </row>
    <row r="32" spans="2:6">
      <c r="B32" s="255"/>
      <c r="C32" s="255"/>
      <c r="D32" s="255"/>
      <c r="E32" s="255"/>
      <c r="F32" s="255"/>
    </row>
  </sheetData>
  <mergeCells count="4">
    <mergeCell ref="B2:F3"/>
    <mergeCell ref="B4:F4"/>
    <mergeCell ref="B27:F29"/>
    <mergeCell ref="B32:F32"/>
  </mergeCells>
  <printOptions horizontalCentered="1"/>
  <pageMargins left="0.7" right="0.7" top="0.75" bottom="0.75" header="0.3" footer="0.3"/>
  <pageSetup paperSize="5" scale="99" fitToHeight="0" pageOrder="overThenDown" orientation="landscape" cellComments="atEnd" r:id="rId1"/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4B50-08AF-4968-952F-B43C8F47F440}">
  <sheetPr>
    <tabColor theme="3"/>
    <pageSetUpPr fitToPage="1"/>
  </sheetPr>
  <dimension ref="A1:F37"/>
  <sheetViews>
    <sheetView showGridLines="0" showRuler="0" zoomScale="89" zoomScaleNormal="89" zoomScaleSheetLayoutView="95" zoomScalePageLayoutView="69" workbookViewId="0">
      <pane xSplit="1" ySplit="6" topLeftCell="B1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83203125" defaultRowHeight="16"/>
  <cols>
    <col min="1" max="1" width="1.83203125" style="70" customWidth="1"/>
    <col min="2" max="2" width="2.83203125" style="71" customWidth="1"/>
    <col min="3" max="3" width="36.33203125" style="72" customWidth="1"/>
    <col min="4" max="4" width="37.6640625" style="72" customWidth="1"/>
    <col min="5" max="5" width="28" style="72" customWidth="1"/>
    <col min="6" max="6" width="91.83203125" style="72" customWidth="1"/>
    <col min="7" max="7" width="4.1640625" style="70" customWidth="1"/>
    <col min="8" max="8" width="11.83203125" style="70" customWidth="1"/>
    <col min="9" max="16384" width="11.83203125" style="70"/>
  </cols>
  <sheetData>
    <row r="1" spans="1:6" s="49" customFormat="1" ht="19.5" customHeight="1">
      <c r="B1" s="50"/>
      <c r="C1" s="51"/>
      <c r="D1" s="51"/>
      <c r="E1" s="51"/>
      <c r="F1" s="51"/>
    </row>
    <row r="2" spans="1:6" s="49" customFormat="1" ht="19.5" customHeight="1">
      <c r="B2" s="259" t="s">
        <v>115</v>
      </c>
      <c r="C2" s="259"/>
      <c r="D2" s="259"/>
      <c r="E2" s="259"/>
      <c r="F2" s="259"/>
    </row>
    <row r="3" spans="1:6" s="49" customFormat="1" ht="19.5" customHeight="1">
      <c r="B3" s="259"/>
      <c r="C3" s="259"/>
      <c r="D3" s="259"/>
      <c r="E3" s="259"/>
      <c r="F3" s="259"/>
    </row>
    <row r="4" spans="1:6" s="49" customFormat="1" ht="19.5" customHeight="1">
      <c r="B4" s="260">
        <f ca="1">TODAY()</f>
        <v>45906</v>
      </c>
      <c r="C4" s="261"/>
      <c r="D4" s="261"/>
      <c r="E4" s="261"/>
      <c r="F4" s="261"/>
    </row>
    <row r="5" spans="1:6" s="49" customFormat="1" ht="19.5" customHeight="1">
      <c r="B5" s="50"/>
      <c r="C5" s="51"/>
      <c r="D5" s="51"/>
      <c r="E5" s="51"/>
      <c r="F5" s="51"/>
    </row>
    <row r="6" spans="1:6" s="49" customFormat="1" ht="29" customHeight="1">
      <c r="A6" s="52"/>
      <c r="B6" s="262" t="s">
        <v>116</v>
      </c>
      <c r="C6" s="263"/>
      <c r="D6" s="53" t="s">
        <v>117</v>
      </c>
      <c r="E6" s="53" t="s">
        <v>118</v>
      </c>
      <c r="F6" s="53" t="s">
        <v>119</v>
      </c>
    </row>
    <row r="7" spans="1:6" s="54" customFormat="1" ht="21.5" customHeight="1">
      <c r="B7" s="264" t="s">
        <v>120</v>
      </c>
      <c r="C7" s="264"/>
      <c r="D7" s="264"/>
      <c r="E7" s="264"/>
      <c r="F7" s="264"/>
    </row>
    <row r="8" spans="1:6" s="54" customFormat="1">
      <c r="B8" s="55"/>
      <c r="C8" s="56"/>
      <c r="D8" s="56"/>
      <c r="E8" s="57"/>
      <c r="F8" s="58"/>
    </row>
    <row r="9" spans="1:6" s="54" customFormat="1">
      <c r="B9" s="59"/>
      <c r="C9" s="60"/>
      <c r="D9" s="60"/>
      <c r="E9" s="61"/>
      <c r="F9" s="62"/>
    </row>
    <row r="10" spans="1:6" s="54" customFormat="1">
      <c r="B10" s="63"/>
      <c r="C10" s="60"/>
      <c r="D10" s="60"/>
      <c r="E10" s="61"/>
      <c r="F10" s="62"/>
    </row>
    <row r="11" spans="1:6" s="54" customFormat="1">
      <c r="B11" s="63"/>
      <c r="C11" s="60"/>
      <c r="D11" s="60"/>
      <c r="E11" s="61"/>
      <c r="F11" s="62"/>
    </row>
    <row r="12" spans="1:6" s="54" customFormat="1" ht="21.5" customHeight="1">
      <c r="B12" s="256" t="s">
        <v>121</v>
      </c>
      <c r="C12" s="257"/>
      <c r="D12" s="257"/>
      <c r="E12" s="257"/>
      <c r="F12" s="258"/>
    </row>
    <row r="13" spans="1:6" s="54" customFormat="1">
      <c r="B13" s="59"/>
      <c r="C13" s="60"/>
      <c r="D13" s="60"/>
      <c r="E13" s="61"/>
      <c r="F13" s="62"/>
    </row>
    <row r="14" spans="1:6" s="54" customFormat="1">
      <c r="B14" s="64"/>
      <c r="C14" s="60"/>
      <c r="D14" s="60"/>
      <c r="E14" s="61"/>
      <c r="F14" s="62"/>
    </row>
    <row r="15" spans="1:6" s="54" customFormat="1">
      <c r="B15" s="64"/>
      <c r="C15" s="60"/>
      <c r="D15" s="60"/>
      <c r="E15" s="61"/>
      <c r="F15" s="62"/>
    </row>
    <row r="16" spans="1:6" s="54" customFormat="1">
      <c r="B16" s="64"/>
      <c r="C16" s="60"/>
      <c r="D16" s="60"/>
      <c r="E16" s="61"/>
      <c r="F16" s="62"/>
    </row>
    <row r="17" spans="2:6" s="54" customFormat="1" ht="21.5" customHeight="1">
      <c r="B17" s="256" t="s">
        <v>122</v>
      </c>
      <c r="C17" s="257"/>
      <c r="D17" s="257"/>
      <c r="E17" s="257"/>
      <c r="F17" s="258"/>
    </row>
    <row r="18" spans="2:6" s="54" customFormat="1">
      <c r="B18" s="59"/>
      <c r="C18" s="60"/>
      <c r="D18" s="60"/>
      <c r="E18" s="61"/>
      <c r="F18" s="62"/>
    </row>
    <row r="19" spans="2:6" s="54" customFormat="1">
      <c r="B19" s="64"/>
      <c r="C19" s="60"/>
      <c r="D19" s="60"/>
      <c r="E19" s="61"/>
      <c r="F19" s="62"/>
    </row>
    <row r="20" spans="2:6" s="54" customFormat="1">
      <c r="B20" s="59"/>
      <c r="C20" s="60"/>
      <c r="D20" s="60"/>
      <c r="E20" s="61"/>
      <c r="F20" s="62"/>
    </row>
    <row r="21" spans="2:6" s="54" customFormat="1">
      <c r="B21" s="59"/>
      <c r="C21" s="60"/>
      <c r="D21" s="60"/>
      <c r="E21" s="65"/>
      <c r="F21" s="62"/>
    </row>
    <row r="22" spans="2:6" s="54" customFormat="1" ht="21.5" customHeight="1">
      <c r="B22" s="256" t="s">
        <v>123</v>
      </c>
      <c r="C22" s="257"/>
      <c r="D22" s="257"/>
      <c r="E22" s="257"/>
      <c r="F22" s="258"/>
    </row>
    <row r="23" spans="2:6" s="54" customFormat="1">
      <c r="B23" s="66"/>
      <c r="C23" s="67"/>
      <c r="D23" s="60"/>
      <c r="E23" s="60"/>
      <c r="F23" s="68"/>
    </row>
    <row r="24" spans="2:6" s="54" customFormat="1">
      <c r="B24" s="59"/>
      <c r="C24" s="60"/>
      <c r="D24" s="60"/>
      <c r="E24" s="61"/>
      <c r="F24" s="62"/>
    </row>
    <row r="25" spans="2:6" s="54" customFormat="1">
      <c r="B25" s="64"/>
      <c r="C25" s="60"/>
      <c r="D25" s="60"/>
      <c r="E25" s="61"/>
      <c r="F25" s="62"/>
    </row>
    <row r="26" spans="2:6" s="54" customFormat="1">
      <c r="B26" s="59"/>
      <c r="C26" s="60"/>
      <c r="D26" s="60"/>
      <c r="E26" s="61"/>
      <c r="F26" s="69"/>
    </row>
    <row r="27" spans="2:6" s="54" customFormat="1" ht="21.5" customHeight="1">
      <c r="B27" s="256" t="s">
        <v>124</v>
      </c>
      <c r="C27" s="257"/>
      <c r="D27" s="257"/>
      <c r="E27" s="257"/>
      <c r="F27" s="258"/>
    </row>
    <row r="28" spans="2:6" s="54" customFormat="1">
      <c r="B28" s="59"/>
      <c r="C28" s="60"/>
      <c r="D28" s="60"/>
      <c r="E28" s="61"/>
      <c r="F28" s="62"/>
    </row>
    <row r="29" spans="2:6" s="54" customFormat="1">
      <c r="B29" s="64"/>
      <c r="C29" s="60"/>
      <c r="D29" s="60"/>
      <c r="E29" s="61"/>
      <c r="F29" s="62"/>
    </row>
    <row r="30" spans="2:6" s="54" customFormat="1">
      <c r="B30" s="64"/>
      <c r="C30" s="60"/>
      <c r="D30" s="60"/>
      <c r="E30" s="61"/>
      <c r="F30" s="62"/>
    </row>
    <row r="31" spans="2:6" s="54" customFormat="1">
      <c r="B31" s="59"/>
      <c r="C31" s="60"/>
      <c r="D31" s="60"/>
      <c r="E31" s="61"/>
      <c r="F31" s="69"/>
    </row>
    <row r="32" spans="2:6" s="54" customFormat="1" ht="21.5" customHeight="1">
      <c r="B32" s="256" t="s">
        <v>125</v>
      </c>
      <c r="C32" s="257"/>
      <c r="D32" s="257"/>
      <c r="E32" s="257"/>
      <c r="F32" s="258"/>
    </row>
    <row r="33" spans="2:6" s="54" customFormat="1">
      <c r="B33" s="59"/>
      <c r="C33" s="60"/>
      <c r="D33" s="60"/>
      <c r="E33" s="61"/>
      <c r="F33" s="62"/>
    </row>
    <row r="34" spans="2:6" s="54" customFormat="1">
      <c r="B34" s="59"/>
      <c r="C34" s="60"/>
      <c r="D34" s="60"/>
      <c r="E34" s="61"/>
      <c r="F34" s="62"/>
    </row>
    <row r="35" spans="2:6" s="54" customFormat="1">
      <c r="B35" s="59"/>
      <c r="C35" s="60"/>
      <c r="D35" s="60"/>
      <c r="E35" s="61"/>
      <c r="F35" s="62"/>
    </row>
    <row r="36" spans="2:6" s="54" customFormat="1">
      <c r="B36" s="59"/>
      <c r="C36" s="60"/>
      <c r="D36" s="60"/>
      <c r="E36" s="61"/>
      <c r="F36" s="62"/>
    </row>
    <row r="37" spans="2:6" s="54" customFormat="1">
      <c r="B37" s="59"/>
      <c r="C37" s="60"/>
      <c r="D37" s="60"/>
      <c r="E37" s="61"/>
      <c r="F37" s="62"/>
    </row>
  </sheetData>
  <mergeCells count="9">
    <mergeCell ref="B22:F22"/>
    <mergeCell ref="B27:F27"/>
    <mergeCell ref="B32:F32"/>
    <mergeCell ref="B2:F3"/>
    <mergeCell ref="B4:F4"/>
    <mergeCell ref="B6:C6"/>
    <mergeCell ref="B7:F7"/>
    <mergeCell ref="B12:F12"/>
    <mergeCell ref="B17:F17"/>
  </mergeCells>
  <pageMargins left="0.7" right="0.7" top="0.75" bottom="0.75" header="0.3" footer="0.3"/>
  <pageSetup paperSize="5" scale="83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A700-09BD-4EDC-A28E-4E149DC21485}">
  <sheetPr>
    <tabColor theme="3"/>
    <pageSetUpPr fitToPage="1"/>
  </sheetPr>
  <dimension ref="A1:J37"/>
  <sheetViews>
    <sheetView showGridLines="0" showRuler="0" zoomScale="93" zoomScaleNormal="93" zoomScaleSheetLayoutView="92" zoomScalePageLayoutView="87" workbookViewId="0">
      <pane ySplit="6" topLeftCell="A7" activePane="bottomLeft" state="frozen"/>
      <selection pane="bottomLeft" activeCell="D4" sqref="D4:F4"/>
    </sheetView>
  </sheetViews>
  <sheetFormatPr baseColWidth="10" defaultColWidth="11.83203125" defaultRowHeight="16"/>
  <cols>
    <col min="1" max="1" width="3.1640625" style="104" customWidth="1"/>
    <col min="2" max="2" width="2.83203125" style="105" customWidth="1"/>
    <col min="3" max="3" width="32.33203125" style="104" customWidth="1"/>
    <col min="4" max="4" width="37.6640625" style="104" customWidth="1"/>
    <col min="5" max="5" width="28" style="104" customWidth="1"/>
    <col min="6" max="6" width="38.83203125" style="104" customWidth="1"/>
    <col min="7" max="7" width="13.5" style="106" bestFit="1" customWidth="1"/>
    <col min="8" max="8" width="13.6640625" style="106" customWidth="1"/>
    <col min="9" max="9" width="15.1640625" style="106" customWidth="1"/>
    <col min="10" max="10" width="17.6640625" style="107" customWidth="1"/>
    <col min="11" max="16384" width="11.83203125" style="108"/>
  </cols>
  <sheetData>
    <row r="1" spans="1:10" s="77" customFormat="1" ht="19.5" customHeight="1">
      <c r="A1" s="73"/>
      <c r="B1" s="74"/>
      <c r="C1" s="73"/>
      <c r="D1" s="73"/>
      <c r="E1" s="73"/>
      <c r="F1" s="73"/>
      <c r="G1" s="75"/>
      <c r="H1" s="75"/>
      <c r="I1" s="75"/>
      <c r="J1" s="76"/>
    </row>
    <row r="2" spans="1:10" s="77" customFormat="1" ht="19.5" customHeight="1">
      <c r="B2" s="74"/>
      <c r="C2" s="73"/>
      <c r="D2" s="268"/>
      <c r="E2" s="268"/>
      <c r="F2" s="78">
        <v>0</v>
      </c>
      <c r="G2" s="75"/>
      <c r="H2" s="75"/>
      <c r="I2" s="75"/>
      <c r="J2" s="76"/>
    </row>
    <row r="3" spans="1:10" s="77" customFormat="1" ht="19.5" customHeight="1">
      <c r="B3" s="74"/>
      <c r="C3" s="79"/>
      <c r="D3" s="269"/>
      <c r="E3" s="269"/>
      <c r="F3" s="78">
        <v>0</v>
      </c>
      <c r="G3" s="75"/>
      <c r="H3" s="75"/>
      <c r="I3" s="75"/>
      <c r="J3" s="76"/>
    </row>
    <row r="4" spans="1:10" s="77" customFormat="1" ht="19.5" customHeight="1">
      <c r="B4" s="74"/>
      <c r="C4" s="79"/>
      <c r="D4" s="270">
        <f ca="1">TODAY()</f>
        <v>45906</v>
      </c>
      <c r="E4" s="271"/>
      <c r="F4" s="271"/>
      <c r="G4" s="75"/>
      <c r="H4" s="75"/>
      <c r="I4" s="75"/>
      <c r="J4" s="76"/>
    </row>
    <row r="5" spans="1:10" s="77" customFormat="1" ht="19.5" customHeight="1">
      <c r="A5" s="80"/>
      <c r="B5" s="74"/>
      <c r="C5" s="79"/>
      <c r="D5" s="80"/>
      <c r="E5" s="80"/>
      <c r="F5" s="80"/>
      <c r="G5" s="75"/>
      <c r="H5" s="75"/>
      <c r="I5" s="75"/>
      <c r="J5" s="76"/>
    </row>
    <row r="6" spans="1:10" s="87" customFormat="1" ht="19.5" customHeight="1">
      <c r="A6" s="81"/>
      <c r="B6" s="82"/>
      <c r="C6" s="83" t="s">
        <v>116</v>
      </c>
      <c r="D6" s="84" t="s">
        <v>117</v>
      </c>
      <c r="E6" s="84" t="s">
        <v>118</v>
      </c>
      <c r="F6" s="84" t="s">
        <v>119</v>
      </c>
      <c r="G6" s="85" t="s">
        <v>126</v>
      </c>
      <c r="H6" s="85" t="s">
        <v>127</v>
      </c>
      <c r="I6" s="85" t="s">
        <v>128</v>
      </c>
      <c r="J6" s="86" t="s">
        <v>129</v>
      </c>
    </row>
    <row r="7" spans="1:10" s="88" customFormat="1" ht="17.5" customHeight="1">
      <c r="B7" s="265" t="s">
        <v>130</v>
      </c>
      <c r="C7" s="266"/>
      <c r="D7" s="266"/>
      <c r="E7" s="266"/>
      <c r="F7" s="266"/>
      <c r="G7" s="266"/>
      <c r="H7" s="266"/>
      <c r="I7" s="266"/>
      <c r="J7" s="267"/>
    </row>
    <row r="8" spans="1:10" s="88" customFormat="1" ht="17">
      <c r="A8" s="89"/>
      <c r="B8" s="90"/>
      <c r="C8" s="91"/>
      <c r="D8" s="91"/>
      <c r="E8" s="92"/>
      <c r="F8" s="91"/>
      <c r="G8" s="93"/>
      <c r="H8" s="93"/>
      <c r="I8" s="94" t="str">
        <f>IFERROR(IF(ISBLANK(G8),"",G8-H8),"")</f>
        <v/>
      </c>
      <c r="J8" s="95"/>
    </row>
    <row r="9" spans="1:10" s="88" customFormat="1" ht="17">
      <c r="A9" s="89"/>
      <c r="B9" s="90"/>
      <c r="C9" s="91"/>
      <c r="D9" s="91"/>
      <c r="E9" s="92"/>
      <c r="F9" s="91"/>
      <c r="G9" s="93"/>
      <c r="H9" s="93"/>
      <c r="I9" s="94" t="str">
        <f>IFERROR(IF(ISBLANK(G9),"",G9-H9),"")</f>
        <v/>
      </c>
      <c r="J9" s="95"/>
    </row>
    <row r="10" spans="1:10" s="88" customFormat="1" ht="17">
      <c r="A10" s="89"/>
      <c r="B10" s="90"/>
      <c r="C10" s="91"/>
      <c r="D10" s="91"/>
      <c r="E10" s="92"/>
      <c r="F10" s="91"/>
      <c r="G10" s="93"/>
      <c r="H10" s="93"/>
      <c r="I10" s="94" t="str">
        <f t="shared" ref="I10:I11" si="0">IFERROR(IF(ISBLANK(G10),"",G10-H10),"")</f>
        <v/>
      </c>
      <c r="J10" s="95"/>
    </row>
    <row r="11" spans="1:10" s="88" customFormat="1" ht="17">
      <c r="A11" s="89"/>
      <c r="B11" s="96"/>
      <c r="C11" s="91"/>
      <c r="D11" s="91"/>
      <c r="E11" s="92"/>
      <c r="F11" s="91"/>
      <c r="G11" s="93"/>
      <c r="H11" s="93"/>
      <c r="I11" s="94" t="str">
        <f t="shared" si="0"/>
        <v/>
      </c>
      <c r="J11" s="95"/>
    </row>
    <row r="12" spans="1:10" s="97" customFormat="1">
      <c r="B12" s="272" t="s">
        <v>131</v>
      </c>
      <c r="C12" s="273"/>
      <c r="D12" s="273"/>
      <c r="E12" s="273"/>
      <c r="F12" s="273"/>
      <c r="G12" s="273"/>
      <c r="H12" s="273"/>
      <c r="I12" s="273"/>
      <c r="J12" s="274"/>
    </row>
    <row r="13" spans="1:10" s="88" customFormat="1" ht="17">
      <c r="A13" s="89"/>
      <c r="B13" s="90"/>
      <c r="C13" s="91"/>
      <c r="D13" s="91"/>
      <c r="E13" s="92"/>
      <c r="F13" s="91"/>
      <c r="G13" s="93"/>
      <c r="H13" s="93"/>
      <c r="I13" s="94" t="str">
        <f>IFERROR(IF(ISBLANK(G13),"",G13-H13),"")</f>
        <v/>
      </c>
      <c r="J13" s="95"/>
    </row>
    <row r="14" spans="1:10" s="88" customFormat="1" ht="17">
      <c r="A14" s="89"/>
      <c r="B14" s="90"/>
      <c r="C14" s="91"/>
      <c r="D14" s="91"/>
      <c r="E14" s="92"/>
      <c r="F14" s="91"/>
      <c r="G14" s="93"/>
      <c r="H14" s="93"/>
      <c r="I14" s="94" t="str">
        <f>IFERROR(IF(ISBLANK(G14),"",G14-H14),"")</f>
        <v/>
      </c>
      <c r="J14" s="95"/>
    </row>
    <row r="15" spans="1:10" s="88" customFormat="1" ht="17">
      <c r="A15" s="89"/>
      <c r="B15" s="90"/>
      <c r="C15" s="91"/>
      <c r="D15" s="91"/>
      <c r="E15" s="92"/>
      <c r="F15" s="91"/>
      <c r="G15" s="93"/>
      <c r="H15" s="93"/>
      <c r="I15" s="94" t="str">
        <f t="shared" ref="I15:I16" si="1">IFERROR(IF(ISBLANK(G15),"",G15-H15),"")</f>
        <v/>
      </c>
      <c r="J15" s="95"/>
    </row>
    <row r="16" spans="1:10" s="88" customFormat="1" ht="17">
      <c r="A16" s="89"/>
      <c r="B16" s="98"/>
      <c r="C16" s="91"/>
      <c r="D16" s="91"/>
      <c r="E16" s="92"/>
      <c r="F16" s="91"/>
      <c r="G16" s="93"/>
      <c r="H16" s="93"/>
      <c r="I16" s="94" t="str">
        <f t="shared" si="1"/>
        <v/>
      </c>
      <c r="J16" s="95"/>
    </row>
    <row r="17" spans="1:10" s="97" customFormat="1">
      <c r="B17" s="272" t="s">
        <v>122</v>
      </c>
      <c r="C17" s="273"/>
      <c r="D17" s="273"/>
      <c r="E17" s="273"/>
      <c r="F17" s="273"/>
      <c r="G17" s="273"/>
      <c r="H17" s="273"/>
      <c r="I17" s="273"/>
      <c r="J17" s="274"/>
    </row>
    <row r="18" spans="1:10" s="88" customFormat="1" ht="17">
      <c r="A18" s="89"/>
      <c r="B18" s="90"/>
      <c r="C18" s="91"/>
      <c r="D18" s="91"/>
      <c r="E18" s="92"/>
      <c r="F18" s="91"/>
      <c r="G18" s="93"/>
      <c r="H18" s="93"/>
      <c r="I18" s="94" t="str">
        <f>IFERROR(IF(ISBLANK(G18),"",G18-H18),"")</f>
        <v/>
      </c>
      <c r="J18" s="95"/>
    </row>
    <row r="19" spans="1:10" s="88" customFormat="1" ht="17">
      <c r="A19" s="89"/>
      <c r="B19" s="90"/>
      <c r="C19" s="91"/>
      <c r="D19" s="91"/>
      <c r="E19" s="92"/>
      <c r="F19" s="91"/>
      <c r="G19" s="93"/>
      <c r="H19" s="93"/>
      <c r="I19" s="94" t="str">
        <f>IFERROR(IF(ISBLANK(G19),"",G19-H19),"")</f>
        <v/>
      </c>
      <c r="J19" s="95"/>
    </row>
    <row r="20" spans="1:10" s="88" customFormat="1" ht="17">
      <c r="A20" s="89"/>
      <c r="B20" s="98"/>
      <c r="C20" s="91"/>
      <c r="D20" s="91"/>
      <c r="E20" s="92"/>
      <c r="F20" s="91"/>
      <c r="G20" s="93"/>
      <c r="H20" s="93"/>
      <c r="I20" s="94" t="str">
        <f t="shared" ref="I20:I21" si="2">IFERROR(IF(ISBLANK(G20),"",G20-H20),"")</f>
        <v/>
      </c>
      <c r="J20" s="95"/>
    </row>
    <row r="21" spans="1:10" s="88" customFormat="1" ht="17">
      <c r="A21" s="89"/>
      <c r="B21" s="90"/>
      <c r="C21" s="91"/>
      <c r="D21" s="91"/>
      <c r="E21" s="99"/>
      <c r="F21" s="91"/>
      <c r="G21" s="93"/>
      <c r="H21" s="93"/>
      <c r="I21" s="94" t="str">
        <f t="shared" si="2"/>
        <v/>
      </c>
      <c r="J21" s="95"/>
    </row>
    <row r="22" spans="1:10" s="88" customFormat="1">
      <c r="B22" s="265" t="s">
        <v>123</v>
      </c>
      <c r="C22" s="266"/>
      <c r="D22" s="266"/>
      <c r="E22" s="266"/>
      <c r="F22" s="266"/>
      <c r="G22" s="266"/>
      <c r="H22" s="266"/>
      <c r="I22" s="266"/>
      <c r="J22" s="267"/>
    </row>
    <row r="23" spans="1:10" s="88" customFormat="1" ht="17">
      <c r="A23" s="89"/>
      <c r="B23" s="90"/>
      <c r="C23" s="91"/>
      <c r="D23" s="91"/>
      <c r="E23" s="92"/>
      <c r="F23" s="91"/>
      <c r="G23" s="93"/>
      <c r="H23" s="93"/>
      <c r="I23" s="94" t="str">
        <f>IFERROR(IF(ISBLANK(G23),"",G23-H23),"")</f>
        <v/>
      </c>
      <c r="J23" s="95"/>
    </row>
    <row r="24" spans="1:10" s="88" customFormat="1" ht="17">
      <c r="A24" s="89"/>
      <c r="B24" s="90"/>
      <c r="C24" s="91"/>
      <c r="D24" s="91"/>
      <c r="E24" s="92"/>
      <c r="F24" s="91"/>
      <c r="G24" s="93"/>
      <c r="H24" s="93"/>
      <c r="I24" s="94" t="str">
        <f>IFERROR(IF(ISBLANK(G24),"",G24-H24),"")</f>
        <v/>
      </c>
      <c r="J24" s="95"/>
    </row>
    <row r="25" spans="1:10" s="88" customFormat="1" ht="17">
      <c r="A25" s="89"/>
      <c r="B25" s="90"/>
      <c r="C25" s="91"/>
      <c r="D25" s="91"/>
      <c r="E25" s="92"/>
      <c r="F25" s="100"/>
      <c r="G25" s="93"/>
      <c r="H25" s="93"/>
      <c r="I25" s="94" t="str">
        <f t="shared" ref="I25:I26" si="3">IFERROR(IF(ISBLANK(G25),"",G25-H25),"")</f>
        <v/>
      </c>
      <c r="J25" s="95"/>
    </row>
    <row r="26" spans="1:10" s="88" customFormat="1" ht="17">
      <c r="A26" s="89"/>
      <c r="B26" s="90"/>
      <c r="C26" s="91"/>
      <c r="D26" s="91"/>
      <c r="E26" s="92"/>
      <c r="F26" s="100"/>
      <c r="G26" s="93"/>
      <c r="H26" s="93"/>
      <c r="I26" s="94" t="str">
        <f t="shared" si="3"/>
        <v/>
      </c>
      <c r="J26" s="95"/>
    </row>
    <row r="27" spans="1:10" s="88" customFormat="1">
      <c r="B27" s="265" t="s">
        <v>124</v>
      </c>
      <c r="C27" s="266"/>
      <c r="D27" s="266"/>
      <c r="E27" s="266"/>
      <c r="F27" s="266"/>
      <c r="G27" s="266"/>
      <c r="H27" s="266"/>
      <c r="I27" s="266"/>
      <c r="J27" s="267"/>
    </row>
    <row r="28" spans="1:10" s="88" customFormat="1" ht="17">
      <c r="A28" s="89"/>
      <c r="B28" s="90"/>
      <c r="C28" s="91"/>
      <c r="D28" s="91"/>
      <c r="E28" s="92"/>
      <c r="F28" s="91"/>
      <c r="G28" s="93"/>
      <c r="H28" s="93"/>
      <c r="I28" s="94" t="str">
        <f>IFERROR(IF(ISBLANK(G28),"",G28-H28),"")</f>
        <v/>
      </c>
      <c r="J28" s="95"/>
    </row>
    <row r="29" spans="1:10" s="88" customFormat="1" ht="17">
      <c r="A29" s="89"/>
      <c r="B29" s="90"/>
      <c r="C29" s="91"/>
      <c r="D29" s="91"/>
      <c r="E29" s="92"/>
      <c r="F29" s="91"/>
      <c r="G29" s="93"/>
      <c r="H29" s="93"/>
      <c r="I29" s="94" t="str">
        <f>IFERROR(IF(ISBLANK(G29),"",G29-H29),"")</f>
        <v/>
      </c>
      <c r="J29" s="95"/>
    </row>
    <row r="30" spans="1:10" s="88" customFormat="1" ht="17">
      <c r="A30" s="89"/>
      <c r="B30" s="98"/>
      <c r="C30" s="91"/>
      <c r="D30" s="91"/>
      <c r="E30" s="92"/>
      <c r="F30" s="91"/>
      <c r="G30" s="93"/>
      <c r="H30" s="93"/>
      <c r="I30" s="94" t="str">
        <f t="shared" ref="I30:I31" si="4">IFERROR(IF(ISBLANK(G30),"",G30-H30),"")</f>
        <v/>
      </c>
      <c r="J30" s="95"/>
    </row>
    <row r="31" spans="1:10" s="88" customFormat="1" ht="17">
      <c r="A31" s="89"/>
      <c r="B31" s="90"/>
      <c r="C31" s="91"/>
      <c r="D31" s="91"/>
      <c r="E31" s="92"/>
      <c r="F31" s="100"/>
      <c r="G31" s="93"/>
      <c r="H31" s="93"/>
      <c r="I31" s="94" t="str">
        <f t="shared" si="4"/>
        <v/>
      </c>
      <c r="J31" s="95"/>
    </row>
    <row r="32" spans="1:10" s="88" customFormat="1">
      <c r="B32" s="265" t="s">
        <v>125</v>
      </c>
      <c r="C32" s="266"/>
      <c r="D32" s="266"/>
      <c r="E32" s="266"/>
      <c r="F32" s="266"/>
      <c r="G32" s="266"/>
      <c r="H32" s="266"/>
      <c r="I32" s="266"/>
      <c r="J32" s="267"/>
    </row>
    <row r="33" spans="1:10" s="88" customFormat="1" ht="17">
      <c r="B33" s="90"/>
      <c r="C33" s="91"/>
      <c r="D33" s="91"/>
      <c r="E33" s="91"/>
      <c r="F33" s="91"/>
      <c r="G33" s="93"/>
      <c r="H33" s="93"/>
      <c r="I33" s="94" t="str">
        <f>IFERROR(IF(ISBLANK(G33),"",G33-H33),"")</f>
        <v/>
      </c>
      <c r="J33" s="95"/>
    </row>
    <row r="34" spans="1:10" s="88" customFormat="1" ht="17">
      <c r="B34" s="90"/>
      <c r="C34" s="91"/>
      <c r="D34" s="91"/>
      <c r="E34" s="91"/>
      <c r="F34" s="91"/>
      <c r="G34" s="93"/>
      <c r="H34" s="93"/>
      <c r="I34" s="94" t="str">
        <f>IFERROR(IF(ISBLANK(G34),"",G34-H34),"")</f>
        <v/>
      </c>
      <c r="J34" s="95"/>
    </row>
    <row r="35" spans="1:10" s="88" customFormat="1" ht="17">
      <c r="A35" s="89"/>
      <c r="B35" s="90"/>
      <c r="C35" s="91"/>
      <c r="D35" s="91"/>
      <c r="E35" s="92"/>
      <c r="F35" s="91"/>
      <c r="G35" s="93"/>
      <c r="H35" s="93"/>
      <c r="I35" s="94" t="str">
        <f t="shared" ref="I35:I36" si="5">IFERROR(IF(ISBLANK(G35),"",G35-H35),"")</f>
        <v/>
      </c>
      <c r="J35" s="95"/>
    </row>
    <row r="36" spans="1:10" s="88" customFormat="1" ht="17">
      <c r="A36" s="89"/>
      <c r="B36" s="90"/>
      <c r="C36" s="91"/>
      <c r="D36" s="91"/>
      <c r="E36" s="92"/>
      <c r="F36" s="91"/>
      <c r="G36" s="93"/>
      <c r="H36" s="93"/>
      <c r="I36" s="94" t="str">
        <f t="shared" si="5"/>
        <v/>
      </c>
      <c r="J36" s="95"/>
    </row>
    <row r="37" spans="1:10" s="88" customFormat="1">
      <c r="A37" s="89"/>
      <c r="B37" s="89"/>
      <c r="C37" s="89"/>
      <c r="D37" s="89"/>
      <c r="E37" s="101"/>
      <c r="F37" s="89"/>
      <c r="G37" s="102"/>
      <c r="H37" s="102"/>
      <c r="I37" s="102"/>
      <c r="J37" s="103"/>
    </row>
  </sheetData>
  <sheetProtection algorithmName="SHA-512" hashValue="ikomUrw37Gf35ZcL9AmCn7MQBQW0cTWjFX/OmBM/VNWHFabOVTMt1251NmsqGTN/khtFWdLtr0xbTyrH0RE0cA==" saltValue="VOyTujfsKXxwGNZEQ8FiEA==" spinCount="100000" sheet="1" objects="1" scenarios="1" insertRows="0" deleteRows="0"/>
  <mergeCells count="9">
    <mergeCell ref="B22:J22"/>
    <mergeCell ref="B27:J27"/>
    <mergeCell ref="B32:J32"/>
    <mergeCell ref="D2:E2"/>
    <mergeCell ref="D3:E3"/>
    <mergeCell ref="D4:F4"/>
    <mergeCell ref="B7:J7"/>
    <mergeCell ref="B12:J12"/>
    <mergeCell ref="B17:J17"/>
  </mergeCells>
  <dataValidations count="2">
    <dataValidation allowBlank="1" showInputMessage="1" showErrorMessage="1" promptTitle="No input required. " prompt="This is calculated field. Please dont touch. " sqref="I37" xr:uid="{920009FA-7FA8-486D-BE67-55C41A609B9E}"/>
    <dataValidation allowBlank="1" showInputMessage="1" showErrorMessage="1" promptTitle="No input required. " prompt="This is a calculated field. If you have inserted a new row, copy upper cell in this column I and paste it to the new cell to bring formula. Alternatively, you can drag it down to the new  cell." sqref="I8:I11 I13:I16 I18:I21 I23:I26 I28:I31 I33:I36" xr:uid="{8DA5C3A9-836A-468C-9403-393FC8C1AE2E}"/>
  </dataValidations>
  <pageMargins left="0.7" right="0.7" top="0.75" bottom="0.75" header="0.3" footer="0.3"/>
  <pageSetup paperSize="5" scale="82" fitToHeight="0" orientation="landscape" horizontalDpi="1200" verticalDpi="1200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4A3D-C517-41BD-B4B2-02EBFF87ACC4}">
  <sheetPr>
    <pageSetUpPr fitToPage="1"/>
  </sheetPr>
  <dimension ref="B1:O42"/>
  <sheetViews>
    <sheetView showGridLines="0" showRuler="0" zoomScale="92" zoomScaleNormal="92" zoomScaleSheetLayoutView="93" workbookViewId="0">
      <pane xSplit="1" ySplit="6" topLeftCell="B16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6640625" defaultRowHeight="16"/>
  <cols>
    <col min="1" max="1" width="2.1640625" style="108" customWidth="1"/>
    <col min="2" max="2" width="4" style="108" customWidth="1"/>
    <col min="3" max="3" width="28.5" style="108" bestFit="1" customWidth="1"/>
    <col min="4" max="15" width="13.83203125" style="108" customWidth="1"/>
    <col min="16" max="16" width="3" style="108" customWidth="1"/>
    <col min="17" max="16384" width="11.6640625" style="108"/>
  </cols>
  <sheetData>
    <row r="1" spans="2:15" s="109" customFormat="1" ht="19.5" customHeight="1"/>
    <row r="2" spans="2:15" s="109" customFormat="1" ht="19.5" customHeight="1">
      <c r="B2" s="275" t="s">
        <v>132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</row>
    <row r="3" spans="2:15" s="109" customFormat="1" ht="19.5" customHeight="1"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2:15" s="109" customFormat="1" ht="19.5" customHeight="1">
      <c r="B4" s="276">
        <f ca="1">TODAY()</f>
        <v>45906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</row>
    <row r="5" spans="2:15" s="109" customFormat="1" ht="19.5" customHeight="1"/>
    <row r="6" spans="2:15" s="88" customFormat="1" ht="21" customHeight="1">
      <c r="B6" s="110"/>
      <c r="C6" s="111"/>
      <c r="D6" s="112" t="s">
        <v>133</v>
      </c>
      <c r="E6" s="112" t="s">
        <v>134</v>
      </c>
      <c r="F6" s="112" t="s">
        <v>135</v>
      </c>
      <c r="G6" s="112" t="s">
        <v>136</v>
      </c>
      <c r="H6" s="112" t="s">
        <v>137</v>
      </c>
      <c r="I6" s="112" t="s">
        <v>138</v>
      </c>
      <c r="J6" s="112" t="s">
        <v>139</v>
      </c>
      <c r="K6" s="112" t="s">
        <v>140</v>
      </c>
      <c r="L6" s="112" t="s">
        <v>141</v>
      </c>
      <c r="M6" s="112" t="s">
        <v>142</v>
      </c>
      <c r="N6" s="112" t="s">
        <v>143</v>
      </c>
      <c r="O6" s="112" t="s">
        <v>144</v>
      </c>
    </row>
    <row r="7" spans="2:15">
      <c r="B7" s="113" t="s">
        <v>145</v>
      </c>
      <c r="C7" s="114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8" spans="2:15">
      <c r="B8" s="116"/>
      <c r="C8" s="117" t="s">
        <v>146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</row>
    <row r="9" spans="2:15">
      <c r="B9" s="116"/>
      <c r="C9" s="117" t="s">
        <v>147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</row>
    <row r="10" spans="2:15">
      <c r="B10" s="116"/>
      <c r="C10" s="117" t="s">
        <v>148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</row>
    <row r="11" spans="2:15">
      <c r="B11" s="116"/>
      <c r="C11" s="117" t="s">
        <v>149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</row>
    <row r="12" spans="2:15">
      <c r="B12" s="116"/>
      <c r="C12" s="117" t="s">
        <v>150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</row>
    <row r="13" spans="2:15">
      <c r="B13" s="116"/>
      <c r="C13" s="117" t="s">
        <v>151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</row>
    <row r="14" spans="2:15">
      <c r="B14" s="116"/>
      <c r="C14" s="117" t="s">
        <v>152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</row>
    <row r="15" spans="2:15">
      <c r="B15" s="116"/>
      <c r="C15" s="117" t="s">
        <v>153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2:15">
      <c r="B16" s="116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spans="2:15">
      <c r="B17" s="113" t="s">
        <v>154</v>
      </c>
      <c r="C17" s="114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pans="2:15">
      <c r="B18" s="116"/>
      <c r="C18" s="117" t="s">
        <v>146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2:15">
      <c r="B19" s="116"/>
      <c r="C19" s="117" t="s">
        <v>147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2:15">
      <c r="B20" s="116"/>
      <c r="C20" s="117" t="s">
        <v>148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</row>
    <row r="21" spans="2:15">
      <c r="B21" s="116"/>
      <c r="C21" s="117" t="s">
        <v>149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</row>
    <row r="22" spans="2:15">
      <c r="B22" s="116"/>
      <c r="C22" s="117" t="s">
        <v>150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</row>
    <row r="23" spans="2:15">
      <c r="B23" s="116"/>
      <c r="C23" s="117" t="s">
        <v>151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2:15">
      <c r="B24" s="116"/>
      <c r="C24" s="117" t="s">
        <v>152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spans="2:15">
      <c r="B25" s="116"/>
      <c r="C25" s="117" t="s">
        <v>155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spans="2:15">
      <c r="B26" s="116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spans="2:15">
      <c r="B27" s="113" t="s">
        <v>156</v>
      </c>
      <c r="C27" s="114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</row>
    <row r="28" spans="2:15">
      <c r="B28" s="120"/>
      <c r="C28" s="117" t="s">
        <v>157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</row>
    <row r="29" spans="2:15">
      <c r="B29" s="116"/>
      <c r="C29" s="117" t="s">
        <v>147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</row>
    <row r="30" spans="2:15">
      <c r="B30" s="116"/>
      <c r="C30" s="117" t="s">
        <v>158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</row>
    <row r="31" spans="2:15">
      <c r="B31" s="116"/>
      <c r="C31" s="117" t="s">
        <v>150</v>
      </c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</row>
    <row r="32" spans="2:15">
      <c r="B32" s="121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</row>
    <row r="33" spans="2:15">
      <c r="B33" s="113" t="s">
        <v>159</v>
      </c>
      <c r="C33" s="114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2:15">
      <c r="B34" s="116"/>
      <c r="C34" s="117" t="s">
        <v>146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</row>
    <row r="35" spans="2:15">
      <c r="B35" s="116"/>
      <c r="C35" s="117" t="s">
        <v>147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2:15">
      <c r="B36" s="116"/>
      <c r="C36" s="117" t="s">
        <v>148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</row>
    <row r="37" spans="2:15">
      <c r="B37" s="116"/>
      <c r="C37" s="117" t="s">
        <v>149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</row>
    <row r="38" spans="2:15">
      <c r="B38" s="116"/>
      <c r="C38" s="117" t="s">
        <v>150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</row>
    <row r="39" spans="2:15">
      <c r="B39" s="116"/>
      <c r="C39" s="117" t="s">
        <v>151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</row>
    <row r="40" spans="2:15">
      <c r="B40" s="116"/>
      <c r="C40" s="117" t="s">
        <v>152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</row>
    <row r="41" spans="2:15">
      <c r="B41" s="116"/>
      <c r="C41" s="117" t="s">
        <v>153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</row>
    <row r="42" spans="2:15">
      <c r="B42" s="121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</row>
  </sheetData>
  <mergeCells count="2">
    <mergeCell ref="B2:O3"/>
    <mergeCell ref="B4:O4"/>
  </mergeCells>
  <pageMargins left="0.25" right="0.25" top="0.75" bottom="0.75" header="0.3" footer="0.3"/>
  <pageSetup paperSize="5" scale="88" fitToHeight="0" orientation="landscape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34F2-8C20-437D-B335-3FFA57AB2A8C}">
  <sheetPr>
    <pageSetUpPr fitToPage="1"/>
  </sheetPr>
  <dimension ref="B1:O31"/>
  <sheetViews>
    <sheetView showGridLines="0" showRuler="0" zoomScaleNormal="100" zoomScaleSheetLayoutView="96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12" sqref="P12"/>
    </sheetView>
  </sheetViews>
  <sheetFormatPr baseColWidth="10" defaultColWidth="11.6640625" defaultRowHeight="16"/>
  <cols>
    <col min="1" max="1" width="3.6640625" style="124" customWidth="1"/>
    <col min="2" max="2" width="4" style="124" customWidth="1"/>
    <col min="3" max="3" width="28.5" style="124" bestFit="1" customWidth="1"/>
    <col min="4" max="5" width="11.6640625" style="124"/>
    <col min="6" max="6" width="12.6640625" style="124" bestFit="1" customWidth="1"/>
    <col min="7" max="7" width="11.6640625" style="124"/>
    <col min="8" max="8" width="12" style="124" bestFit="1" customWidth="1"/>
    <col min="9" max="9" width="12.1640625" style="124" bestFit="1" customWidth="1"/>
    <col min="10" max="16384" width="11.6640625" style="124"/>
  </cols>
  <sheetData>
    <row r="1" spans="2:15" s="122" customFormat="1" ht="19.5" customHeight="1"/>
    <row r="2" spans="2:15" s="122" customFormat="1" ht="19.5" customHeight="1">
      <c r="B2" s="259" t="s">
        <v>132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</row>
    <row r="3" spans="2:15" s="122" customFormat="1" ht="19.5" customHeight="1"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2:15" s="123" customFormat="1" ht="19.5" customHeight="1">
      <c r="B4" s="270">
        <f ca="1">TODAY()</f>
        <v>45906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2:15" ht="19.5" customHeight="1"/>
    <row r="6" spans="2:15" s="128" customFormat="1" ht="21" customHeight="1">
      <c r="B6" s="125"/>
      <c r="C6" s="126"/>
      <c r="D6" s="127" t="s">
        <v>133</v>
      </c>
      <c r="E6" s="127" t="s">
        <v>134</v>
      </c>
      <c r="F6" s="127" t="s">
        <v>135</v>
      </c>
      <c r="G6" s="127" t="s">
        <v>136</v>
      </c>
      <c r="H6" s="127" t="s">
        <v>137</v>
      </c>
      <c r="I6" s="127" t="s">
        <v>138</v>
      </c>
      <c r="J6" s="127" t="s">
        <v>139</v>
      </c>
      <c r="K6" s="127" t="s">
        <v>140</v>
      </c>
      <c r="L6" s="127" t="s">
        <v>141</v>
      </c>
      <c r="M6" s="127" t="s">
        <v>142</v>
      </c>
      <c r="N6" s="127" t="s">
        <v>143</v>
      </c>
      <c r="O6" s="127" t="s">
        <v>144</v>
      </c>
    </row>
    <row r="7" spans="2:15">
      <c r="B7" s="129" t="s">
        <v>145</v>
      </c>
      <c r="C7" s="130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2:15">
      <c r="B8" s="132"/>
      <c r="C8" s="133" t="s">
        <v>146</v>
      </c>
      <c r="D8" s="134"/>
      <c r="E8" s="134"/>
      <c r="F8" s="134" t="s">
        <v>160</v>
      </c>
      <c r="G8" s="134"/>
      <c r="H8" s="134" t="s">
        <v>160</v>
      </c>
      <c r="I8" s="134"/>
      <c r="J8" s="134"/>
      <c r="K8" s="134"/>
      <c r="L8" s="134" t="s">
        <v>160</v>
      </c>
      <c r="M8" s="134"/>
      <c r="N8" s="134"/>
      <c r="O8" s="134" t="s">
        <v>160</v>
      </c>
    </row>
    <row r="9" spans="2:15">
      <c r="B9" s="132"/>
      <c r="C9" s="133" t="s">
        <v>147</v>
      </c>
      <c r="D9" s="134" t="s">
        <v>160</v>
      </c>
      <c r="E9" s="134" t="s">
        <v>160</v>
      </c>
      <c r="F9" s="134" t="s">
        <v>160</v>
      </c>
      <c r="G9" s="134" t="s">
        <v>160</v>
      </c>
      <c r="H9" s="134" t="s">
        <v>160</v>
      </c>
      <c r="I9" s="134" t="s">
        <v>160</v>
      </c>
      <c r="J9" s="134" t="s">
        <v>160</v>
      </c>
      <c r="K9" s="134" t="s">
        <v>160</v>
      </c>
      <c r="L9" s="134" t="s">
        <v>160</v>
      </c>
      <c r="M9" s="134" t="s">
        <v>160</v>
      </c>
      <c r="N9" s="134" t="s">
        <v>160</v>
      </c>
      <c r="O9" s="134" t="s">
        <v>160</v>
      </c>
    </row>
    <row r="10" spans="2:15">
      <c r="B10" s="132"/>
      <c r="C10" s="133" t="s">
        <v>148</v>
      </c>
      <c r="D10" s="134" t="s">
        <v>160</v>
      </c>
      <c r="E10" s="134"/>
      <c r="F10" s="134"/>
      <c r="G10" s="134"/>
      <c r="H10" s="134"/>
      <c r="I10" s="134" t="s">
        <v>160</v>
      </c>
      <c r="J10" s="134"/>
      <c r="K10" s="134"/>
      <c r="L10" s="134"/>
      <c r="M10" s="134" t="s">
        <v>160</v>
      </c>
      <c r="N10" s="134"/>
      <c r="O10" s="134"/>
    </row>
    <row r="11" spans="2:15">
      <c r="B11" s="132"/>
      <c r="C11" s="133" t="s">
        <v>149</v>
      </c>
      <c r="D11" s="134"/>
      <c r="E11" s="134"/>
      <c r="F11" s="134"/>
      <c r="G11" s="134"/>
      <c r="H11" s="134" t="s">
        <v>160</v>
      </c>
      <c r="I11" s="134" t="s">
        <v>160</v>
      </c>
      <c r="J11" s="134"/>
      <c r="K11" s="134"/>
      <c r="L11" s="134"/>
      <c r="M11" s="134"/>
      <c r="N11" s="134"/>
      <c r="O11" s="134"/>
    </row>
    <row r="12" spans="2:15">
      <c r="B12" s="132"/>
      <c r="C12" s="133" t="s">
        <v>150</v>
      </c>
      <c r="D12" s="134"/>
      <c r="E12" s="134"/>
      <c r="F12" s="134"/>
      <c r="G12" s="134"/>
      <c r="H12" s="134" t="s">
        <v>160</v>
      </c>
      <c r="I12" s="134"/>
      <c r="J12" s="134"/>
      <c r="K12" s="134"/>
      <c r="L12" s="134"/>
      <c r="M12" s="134"/>
      <c r="N12" s="134"/>
      <c r="O12" s="134"/>
    </row>
    <row r="13" spans="2:15">
      <c r="B13" s="132"/>
      <c r="C13" s="133" t="s">
        <v>151</v>
      </c>
      <c r="D13" s="134"/>
      <c r="E13" s="134"/>
      <c r="F13" s="134"/>
      <c r="G13" s="134"/>
      <c r="H13" s="134"/>
      <c r="I13" s="134"/>
      <c r="J13" s="134"/>
      <c r="K13" s="134" t="s">
        <v>160</v>
      </c>
      <c r="L13" s="134"/>
      <c r="M13" s="134"/>
      <c r="N13" s="134"/>
      <c r="O13" s="134"/>
    </row>
    <row r="14" spans="2:15">
      <c r="B14" s="132"/>
      <c r="C14" s="133" t="s">
        <v>152</v>
      </c>
      <c r="D14" s="134"/>
      <c r="E14" s="134"/>
      <c r="F14" s="134"/>
      <c r="G14" s="134"/>
      <c r="H14" s="134"/>
      <c r="I14" s="134"/>
      <c r="J14" s="134" t="s">
        <v>160</v>
      </c>
      <c r="K14" s="134"/>
      <c r="L14" s="134"/>
      <c r="M14" s="134"/>
      <c r="N14" s="134"/>
      <c r="O14" s="134"/>
    </row>
    <row r="15" spans="2:15">
      <c r="B15" s="132"/>
      <c r="C15" s="133" t="s">
        <v>153</v>
      </c>
      <c r="D15" s="134"/>
      <c r="E15" s="134"/>
      <c r="F15" s="134"/>
      <c r="G15" s="134"/>
      <c r="H15" s="134"/>
      <c r="I15" s="134"/>
      <c r="J15" s="134"/>
      <c r="K15" s="134" t="s">
        <v>160</v>
      </c>
      <c r="L15" s="134"/>
      <c r="M15" s="134"/>
      <c r="N15" s="134"/>
      <c r="O15" s="134"/>
    </row>
    <row r="16" spans="2:15">
      <c r="B16" s="132"/>
      <c r="C16" s="133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spans="2:15">
      <c r="B17" s="129" t="s">
        <v>154</v>
      </c>
      <c r="C17" s="130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spans="2:15">
      <c r="B18" s="132"/>
      <c r="C18" s="133" t="s">
        <v>146</v>
      </c>
      <c r="D18" s="134"/>
      <c r="E18" s="134"/>
      <c r="F18" s="134" t="s">
        <v>160</v>
      </c>
      <c r="G18" s="134"/>
      <c r="H18" s="134" t="s">
        <v>160</v>
      </c>
      <c r="I18" s="134"/>
      <c r="J18" s="134"/>
      <c r="K18" s="134"/>
      <c r="L18" s="134" t="s">
        <v>160</v>
      </c>
      <c r="M18" s="134"/>
      <c r="N18" s="134"/>
      <c r="O18" s="134" t="s">
        <v>160</v>
      </c>
    </row>
    <row r="19" spans="2:15">
      <c r="B19" s="132"/>
      <c r="C19" s="133" t="s">
        <v>147</v>
      </c>
      <c r="D19" s="134" t="s">
        <v>160</v>
      </c>
      <c r="E19" s="134" t="s">
        <v>160</v>
      </c>
      <c r="F19" s="134" t="s">
        <v>160</v>
      </c>
      <c r="G19" s="134" t="s">
        <v>160</v>
      </c>
      <c r="H19" s="134" t="s">
        <v>160</v>
      </c>
      <c r="I19" s="134" t="s">
        <v>160</v>
      </c>
      <c r="J19" s="134" t="s">
        <v>160</v>
      </c>
      <c r="K19" s="134" t="s">
        <v>160</v>
      </c>
      <c r="L19" s="134" t="s">
        <v>160</v>
      </c>
      <c r="M19" s="134" t="s">
        <v>160</v>
      </c>
      <c r="N19" s="134" t="s">
        <v>160</v>
      </c>
      <c r="O19" s="134" t="s">
        <v>160</v>
      </c>
    </row>
    <row r="20" spans="2:15">
      <c r="B20" s="132"/>
      <c r="C20" s="133" t="s">
        <v>148</v>
      </c>
      <c r="D20" s="134" t="s">
        <v>160</v>
      </c>
      <c r="E20" s="134"/>
      <c r="F20" s="134"/>
      <c r="G20" s="134"/>
      <c r="H20" s="134"/>
      <c r="I20" s="134" t="s">
        <v>160</v>
      </c>
      <c r="J20" s="134"/>
      <c r="K20" s="134"/>
      <c r="L20" s="134"/>
      <c r="M20" s="134"/>
      <c r="N20" s="134"/>
      <c r="O20" s="134"/>
    </row>
    <row r="21" spans="2:15">
      <c r="B21" s="132"/>
      <c r="C21" s="133" t="s">
        <v>149</v>
      </c>
      <c r="D21" s="134"/>
      <c r="E21" s="134"/>
      <c r="F21" s="134"/>
      <c r="G21" s="134"/>
      <c r="H21" s="134" t="s">
        <v>160</v>
      </c>
      <c r="I21" s="134" t="s">
        <v>160</v>
      </c>
      <c r="J21" s="134"/>
      <c r="K21" s="134"/>
      <c r="L21" s="134"/>
      <c r="M21" s="134"/>
      <c r="N21" s="134"/>
      <c r="O21" s="134"/>
    </row>
    <row r="22" spans="2:15">
      <c r="B22" s="132"/>
      <c r="C22" s="133" t="s">
        <v>150</v>
      </c>
      <c r="D22" s="134"/>
      <c r="E22" s="134"/>
      <c r="F22" s="134"/>
      <c r="G22" s="134"/>
      <c r="H22" s="134" t="s">
        <v>160</v>
      </c>
      <c r="I22" s="134"/>
      <c r="J22" s="134"/>
      <c r="K22" s="134"/>
      <c r="L22" s="134"/>
      <c r="M22" s="134"/>
      <c r="N22" s="134"/>
      <c r="O22" s="134"/>
    </row>
    <row r="23" spans="2:15">
      <c r="B23" s="132"/>
      <c r="C23" s="133" t="s">
        <v>151</v>
      </c>
      <c r="D23" s="134"/>
      <c r="E23" s="134"/>
      <c r="F23" s="134"/>
      <c r="G23" s="134"/>
      <c r="H23" s="134"/>
      <c r="I23" s="134"/>
      <c r="J23" s="134"/>
      <c r="K23" s="134" t="s">
        <v>160</v>
      </c>
      <c r="L23" s="134"/>
      <c r="M23" s="134"/>
      <c r="N23" s="134"/>
      <c r="O23" s="134"/>
    </row>
    <row r="24" spans="2:15">
      <c r="B24" s="132"/>
      <c r="C24" s="133" t="s">
        <v>152</v>
      </c>
      <c r="D24" s="134"/>
      <c r="E24" s="134"/>
      <c r="F24" s="134"/>
      <c r="G24" s="134"/>
      <c r="H24" s="134"/>
      <c r="I24" s="134"/>
      <c r="J24" s="134" t="s">
        <v>160</v>
      </c>
      <c r="K24" s="134"/>
      <c r="L24" s="134"/>
      <c r="M24" s="134"/>
      <c r="N24" s="134"/>
      <c r="O24" s="134"/>
    </row>
    <row r="25" spans="2:15">
      <c r="B25" s="132"/>
      <c r="C25" s="133" t="s">
        <v>155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 t="s">
        <v>160</v>
      </c>
      <c r="O25" s="134"/>
    </row>
    <row r="26" spans="2:15">
      <c r="B26" s="132"/>
      <c r="C26" s="133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spans="2:15">
      <c r="B27" s="129" t="s">
        <v>156</v>
      </c>
      <c r="C27" s="130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spans="2:15">
      <c r="B28" s="136"/>
      <c r="C28" s="133" t="s">
        <v>157</v>
      </c>
      <c r="D28" s="134"/>
      <c r="E28" s="134"/>
      <c r="F28" s="134" t="s">
        <v>160</v>
      </c>
      <c r="G28" s="134"/>
      <c r="H28" s="134"/>
      <c r="I28" s="134"/>
      <c r="J28" s="134"/>
      <c r="K28" s="134"/>
      <c r="L28" s="134"/>
      <c r="M28" s="134"/>
      <c r="N28" s="134"/>
      <c r="O28" s="134"/>
    </row>
    <row r="29" spans="2:15">
      <c r="B29" s="132"/>
      <c r="C29" s="133" t="s">
        <v>147</v>
      </c>
      <c r="D29" s="134" t="s">
        <v>160</v>
      </c>
      <c r="E29" s="134" t="s">
        <v>160</v>
      </c>
      <c r="F29" s="134" t="s">
        <v>160</v>
      </c>
      <c r="G29" s="134" t="s">
        <v>160</v>
      </c>
      <c r="H29" s="134" t="s">
        <v>160</v>
      </c>
      <c r="I29" s="134" t="s">
        <v>160</v>
      </c>
      <c r="J29" s="134" t="s">
        <v>160</v>
      </c>
      <c r="K29" s="134" t="s">
        <v>160</v>
      </c>
      <c r="L29" s="134" t="s">
        <v>160</v>
      </c>
      <c r="M29" s="134" t="s">
        <v>160</v>
      </c>
      <c r="N29" s="134" t="s">
        <v>160</v>
      </c>
      <c r="O29" s="134" t="s">
        <v>160</v>
      </c>
    </row>
    <row r="30" spans="2:15">
      <c r="B30" s="132"/>
      <c r="C30" s="133" t="s">
        <v>158</v>
      </c>
      <c r="D30" s="134"/>
      <c r="E30" s="134"/>
      <c r="F30" s="134"/>
      <c r="G30" s="134"/>
      <c r="H30" s="134" t="s">
        <v>160</v>
      </c>
      <c r="I30" s="134" t="s">
        <v>160</v>
      </c>
      <c r="J30" s="134"/>
      <c r="K30" s="134"/>
      <c r="L30" s="134"/>
      <c r="M30" s="134"/>
      <c r="N30" s="134"/>
      <c r="O30" s="134"/>
    </row>
    <row r="31" spans="2:15">
      <c r="B31" s="137"/>
      <c r="C31" s="133" t="s">
        <v>150</v>
      </c>
      <c r="D31" s="134"/>
      <c r="E31" s="134"/>
      <c r="F31" s="134"/>
      <c r="G31" s="134"/>
      <c r="H31" s="134" t="s">
        <v>160</v>
      </c>
      <c r="I31" s="134"/>
      <c r="J31" s="134"/>
      <c r="K31" s="134"/>
      <c r="L31" s="134"/>
      <c r="M31" s="134"/>
      <c r="N31" s="134"/>
      <c r="O31" s="134"/>
    </row>
  </sheetData>
  <mergeCells count="2">
    <mergeCell ref="B2:O3"/>
    <mergeCell ref="B4:O4"/>
  </mergeCells>
  <pageMargins left="0.7" right="0.7" top="0.75" bottom="0.75" header="0.3" footer="0.3"/>
  <pageSetup paperSize="5" scale="92" fitToHeight="0" orientation="landscape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 summaryRight="0"/>
    <pageSetUpPr fitToPage="1"/>
  </sheetPr>
  <dimension ref="B1:I36"/>
  <sheetViews>
    <sheetView showGridLines="0" showRuler="0" zoomScale="98" zoomScaleNormal="98" zoomScaleSheetLayoutView="9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4" sqref="H14"/>
    </sheetView>
  </sheetViews>
  <sheetFormatPr baseColWidth="10" defaultColWidth="14.5" defaultRowHeight="16"/>
  <cols>
    <col min="1" max="1" width="2.6640625" style="12" customWidth="1"/>
    <col min="2" max="2" width="23.1640625" style="11" customWidth="1"/>
    <col min="3" max="3" width="22.1640625" style="21" customWidth="1"/>
    <col min="4" max="4" width="18.6640625" style="21" customWidth="1"/>
    <col min="5" max="6" width="16.5" style="21" customWidth="1"/>
    <col min="7" max="7" width="44.33203125" style="21" customWidth="1"/>
    <col min="8" max="8" width="24" style="21" customWidth="1"/>
    <col min="9" max="9" width="18.83203125" style="21" customWidth="1"/>
    <col min="10" max="16384" width="14.5" style="12"/>
  </cols>
  <sheetData>
    <row r="1" spans="2:9" customFormat="1" ht="19.5" customHeight="1">
      <c r="B1" s="5"/>
      <c r="C1" s="3"/>
      <c r="D1" s="3"/>
      <c r="E1" s="3"/>
      <c r="F1" s="3"/>
      <c r="G1" s="3"/>
      <c r="H1" s="3"/>
      <c r="I1" s="3"/>
    </row>
    <row r="2" spans="2:9" s="1" customFormat="1" ht="19.5" customHeight="1">
      <c r="B2" s="278" t="s">
        <v>11</v>
      </c>
      <c r="C2" s="278"/>
      <c r="D2" s="278"/>
      <c r="E2" s="278"/>
      <c r="F2" s="278"/>
      <c r="G2" s="278"/>
      <c r="H2" s="278"/>
      <c r="I2" s="278"/>
    </row>
    <row r="3" spans="2:9" s="1" customFormat="1" ht="19.5" customHeight="1">
      <c r="B3" s="278"/>
      <c r="C3" s="278"/>
      <c r="D3" s="278"/>
      <c r="E3" s="278"/>
      <c r="F3" s="278"/>
      <c r="G3" s="278"/>
      <c r="H3" s="278"/>
      <c r="I3" s="278"/>
    </row>
    <row r="4" spans="2:9" s="2" customFormat="1" ht="19.5" customHeight="1">
      <c r="B4" s="279">
        <f ca="1">TODAY()</f>
        <v>45906</v>
      </c>
      <c r="C4" s="279"/>
      <c r="D4" s="279"/>
      <c r="E4" s="279"/>
      <c r="F4" s="279"/>
      <c r="G4" s="279"/>
      <c r="H4" s="279"/>
      <c r="I4" s="279"/>
    </row>
    <row r="5" spans="2:9" s="2" customFormat="1" ht="19.5" customHeight="1">
      <c r="B5" s="5"/>
      <c r="C5" s="4"/>
      <c r="D5" s="4"/>
      <c r="E5" s="4"/>
      <c r="F5" s="4"/>
      <c r="G5" s="4"/>
      <c r="H5" s="4"/>
      <c r="I5" s="4"/>
    </row>
    <row r="6" spans="2:9" ht="17">
      <c r="B6" s="23" t="s">
        <v>0</v>
      </c>
      <c r="C6" s="6" t="s">
        <v>4</v>
      </c>
      <c r="D6" s="7" t="s">
        <v>10</v>
      </c>
      <c r="E6" s="7" t="s">
        <v>5</v>
      </c>
      <c r="F6" s="7" t="s">
        <v>6</v>
      </c>
      <c r="G6" s="7" t="s">
        <v>7</v>
      </c>
      <c r="H6" s="7" t="s">
        <v>8</v>
      </c>
      <c r="I6" s="8" t="s">
        <v>9</v>
      </c>
    </row>
    <row r="7" spans="2:9" ht="17">
      <c r="B7" s="24" t="s">
        <v>72</v>
      </c>
      <c r="C7" s="13"/>
      <c r="D7" s="13"/>
      <c r="E7" s="13"/>
      <c r="F7" s="14"/>
      <c r="G7" s="15"/>
      <c r="H7" s="13"/>
      <c r="I7" s="16"/>
    </row>
    <row r="8" spans="2:9">
      <c r="B8" s="24"/>
      <c r="C8" s="13"/>
      <c r="D8" s="13"/>
      <c r="E8" s="13"/>
      <c r="F8" s="14"/>
      <c r="G8" s="13"/>
      <c r="H8" s="13"/>
      <c r="I8" s="16"/>
    </row>
    <row r="9" spans="2:9">
      <c r="B9" s="24"/>
      <c r="C9" s="13"/>
      <c r="D9" s="13"/>
      <c r="E9" s="13"/>
      <c r="F9" s="14"/>
      <c r="G9" s="13"/>
      <c r="H9" s="13"/>
      <c r="I9" s="16"/>
    </row>
    <row r="10" spans="2:9">
      <c r="B10" s="24"/>
      <c r="C10" s="13"/>
      <c r="D10" s="13"/>
      <c r="E10" s="13"/>
      <c r="F10" s="14"/>
      <c r="G10" s="13"/>
      <c r="H10" s="13"/>
      <c r="I10" s="16"/>
    </row>
    <row r="11" spans="2:9" ht="17">
      <c r="B11" s="24" t="s">
        <v>73</v>
      </c>
      <c r="C11" s="13"/>
      <c r="D11" s="13"/>
      <c r="E11" s="13"/>
      <c r="F11" s="13"/>
      <c r="G11" s="13"/>
      <c r="H11" s="13"/>
      <c r="I11" s="16"/>
    </row>
    <row r="12" spans="2:9">
      <c r="B12" s="22"/>
      <c r="C12" s="13"/>
      <c r="D12" s="13"/>
      <c r="E12" s="13"/>
      <c r="F12" s="13"/>
      <c r="G12" s="13"/>
      <c r="H12" s="13"/>
      <c r="I12" s="16"/>
    </row>
    <row r="13" spans="2:9">
      <c r="B13" s="22"/>
      <c r="C13" s="13"/>
      <c r="D13" s="13"/>
      <c r="E13" s="13"/>
      <c r="F13" s="13"/>
      <c r="G13" s="13"/>
      <c r="H13" s="13"/>
      <c r="I13" s="16"/>
    </row>
    <row r="14" spans="2:9">
      <c r="B14" s="22"/>
      <c r="C14" s="13"/>
      <c r="D14" s="13"/>
      <c r="E14" s="13"/>
      <c r="F14" s="13"/>
      <c r="G14" s="13"/>
      <c r="H14" s="13"/>
      <c r="I14" s="16"/>
    </row>
    <row r="15" spans="2:9">
      <c r="B15" s="22"/>
      <c r="C15" s="13"/>
      <c r="D15" s="13"/>
      <c r="E15" s="13"/>
      <c r="F15" s="13"/>
      <c r="G15" s="13"/>
      <c r="H15" s="13"/>
      <c r="I15" s="16"/>
    </row>
    <row r="16" spans="2:9" ht="17">
      <c r="B16" s="24" t="s">
        <v>1</v>
      </c>
      <c r="C16" s="13"/>
      <c r="D16" s="13"/>
      <c r="E16" s="13"/>
      <c r="F16" s="13"/>
      <c r="G16" s="13"/>
      <c r="H16" s="13"/>
      <c r="I16" s="16"/>
    </row>
    <row r="17" spans="2:9">
      <c r="B17" s="24"/>
      <c r="C17" s="13"/>
      <c r="D17" s="13"/>
      <c r="E17" s="13"/>
      <c r="F17" s="13"/>
      <c r="G17" s="13"/>
      <c r="H17" s="13"/>
      <c r="I17" s="16"/>
    </row>
    <row r="18" spans="2:9">
      <c r="B18" s="22"/>
      <c r="C18" s="13"/>
      <c r="D18" s="13"/>
      <c r="E18" s="13"/>
      <c r="F18" s="13"/>
      <c r="G18" s="13"/>
      <c r="H18" s="13"/>
      <c r="I18" s="16"/>
    </row>
    <row r="19" spans="2:9">
      <c r="B19" s="22"/>
      <c r="C19" s="13"/>
      <c r="D19" s="13"/>
      <c r="E19" s="13"/>
      <c r="F19" s="13"/>
      <c r="G19" s="13"/>
      <c r="H19" s="13"/>
      <c r="I19" s="16"/>
    </row>
    <row r="20" spans="2:9" ht="17">
      <c r="B20" s="24" t="s">
        <v>74</v>
      </c>
      <c r="C20" s="13"/>
      <c r="D20" s="13"/>
      <c r="E20" s="13"/>
      <c r="F20" s="14"/>
      <c r="G20" s="13"/>
      <c r="H20" s="13"/>
      <c r="I20" s="16"/>
    </row>
    <row r="21" spans="2:9">
      <c r="B21" s="22"/>
      <c r="C21" s="13"/>
      <c r="D21" s="13"/>
      <c r="E21" s="13"/>
      <c r="F21" s="14"/>
      <c r="G21" s="13"/>
      <c r="H21" s="13"/>
      <c r="I21" s="16"/>
    </row>
    <row r="22" spans="2:9">
      <c r="B22" s="22"/>
      <c r="C22" s="13"/>
      <c r="D22" s="13"/>
      <c r="E22" s="13"/>
      <c r="F22" s="13"/>
      <c r="G22" s="13"/>
      <c r="H22" s="13"/>
      <c r="I22" s="16"/>
    </row>
    <row r="23" spans="2:9">
      <c r="B23" s="22"/>
      <c r="C23" s="13"/>
      <c r="D23" s="13"/>
      <c r="E23" s="13"/>
      <c r="F23" s="13"/>
      <c r="G23" s="13"/>
      <c r="H23" s="13"/>
      <c r="I23" s="16"/>
    </row>
    <row r="24" spans="2:9">
      <c r="B24" s="24"/>
      <c r="C24" s="13"/>
      <c r="D24" s="13"/>
      <c r="E24" s="13"/>
      <c r="F24" s="13"/>
      <c r="G24" s="13"/>
      <c r="H24" s="13"/>
      <c r="I24" s="16"/>
    </row>
    <row r="25" spans="2:9" ht="34">
      <c r="B25" s="22" t="s">
        <v>2</v>
      </c>
      <c r="C25" s="13"/>
      <c r="D25" s="13"/>
      <c r="E25" s="13"/>
      <c r="F25" s="14"/>
      <c r="G25" s="13"/>
      <c r="H25" s="13"/>
      <c r="I25" s="16"/>
    </row>
    <row r="26" spans="2:9">
      <c r="B26" s="22"/>
      <c r="C26" s="13"/>
      <c r="D26" s="13"/>
      <c r="E26" s="13"/>
      <c r="F26" s="14"/>
      <c r="G26" s="13"/>
      <c r="H26" s="13"/>
      <c r="I26" s="16"/>
    </row>
    <row r="27" spans="2:9">
      <c r="B27" s="22"/>
      <c r="C27" s="13"/>
      <c r="D27" s="13"/>
      <c r="E27" s="13"/>
      <c r="F27" s="13"/>
      <c r="G27" s="13"/>
      <c r="H27" s="13"/>
      <c r="I27" s="16"/>
    </row>
    <row r="28" spans="2:9">
      <c r="B28" s="22"/>
      <c r="C28" s="13"/>
      <c r="D28" s="13"/>
      <c r="E28" s="13"/>
      <c r="F28" s="13"/>
      <c r="G28" s="13"/>
      <c r="H28" s="13"/>
      <c r="I28" s="16"/>
    </row>
    <row r="29" spans="2:9">
      <c r="B29" s="22"/>
      <c r="C29" s="13"/>
      <c r="D29" s="13"/>
      <c r="E29" s="13"/>
      <c r="F29" s="13"/>
      <c r="G29" s="13"/>
      <c r="H29" s="13"/>
      <c r="I29" s="16"/>
    </row>
    <row r="30" spans="2:9" ht="17">
      <c r="B30" s="24" t="s">
        <v>3</v>
      </c>
      <c r="C30" s="17"/>
      <c r="D30" s="17"/>
      <c r="E30" s="17"/>
      <c r="F30" s="17"/>
      <c r="G30" s="17"/>
      <c r="H30" s="17"/>
      <c r="I30" s="18"/>
    </row>
    <row r="31" spans="2:9">
      <c r="B31" s="22"/>
      <c r="C31" s="17"/>
      <c r="D31" s="17"/>
      <c r="E31" s="17"/>
      <c r="F31" s="17"/>
      <c r="G31" s="17"/>
      <c r="H31" s="17"/>
      <c r="I31" s="18"/>
    </row>
    <row r="32" spans="2:9">
      <c r="B32" s="22"/>
      <c r="C32" s="17"/>
      <c r="D32" s="17"/>
      <c r="E32" s="17"/>
      <c r="F32" s="17"/>
      <c r="G32" s="17"/>
      <c r="H32" s="17"/>
      <c r="I32" s="18"/>
    </row>
    <row r="33" spans="2:9">
      <c r="B33" s="22"/>
      <c r="C33" s="19"/>
      <c r="D33" s="19"/>
      <c r="E33" s="19"/>
      <c r="F33" s="19"/>
      <c r="G33" s="19"/>
      <c r="H33" s="19"/>
      <c r="I33" s="20"/>
    </row>
    <row r="34" spans="2:9">
      <c r="B34" s="22"/>
      <c r="C34" s="19"/>
      <c r="D34" s="19"/>
      <c r="E34" s="19"/>
      <c r="F34" s="19"/>
      <c r="G34" s="19"/>
      <c r="H34" s="19"/>
      <c r="I34" s="20"/>
    </row>
    <row r="35" spans="2:9">
      <c r="B35" s="22"/>
      <c r="C35" s="19"/>
      <c r="D35" s="19"/>
      <c r="E35" s="19"/>
      <c r="F35" s="19"/>
      <c r="G35" s="19"/>
      <c r="H35" s="19"/>
      <c r="I35" s="20"/>
    </row>
    <row r="36" spans="2:9">
      <c r="B36" s="22"/>
      <c r="C36" s="19"/>
      <c r="D36" s="19"/>
      <c r="E36" s="19"/>
      <c r="F36" s="19"/>
      <c r="G36" s="19"/>
      <c r="H36" s="19"/>
      <c r="I36" s="20"/>
    </row>
  </sheetData>
  <mergeCells count="2">
    <mergeCell ref="B2:I3"/>
    <mergeCell ref="B4:I4"/>
  </mergeCells>
  <conditionalFormatting sqref="B6:B1048576">
    <cfRule type="cellIs" dxfId="1" priority="4" operator="greaterThan">
      <formula>0</formula>
    </cfRule>
  </conditionalFormatting>
  <conditionalFormatting sqref="C6:C1048576 B34">
    <cfRule type="cellIs" dxfId="0" priority="1" operator="greaterThan">
      <formula>0</formula>
    </cfRule>
  </conditionalFormatting>
  <printOptions horizontalCentered="1"/>
  <pageMargins left="0.7" right="0.7" top="0.75" bottom="0.75" header="0.3" footer="0.3"/>
  <pageSetup paperSize="5" scale="87" fitToHeight="0" pageOrder="overThenDown" orientation="landscape" cellComments="atEnd" r:id="rId1"/>
  <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90E063-EA78-4509-98EB-47C664807A8C}">
          <x14:formula1>
            <xm:f>'Drow down List'!$B$5:$B$51</xm:f>
          </x14:formula1>
          <xm:sqref>B6:B1048576</xm:sqref>
        </x14:dataValidation>
        <x14:dataValidation type="list" allowBlank="1" showInputMessage="1" showErrorMessage="1" xr:uid="{94E138B2-18C9-4393-8249-627B6CD3EB3A}">
          <x14:formula1>
            <xm:f>'Drow down List'!$C$5:$C$51</xm:f>
          </x14:formula1>
          <xm:sqref>C7:C1048576</xm:sqref>
        </x14:dataValidation>
        <x14:dataValidation type="list" allowBlank="1" showInputMessage="1" showErrorMessage="1" xr:uid="{D2C76BBF-DE79-4589-9CE2-C3322B68DAF8}">
          <x14:formula1>
            <xm:f>'Drow down List'!$D$5:$D$51</xm:f>
          </x14:formula1>
          <xm:sqref>E7:E1048576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0C5C-AC6E-4DCB-9F95-652A84BD7708}">
  <sheetPr>
    <outlinePr summaryBelow="0" summaryRight="0"/>
  </sheetPr>
  <dimension ref="B1:H28"/>
  <sheetViews>
    <sheetView showGridLines="0" view="pageBreakPreview" zoomScale="94" zoomScaleNormal="110" zoomScaleSheetLayoutView="94" zoomScalePageLayoutView="9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0" sqref="C1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4.5" defaultRowHeight="15.75" customHeight="1"/>
  <cols>
    <col min="1" max="1" width="3" style="28" customWidth="1"/>
    <col min="2" max="2" width="17.6640625" style="155" customWidth="1"/>
    <col min="3" max="3" width="38.5" style="155" customWidth="1"/>
    <col min="4" max="4" width="22.1640625" style="155" customWidth="1"/>
    <col min="5" max="5" width="24.1640625" style="155" customWidth="1"/>
    <col min="6" max="6" width="17.83203125" style="155" customWidth="1"/>
    <col min="7" max="7" width="25" style="155" customWidth="1"/>
    <col min="8" max="8" width="22.33203125" style="158" customWidth="1"/>
    <col min="9" max="16384" width="14.5" style="28"/>
  </cols>
  <sheetData>
    <row r="1" spans="2:8" s="144" customFormat="1" ht="19.5" customHeight="1">
      <c r="B1" s="143"/>
      <c r="C1" s="143"/>
      <c r="D1" s="143"/>
      <c r="E1" s="143"/>
      <c r="F1" s="143"/>
      <c r="G1" s="143"/>
      <c r="H1" s="156"/>
    </row>
    <row r="2" spans="2:8" s="144" customFormat="1" ht="19.5" customHeight="1">
      <c r="B2" s="280" t="s">
        <v>190</v>
      </c>
      <c r="C2" s="280"/>
      <c r="D2" s="280"/>
      <c r="E2" s="280"/>
      <c r="F2" s="280"/>
      <c r="G2" s="280"/>
      <c r="H2" s="280"/>
    </row>
    <row r="3" spans="2:8" s="144" customFormat="1" ht="19.5" customHeight="1">
      <c r="B3" s="280"/>
      <c r="C3" s="280"/>
      <c r="D3" s="280"/>
      <c r="E3" s="280"/>
      <c r="F3" s="280"/>
      <c r="G3" s="280"/>
      <c r="H3" s="280"/>
    </row>
    <row r="4" spans="2:8" s="144" customFormat="1" ht="19.5" customHeight="1">
      <c r="B4" s="281">
        <f ca="1">TODAY()</f>
        <v>45906</v>
      </c>
      <c r="C4" s="281"/>
      <c r="D4" s="281"/>
      <c r="E4" s="281"/>
      <c r="F4" s="281"/>
      <c r="G4" s="281"/>
      <c r="H4" s="281"/>
    </row>
    <row r="5" spans="2:8" s="144" customFormat="1" ht="19.5" customHeight="1">
      <c r="B5" s="143"/>
      <c r="C5" s="143"/>
      <c r="D5" s="143"/>
      <c r="E5" s="143"/>
      <c r="F5" s="143"/>
      <c r="G5" s="143"/>
      <c r="H5" s="156"/>
    </row>
    <row r="6" spans="2:8" s="147" customFormat="1" ht="46" customHeight="1" thickBot="1">
      <c r="B6" s="145" t="s">
        <v>191</v>
      </c>
      <c r="C6" s="146" t="s">
        <v>192</v>
      </c>
      <c r="D6" s="145" t="s">
        <v>193</v>
      </c>
      <c r="E6" s="145" t="s">
        <v>194</v>
      </c>
      <c r="F6" s="145" t="s">
        <v>195</v>
      </c>
      <c r="G6" s="145" t="s">
        <v>161</v>
      </c>
      <c r="H6" s="157" t="s">
        <v>162</v>
      </c>
    </row>
    <row r="7" spans="2:8" ht="42" customHeight="1" thickTop="1" thickBot="1">
      <c r="B7" s="35">
        <v>12344567</v>
      </c>
      <c r="C7" s="35" t="s">
        <v>196</v>
      </c>
      <c r="D7" s="148">
        <v>100000</v>
      </c>
      <c r="E7" s="35" t="s">
        <v>197</v>
      </c>
      <c r="F7" s="35" t="s">
        <v>144</v>
      </c>
      <c r="G7" s="149" t="s">
        <v>163</v>
      </c>
      <c r="H7" s="150">
        <v>0.75</v>
      </c>
    </row>
    <row r="8" spans="2:8" ht="36" customHeight="1" thickBot="1">
      <c r="B8" s="38"/>
      <c r="C8" s="38" t="s">
        <v>198</v>
      </c>
      <c r="D8" s="151">
        <v>250000</v>
      </c>
      <c r="E8" s="38" t="s">
        <v>199</v>
      </c>
      <c r="F8" s="38" t="s">
        <v>200</v>
      </c>
      <c r="G8" s="149" t="s">
        <v>164</v>
      </c>
      <c r="H8" s="152">
        <v>0.25</v>
      </c>
    </row>
    <row r="9" spans="2:8" ht="36" customHeight="1" thickBot="1">
      <c r="B9" s="38"/>
      <c r="C9" s="38"/>
      <c r="D9" s="38"/>
      <c r="E9" s="38"/>
      <c r="F9" s="38"/>
      <c r="G9" s="149"/>
      <c r="H9" s="152">
        <v>0.75</v>
      </c>
    </row>
    <row r="10" spans="2:8" ht="36" customHeight="1" thickBot="1">
      <c r="B10" s="38"/>
      <c r="C10" s="38"/>
      <c r="D10" s="38"/>
      <c r="E10" s="38"/>
      <c r="F10" s="38"/>
      <c r="G10" s="149"/>
      <c r="H10" s="152"/>
    </row>
    <row r="11" spans="2:8" ht="36" customHeight="1" thickBot="1">
      <c r="B11" s="38"/>
      <c r="C11" s="38"/>
      <c r="D11" s="38"/>
      <c r="E11" s="38"/>
      <c r="F11" s="38"/>
      <c r="G11" s="38"/>
      <c r="H11" s="152"/>
    </row>
    <row r="12" spans="2:8" ht="36" customHeight="1" thickBot="1">
      <c r="B12" s="153"/>
      <c r="C12" s="38"/>
      <c r="D12" s="38"/>
      <c r="E12" s="38"/>
      <c r="F12" s="38"/>
      <c r="G12" s="38"/>
      <c r="H12" s="152"/>
    </row>
    <row r="13" spans="2:8" ht="36" customHeight="1" thickBot="1">
      <c r="B13" s="153"/>
      <c r="C13" s="38"/>
      <c r="D13" s="38"/>
      <c r="E13" s="38"/>
      <c r="F13" s="38"/>
      <c r="G13" s="38"/>
      <c r="H13" s="152"/>
    </row>
    <row r="14" spans="2:8" ht="36" customHeight="1" thickBot="1">
      <c r="B14" s="153"/>
      <c r="C14" s="38"/>
      <c r="D14" s="38"/>
      <c r="E14" s="38"/>
      <c r="F14" s="38"/>
      <c r="G14" s="38"/>
      <c r="H14" s="152"/>
    </row>
    <row r="15" spans="2:8" ht="36" customHeight="1" thickBot="1">
      <c r="B15" s="153"/>
      <c r="C15" s="38"/>
      <c r="D15" s="38"/>
      <c r="E15" s="38"/>
      <c r="F15" s="38"/>
      <c r="G15" s="38"/>
      <c r="H15" s="152"/>
    </row>
    <row r="16" spans="2:8" ht="36" customHeight="1" thickBot="1">
      <c r="B16" s="154"/>
      <c r="C16" s="38"/>
      <c r="D16" s="38"/>
      <c r="E16" s="38"/>
      <c r="F16" s="38"/>
      <c r="G16" s="38"/>
      <c r="H16" s="152"/>
    </row>
    <row r="17" spans="2:8" ht="36" customHeight="1" thickBot="1">
      <c r="B17" s="38"/>
      <c r="C17" s="38"/>
      <c r="D17" s="38"/>
      <c r="E17" s="38"/>
      <c r="F17" s="38"/>
      <c r="G17" s="149"/>
      <c r="H17" s="152"/>
    </row>
    <row r="18" spans="2:8" ht="36" customHeight="1" thickBot="1">
      <c r="B18" s="38"/>
      <c r="C18" s="38"/>
      <c r="D18" s="38"/>
      <c r="E18" s="38"/>
      <c r="F18" s="38"/>
      <c r="G18" s="149"/>
      <c r="H18" s="152"/>
    </row>
    <row r="19" spans="2:8" ht="36" customHeight="1" thickBot="1">
      <c r="B19" s="38"/>
      <c r="C19" s="38"/>
      <c r="D19" s="38"/>
      <c r="E19" s="38"/>
      <c r="F19" s="38"/>
      <c r="G19" s="38"/>
      <c r="H19" s="152"/>
    </row>
    <row r="20" spans="2:8" ht="36" customHeight="1" thickBot="1">
      <c r="B20" s="38"/>
      <c r="C20" s="38"/>
      <c r="D20" s="38"/>
      <c r="E20" s="38"/>
      <c r="F20" s="38"/>
      <c r="G20" s="149"/>
      <c r="H20" s="152"/>
    </row>
    <row r="21" spans="2:8" ht="36" customHeight="1" thickBot="1">
      <c r="B21" s="38"/>
      <c r="C21" s="38"/>
      <c r="D21" s="38"/>
      <c r="E21" s="38"/>
      <c r="F21" s="38"/>
      <c r="G21" s="149"/>
      <c r="H21" s="152"/>
    </row>
    <row r="22" spans="2:8" ht="36" customHeight="1" thickBot="1">
      <c r="B22" s="38"/>
      <c r="C22" s="38"/>
      <c r="D22" s="38"/>
      <c r="E22" s="38"/>
      <c r="F22" s="38"/>
      <c r="G22" s="38"/>
      <c r="H22" s="152"/>
    </row>
    <row r="23" spans="2:8" ht="36" customHeight="1" thickBot="1">
      <c r="B23" s="38"/>
      <c r="C23" s="38"/>
      <c r="D23" s="38"/>
      <c r="E23" s="38"/>
      <c r="F23" s="38"/>
      <c r="G23" s="149"/>
      <c r="H23" s="152"/>
    </row>
    <row r="24" spans="2:8" ht="36" customHeight="1" thickBot="1">
      <c r="B24" s="38"/>
      <c r="C24" s="38"/>
      <c r="D24" s="38"/>
      <c r="E24" s="38"/>
      <c r="F24" s="38"/>
      <c r="G24" s="149"/>
      <c r="H24" s="152"/>
    </row>
    <row r="25" spans="2:8" ht="36" customHeight="1" thickBot="1">
      <c r="B25" s="38"/>
      <c r="C25" s="38"/>
      <c r="D25" s="38"/>
      <c r="E25" s="38"/>
      <c r="F25" s="38"/>
      <c r="G25" s="38"/>
      <c r="H25" s="152"/>
    </row>
    <row r="26" spans="2:8" ht="36" customHeight="1" thickBot="1">
      <c r="B26" s="38"/>
      <c r="C26" s="38"/>
      <c r="D26" s="38"/>
      <c r="E26" s="38"/>
      <c r="F26" s="38"/>
      <c r="G26" s="149"/>
      <c r="H26" s="152"/>
    </row>
    <row r="27" spans="2:8" ht="36" customHeight="1" thickBot="1">
      <c r="B27" s="38"/>
      <c r="C27" s="38"/>
      <c r="D27" s="38"/>
      <c r="E27" s="38"/>
      <c r="F27" s="38"/>
      <c r="G27" s="149"/>
      <c r="H27" s="152"/>
    </row>
    <row r="28" spans="2:8" ht="36" customHeight="1" thickBot="1">
      <c r="B28" s="38"/>
      <c r="C28" s="38"/>
      <c r="D28" s="38"/>
      <c r="E28" s="38"/>
      <c r="F28" s="38"/>
      <c r="G28" s="38"/>
      <c r="H28" s="152"/>
    </row>
  </sheetData>
  <mergeCells count="2">
    <mergeCell ref="B2:H3"/>
    <mergeCell ref="B4:H4"/>
  </mergeCells>
  <printOptions horizontalCentered="1"/>
  <pageMargins left="0.7" right="0.7" top="0.75" bottom="0.75" header="0.3" footer="0.3"/>
  <pageSetup paperSize="5" scale="96" fitToWidth="0" fitToHeight="0" pageOrder="overThenDown" orientation="landscape" cellComments="atEnd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F5E9A6-B7AB-4954-ABE9-C1E1F8C35B99}">
          <x14:formula1>
            <xm:f>'Drow down List'!$F$5:$F$100</xm:f>
          </x14:formula1>
          <xm:sqref>G7:G1048576</xm:sqref>
        </x14:dataValidation>
        <x14:dataValidation type="list" allowBlank="1" showInputMessage="1" showErrorMessage="1" xr:uid="{72886B56-E0C2-4737-BE93-BEE86AEB8459}">
          <x14:formula1>
            <xm:f>'Drow down List'!$G$5:$G$100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Cover Page</vt:lpstr>
      <vt:lpstr>Campaign Planning Gift Chart</vt:lpstr>
      <vt:lpstr>Goal Setting Template</vt:lpstr>
      <vt:lpstr>Development Plan</vt:lpstr>
      <vt:lpstr>Development Plan With Budget</vt:lpstr>
      <vt:lpstr>Communications Calendar</vt:lpstr>
      <vt:lpstr>Communication Calender Sample</vt:lpstr>
      <vt:lpstr>Timeline</vt:lpstr>
      <vt:lpstr>Prospect</vt:lpstr>
      <vt:lpstr>Donor Stewardship Journey</vt:lpstr>
      <vt:lpstr>Drow down List</vt:lpstr>
      <vt:lpstr>'Campaign Planning Gift Chart'!Print_Area</vt:lpstr>
      <vt:lpstr>'Communication Calender Sample'!Print_Area</vt:lpstr>
      <vt:lpstr>'Communications Calendar'!Print_Area</vt:lpstr>
      <vt:lpstr>'Development Plan'!Print_Area</vt:lpstr>
      <vt:lpstr>'Development Plan With Budget'!Print_Area</vt:lpstr>
      <vt:lpstr>'Donor Stewardship Journey'!Print_Area</vt:lpstr>
      <vt:lpstr>'Goal Setting Template'!Print_Area</vt:lpstr>
      <vt:lpstr>Prospect!Print_Area</vt:lpstr>
      <vt:lpstr>Timeline!Print_Area</vt:lpstr>
      <vt:lpstr>'Campaign Planning Gift Chart'!Print_Titles</vt:lpstr>
      <vt:lpstr>'Communication Calender Sample'!Print_Titles</vt:lpstr>
      <vt:lpstr>'Communications Calendar'!Print_Titles</vt:lpstr>
      <vt:lpstr>'Development Plan'!Print_Titles</vt:lpstr>
      <vt:lpstr>'Development Plan With Budget'!Print_Titles</vt:lpstr>
      <vt:lpstr>'Donor Stewardship Journey'!Print_Titles</vt:lpstr>
      <vt:lpstr>'Goal Setting Template'!Print_Titles</vt:lpstr>
      <vt:lpstr>Prospect!Print_Titles</vt:lpstr>
      <vt:lpstr>Timeline!Print_Titles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 Clay Buck</dc:creator>
  <cp:lastModifiedBy>T. Clay Buck</cp:lastModifiedBy>
  <cp:lastPrinted>2025-07-23T04:02:04Z</cp:lastPrinted>
  <dcterms:created xsi:type="dcterms:W3CDTF">2020-06-03T05:31:34Z</dcterms:created>
  <dcterms:modified xsi:type="dcterms:W3CDTF">2025-09-06T22:55:25Z</dcterms:modified>
</cp:coreProperties>
</file>