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d.docs.live.net/f18c6b86e6f5e1b3/Desktop/(1) GUERINO/- MI-MARCA-PERSONAL_Desarrollo_con INGE SÁEZ (08-May. al 10-Jul. 2025)/- 2025.05.13_INICIO MENTORIA ^0 Desarrollo/- CEBO en SYSTEME.IO_Landing Page ^0 Email MK/2. CEBO Maturity Check/"/>
    </mc:Choice>
  </mc:AlternateContent>
  <xr:revisionPtr revIDLastSave="0" documentId="13_ncr:1_{5F6D5493-FEA8-4277-A123-22FA15600B66}" xr6:coauthVersionLast="47" xr6:coauthVersionMax="47" xr10:uidLastSave="{00000000-0000-0000-0000-000000000000}"/>
  <bookViews>
    <workbookView xWindow="-108" yWindow="-108" windowWidth="23256" windowHeight="12456" xr2:uid="{00000000-000D-0000-FFFF-FFFF00000000}"/>
  </bookViews>
  <sheets>
    <sheet name="Introducción" sheetId="10" r:id="rId1"/>
    <sheet name="Introduction" sheetId="9" state="hidden" r:id="rId2"/>
    <sheet name="Niveles de Madurez" sheetId="21" r:id="rId3"/>
    <sheet name="Criterios Niveles de Madurez" sheetId="14" r:id="rId4"/>
    <sheet name="Maturity Level Criteria " sheetId="7" state="hidden" r:id="rId5"/>
    <sheet name="SCORE Madurez" sheetId="22" r:id="rId6"/>
    <sheet name="NIVEL 1" sheetId="15" r:id="rId7"/>
    <sheet name="Level  1 " sheetId="2" state="hidden" r:id="rId8"/>
    <sheet name="NIVEL 2" sheetId="17" r:id="rId9"/>
    <sheet name="Level  2" sheetId="3" state="hidden" r:id="rId10"/>
    <sheet name="NIVEL 3" sheetId="18" r:id="rId11"/>
    <sheet name="Level  3" sheetId="4" state="hidden" r:id="rId12"/>
    <sheet name="NIVEL 4" sheetId="19" r:id="rId13"/>
    <sheet name="Level  4" sheetId="5" state="hidden" r:id="rId14"/>
    <sheet name="NIVEL 5" sheetId="20" r:id="rId15"/>
    <sheet name="Level 5" sheetId="6" state="hidden" r:id="rId16"/>
  </sheets>
  <definedNames>
    <definedName name="_xlnm.Print_Area" localSheetId="3">'Criterios Niveles de Madurez'!$A$1:$W$22</definedName>
    <definedName name="_xlnm.Print_Area" localSheetId="0">Introducción!$A$1:$O$25</definedName>
    <definedName name="_xlnm.Print_Area" localSheetId="1">Introduction!$A$1:$M$25</definedName>
    <definedName name="_xlnm.Print_Area" localSheetId="9">'Level  2'!$B$1:$G$25</definedName>
    <definedName name="_xlnm.Print_Area" localSheetId="13">'Level  4'!$B$1:$L$28</definedName>
    <definedName name="_xlnm.Print_Area" localSheetId="15">'Level 5'!$B$1:$H$26</definedName>
    <definedName name="_xlnm.Print_Area" localSheetId="6">'NIVEL 1'!$B$1:$I$23</definedName>
    <definedName name="_xlnm.Print_Area" localSheetId="8">'NIVEL 2'!$B$1:$I$27</definedName>
    <definedName name="_xlnm.Print_Area" localSheetId="10">'NIVEL 3'!$B$1:$I$31</definedName>
    <definedName name="_xlnm.Print_Area" localSheetId="12">'NIVEL 4'!$B$1:$I$25</definedName>
    <definedName name="_xlnm.Print_Area" localSheetId="14">'NIVEL 5'!$B$1:$I$26</definedName>
    <definedName name="_xlnm.Print_Area" localSheetId="2">'Niveles de Madurez'!$B$2:$J$28</definedName>
    <definedName name="_xlnm.Print_Area" localSheetId="5">'SCORE Madurez'!$B$2:$H$34</definedName>
    <definedName name="_xlnm.Print_Titles" localSheetId="7">'Level  1 '!$3:$3</definedName>
    <definedName name="_xlnm.Print_Titles" localSheetId="9">'Level  2'!$3:$3</definedName>
    <definedName name="_xlnm.Print_Titles" localSheetId="11">'Level  3'!$3:$3</definedName>
    <definedName name="_xlnm.Print_Titles" localSheetId="13">'Level  4'!$3:$3</definedName>
    <definedName name="_xlnm.Print_Titles" localSheetId="15">'Level 5'!$3:$3</definedName>
    <definedName name="_xlnm.Print_Titles" localSheetId="6">'NIVEL 1'!$3:$3</definedName>
    <definedName name="_xlnm.Print_Titles" localSheetId="8">'NIVEL 2'!$3:$3</definedName>
    <definedName name="_xlnm.Print_Titles" localSheetId="10">'NIVEL 3'!$3:$3</definedName>
    <definedName name="_xlnm.Print_Titles" localSheetId="12">'NIVEL 4'!$3:$3</definedName>
    <definedName name="_xlnm.Print_Titles" localSheetId="14">'NIVEL 5'!$3:$3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20" l="1"/>
  <c r="H9" i="22" s="1"/>
  <c r="I25" i="20"/>
  <c r="I24" i="20" s="1"/>
  <c r="E9" i="22" s="1"/>
  <c r="I25" i="19"/>
  <c r="H8" i="22" s="1"/>
  <c r="I24" i="19"/>
  <c r="I23" i="19" s="1"/>
  <c r="E8" i="22" s="1"/>
  <c r="I31" i="18"/>
  <c r="H7" i="22" s="1"/>
  <c r="I30" i="18"/>
  <c r="I29" i="18" s="1"/>
  <c r="E7" i="22" s="1"/>
  <c r="I27" i="17"/>
  <c r="H6" i="22" s="1"/>
  <c r="I26" i="17"/>
  <c r="I25" i="17" s="1"/>
  <c r="E6" i="22" s="1"/>
  <c r="I23" i="15"/>
  <c r="H5" i="22" s="1"/>
  <c r="I22" i="15"/>
  <c r="I21" i="15" s="1"/>
  <c r="E5" i="22" s="1"/>
  <c r="G9" i="22" l="1"/>
  <c r="G8" i="22"/>
  <c r="G7" i="22"/>
  <c r="G6" i="22"/>
  <c r="G5" i="22"/>
  <c r="W6" i="14"/>
  <c r="S6" i="14"/>
  <c r="O6" i="14"/>
  <c r="K6" i="14"/>
  <c r="U22" i="14"/>
  <c r="Q22" i="14"/>
  <c r="M22" i="14"/>
  <c r="E22" i="14"/>
  <c r="U21" i="14"/>
  <c r="Q21" i="14"/>
  <c r="M21" i="14"/>
  <c r="E21" i="14"/>
  <c r="U20" i="14"/>
  <c r="Q20" i="14"/>
  <c r="M20" i="14"/>
  <c r="E20" i="14"/>
  <c r="U19" i="14"/>
  <c r="Q19" i="14"/>
  <c r="M19" i="14"/>
  <c r="E19" i="14"/>
  <c r="U18" i="14"/>
  <c r="Q18" i="14"/>
  <c r="M18" i="14"/>
  <c r="U17" i="14"/>
  <c r="Q17" i="14"/>
  <c r="M17" i="14"/>
  <c r="U16" i="14"/>
  <c r="Q16" i="14"/>
  <c r="M16" i="14"/>
  <c r="U15" i="14"/>
  <c r="Q15" i="14"/>
  <c r="U14" i="14"/>
  <c r="Q14" i="14"/>
  <c r="U13" i="14"/>
  <c r="Q13" i="14"/>
  <c r="U12" i="14"/>
  <c r="Q12" i="14"/>
  <c r="U11" i="14"/>
  <c r="Q11" i="14"/>
  <c r="G6" i="14"/>
  <c r="E25" i="10" l="1"/>
  <c r="E24" i="10"/>
  <c r="E23" i="10"/>
  <c r="E22" i="10"/>
  <c r="E21" i="10"/>
  <c r="E22" i="9"/>
  <c r="E23" i="9"/>
  <c r="E24" i="9"/>
  <c r="E25" i="9"/>
  <c r="E21" i="9"/>
  <c r="H24" i="6" l="1"/>
  <c r="H23" i="5"/>
  <c r="H28" i="4"/>
  <c r="G24" i="3"/>
  <c r="G20" i="2"/>
  <c r="U22" i="7" l="1"/>
  <c r="Q22" i="7"/>
  <c r="M22" i="7"/>
  <c r="E22" i="7"/>
  <c r="U21" i="7"/>
  <c r="Q21" i="7"/>
  <c r="M21" i="7"/>
  <c r="E21" i="7"/>
  <c r="U20" i="7"/>
  <c r="Q20" i="7"/>
  <c r="M20" i="7"/>
  <c r="E20" i="7"/>
  <c r="U19" i="7"/>
  <c r="Q19" i="7"/>
  <c r="M19" i="7"/>
  <c r="E19" i="7"/>
  <c r="U18" i="7"/>
  <c r="Q18" i="7"/>
  <c r="M18" i="7"/>
  <c r="U17" i="7"/>
  <c r="Q17" i="7"/>
  <c r="M17" i="7"/>
  <c r="U16" i="7"/>
  <c r="Q16" i="7"/>
  <c r="M16" i="7"/>
  <c r="U15" i="7"/>
  <c r="Q15" i="7"/>
  <c r="U14" i="7"/>
  <c r="Q14" i="7"/>
  <c r="U13" i="7"/>
  <c r="Q13" i="7"/>
  <c r="U12" i="7"/>
  <c r="Q12" i="7"/>
  <c r="U11" i="7"/>
  <c r="Q11" i="7"/>
  <c r="W6" i="7"/>
  <c r="S6" i="7"/>
  <c r="O6" i="7"/>
  <c r="K6" i="7"/>
  <c r="G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G3" authorId="0" shapeId="0" xr:uid="{2C4BD53F-D665-4FC5-9754-0714B31E3058}">
      <text>
        <r>
          <rPr>
            <b/>
            <sz val="9"/>
            <color indexed="81"/>
            <rFont val="Tahoma"/>
            <family val="2"/>
          </rPr>
          <t>ezarate:</t>
        </r>
        <r>
          <rPr>
            <sz val="9"/>
            <color indexed="81"/>
            <rFont val="Tahoma"/>
            <family val="2"/>
          </rPr>
          <t xml:space="preserve">
Easy to support FLT to use to drive business results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F3" authorId="0" shapeId="0" xr:uid="{00000000-0006-0000-0600-000001000000}">
      <text>
        <r>
          <rPr>
            <b/>
            <sz val="9"/>
            <color indexed="81"/>
            <rFont val="Tahoma"/>
            <family val="2"/>
          </rPr>
          <t>ezarate:</t>
        </r>
        <r>
          <rPr>
            <sz val="9"/>
            <color indexed="81"/>
            <rFont val="Tahoma"/>
            <family val="2"/>
          </rPr>
          <t xml:space="preserve">
Easy to support FLT to use to drive business results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E3" authorId="0" shapeId="0" xr:uid="{00000000-0006-0000-0200-000001000000}">
      <text>
        <r>
          <rPr>
            <b/>
            <sz val="9"/>
            <color indexed="81"/>
            <rFont val="Tahoma"/>
            <family val="2"/>
          </rPr>
          <t>ezarate:</t>
        </r>
        <r>
          <rPr>
            <sz val="9"/>
            <color indexed="81"/>
            <rFont val="Tahoma"/>
            <family val="2"/>
          </rPr>
          <t xml:space="preserve">
Easy to support FLT to use to drive business results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G3" authorId="0" shapeId="0" xr:uid="{B7344016-9C28-4587-9890-61E3A9016CB9}">
      <text>
        <r>
          <rPr>
            <b/>
            <sz val="9"/>
            <color indexed="81"/>
            <rFont val="Tahoma"/>
            <family val="2"/>
          </rPr>
          <t>ezarate:</t>
        </r>
        <r>
          <rPr>
            <sz val="9"/>
            <color indexed="81"/>
            <rFont val="Tahoma"/>
            <family val="2"/>
          </rPr>
          <t xml:space="preserve">
Easy to support FLT to use to drive business results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E3" authorId="0" shapeId="0" xr:uid="{00000000-0006-0000-0300-000001000000}">
      <text>
        <r>
          <rPr>
            <b/>
            <sz val="9"/>
            <color indexed="81"/>
            <rFont val="Tahoma"/>
            <family val="2"/>
          </rPr>
          <t>ezarate:</t>
        </r>
        <r>
          <rPr>
            <sz val="9"/>
            <color indexed="81"/>
            <rFont val="Tahoma"/>
            <family val="2"/>
          </rPr>
          <t xml:space="preserve">
Easy to support FLT to use to drive business results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G3" authorId="0" shapeId="0" xr:uid="{2E9C95B6-F527-4E66-B857-140F21BA75C4}">
      <text>
        <r>
          <rPr>
            <b/>
            <sz val="9"/>
            <color indexed="81"/>
            <rFont val="Tahoma"/>
            <family val="2"/>
          </rPr>
          <t>ezarate:</t>
        </r>
        <r>
          <rPr>
            <sz val="9"/>
            <color indexed="81"/>
            <rFont val="Tahoma"/>
            <family val="2"/>
          </rPr>
          <t xml:space="preserve">
Easy to support FLT to use to drive business results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F3" authorId="0" shapeId="0" xr:uid="{00000000-0006-0000-0400-000001000000}">
      <text>
        <r>
          <rPr>
            <b/>
            <sz val="9"/>
            <color indexed="81"/>
            <rFont val="Tahoma"/>
            <family val="2"/>
          </rPr>
          <t>ezarate:</t>
        </r>
        <r>
          <rPr>
            <sz val="9"/>
            <color indexed="81"/>
            <rFont val="Tahoma"/>
            <family val="2"/>
          </rPr>
          <t xml:space="preserve">
Easy to support FLT to use to drive business results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G3" authorId="0" shapeId="0" xr:uid="{18311743-AD28-45AE-A8FA-37B664780134}">
      <text>
        <r>
          <rPr>
            <b/>
            <sz val="9"/>
            <color indexed="81"/>
            <rFont val="Tahoma"/>
            <family val="2"/>
          </rPr>
          <t>ezarate:</t>
        </r>
        <r>
          <rPr>
            <sz val="9"/>
            <color indexed="81"/>
            <rFont val="Tahoma"/>
            <family val="2"/>
          </rPr>
          <t xml:space="preserve">
Easy to support FLT to use to drive business results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F3" authorId="0" shapeId="0" xr:uid="{00000000-0006-0000-0500-000001000000}">
      <text>
        <r>
          <rPr>
            <b/>
            <sz val="9"/>
            <color indexed="81"/>
            <rFont val="Tahoma"/>
            <family val="2"/>
          </rPr>
          <t>ezarate:</t>
        </r>
        <r>
          <rPr>
            <sz val="9"/>
            <color indexed="81"/>
            <rFont val="Tahoma"/>
            <family val="2"/>
          </rPr>
          <t xml:space="preserve">
Easy to support FLT to use to drive business results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ezarate</author>
  </authors>
  <commentList>
    <comment ref="G3" authorId="0" shapeId="0" xr:uid="{CB616E23-BAA3-4F31-A10C-2F7895C5C379}">
      <text>
        <r>
          <rPr>
            <b/>
            <sz val="9"/>
            <color indexed="81"/>
            <rFont val="Tahoma"/>
            <family val="2"/>
          </rPr>
          <t>ezarate:</t>
        </r>
        <r>
          <rPr>
            <sz val="9"/>
            <color indexed="81"/>
            <rFont val="Tahoma"/>
            <family val="2"/>
          </rPr>
          <t xml:space="preserve">
Easy to support FLT to use to drive business results 
</t>
        </r>
      </text>
    </comment>
  </commentList>
</comments>
</file>

<file path=xl/sharedStrings.xml><?xml version="1.0" encoding="utf-8"?>
<sst xmlns="http://schemas.openxmlformats.org/spreadsheetml/2006/main" count="1201" uniqueCount="784">
  <si>
    <t>Introduction</t>
  </si>
  <si>
    <t>Expectations for the new Maturity Level Check</t>
  </si>
  <si>
    <t>•The factory should not make an extra effort to complete the new maturity level check process</t>
  </si>
  <si>
    <t>Instructions for the Maturity check</t>
  </si>
  <si>
    <t xml:space="preserve">Once the Factory has successfully achieved the business needs (Go no Go´s) , they can request a maturity level check with the market, which helped to check the right level of implementation and the AM, PM and LVS criteria according to the CIG </t>
  </si>
  <si>
    <t>Factory to conduct the Maturity Check with the help of market or RIST or Corporate (Maturity Check agenda/flow must be done following normal factory routines and considering the business priorities, no special preparation is needed ).</t>
  </si>
  <si>
    <t xml:space="preserve">Maturity Check agenda/flow must be done following normal factory routines and considering the business priorities, no special preparation is needed. </t>
  </si>
  <si>
    <t>In order to assure sustainability to the next Maturity Level at least 90% of  expectations must be met</t>
  </si>
  <si>
    <t>Maturity Level Check Criteria</t>
  </si>
  <si>
    <t>Improvement Guide for Manufacturing Level</t>
  </si>
  <si>
    <t>Leadership Engagement
Level 1</t>
  </si>
  <si>
    <t>Stable Manufacturing 
Level 2</t>
  </si>
  <si>
    <t>Reliable Manufacturing 
Level 3</t>
  </si>
  <si>
    <t>Flexible Operations
Level 4</t>
  </si>
  <si>
    <t>Agile Operations
 Level 5</t>
  </si>
  <si>
    <t>Maturity Level Check Date</t>
  </si>
  <si>
    <t>MM-YYYY</t>
  </si>
  <si>
    <t>Maturity Check Criteria</t>
  </si>
  <si>
    <t>Unit</t>
  </si>
  <si>
    <t>Target Level 1</t>
  </si>
  <si>
    <t>Maturity Check Status</t>
  </si>
  <si>
    <t>Y-1</t>
  </si>
  <si>
    <t>Current situation</t>
  </si>
  <si>
    <t>Target Level 2</t>
  </si>
  <si>
    <t>Target Level 3</t>
  </si>
  <si>
    <t>Target Level 4</t>
  </si>
  <si>
    <t>YYYY</t>
  </si>
  <si>
    <t xml:space="preserve"> Compliance </t>
  </si>
  <si>
    <t>Pass/Fail</t>
  </si>
  <si>
    <t>Meeting the respective requirements</t>
  </si>
  <si>
    <t>Are the previous Level requirements being maintained?</t>
  </si>
  <si>
    <t>YES/NO</t>
  </si>
  <si>
    <t>Has the Pilot Line, Warehouse , category  accomplished its respective AM, PM &amp; LVS Step requirements?</t>
  </si>
  <si>
    <t>Have the Priority Lines, Warehouses or categories (applicable) accomplished their respective AM, PM &amp; LVS Step requirements?</t>
  </si>
  <si>
    <t>Competitive Cost and Cash</t>
  </si>
  <si>
    <t>Total Delivered Cost</t>
  </si>
  <si>
    <t>% of NNS</t>
  </si>
  <si>
    <t>Improving Trend</t>
  </si>
  <si>
    <t>Conversion Cost+ Reduction</t>
  </si>
  <si>
    <t>kLC (Local currency in thousands) /Ton</t>
  </si>
  <si>
    <t xml:space="preserve">&gt; 2% Year on Year (Year on Year (YOY)) or meeting business Targets
</t>
  </si>
  <si>
    <t xml:space="preserve">&gt; 3% Year on Year (YOY) or meeting business Targets
</t>
  </si>
  <si>
    <t xml:space="preserve"> Zero Loss Material Variance Reduction</t>
  </si>
  <si>
    <t xml:space="preserve">&gt; 5% Year on Year (YOY) or meeting business Targets
</t>
  </si>
  <si>
    <t xml:space="preserve"> Stock Cover Reduction</t>
  </si>
  <si>
    <t>number of days</t>
  </si>
  <si>
    <t>&gt; 5% or meeting business targets</t>
  </si>
  <si>
    <t>&gt; 15% or meeting business targets</t>
  </si>
  <si>
    <t>&gt; 20% or meeting business targets</t>
  </si>
  <si>
    <t>Enablers</t>
  </si>
  <si>
    <t xml:space="preserve"> Estimated Unplanned Stoppages</t>
  </si>
  <si>
    <t>%</t>
  </si>
  <si>
    <t>&lt;15%</t>
  </si>
  <si>
    <t>&lt;10%</t>
  </si>
  <si>
    <t>&lt;7%</t>
  </si>
  <si>
    <t xml:space="preserve">&lt; 6% or defined by Business needs
</t>
  </si>
  <si>
    <t xml:space="preserve"> Labor Productivity Increase</t>
  </si>
  <si>
    <r>
      <t xml:space="preserve">kg/man-hour </t>
    </r>
    <r>
      <rPr>
        <sz val="12"/>
        <rFont val="Calibri Light"/>
        <family val="2"/>
        <scheme val="major"/>
      </rPr>
      <t xml:space="preserve">
Volume taken from S8.2 - 2nd line "Cost of goods debited to other entities"
Man-hour = total hours (permanent + interim workers) </t>
    </r>
    <r>
      <rPr>
        <b/>
        <sz val="12"/>
        <rFont val="Calibri Light"/>
        <family val="2"/>
        <scheme val="major"/>
      </rPr>
      <t>/!\ No contractors</t>
    </r>
  </si>
  <si>
    <t xml:space="preserve"> Days Between Production</t>
  </si>
  <si>
    <t xml:space="preserve">Optimize to 
reduce TDC
</t>
  </si>
  <si>
    <t>Industrialization Projects delivering Vertical Start Up</t>
  </si>
  <si>
    <t>% of projects vs whole factory project portfolio</t>
  </si>
  <si>
    <t>&gt;  30%</t>
  </si>
  <si>
    <t>&gt; 75%</t>
  </si>
  <si>
    <t>&gt; 95%</t>
  </si>
  <si>
    <t xml:space="preserve"> First Time Right</t>
  </si>
  <si>
    <t>&gt; 85%</t>
  </si>
  <si>
    <t>&gt; 90%</t>
  </si>
  <si>
    <t>&gt; 98%</t>
  </si>
  <si>
    <t>Protect our Core</t>
  </si>
  <si>
    <t xml:space="preserve"> Consumer Complaints</t>
  </si>
  <si>
    <t>number</t>
  </si>
  <si>
    <t xml:space="preserve"> Foreign Body Complaints</t>
  </si>
  <si>
    <t>Improving  trend and 50% reduction on metal and glass</t>
  </si>
  <si>
    <t>Improving trend and zero metal and glass</t>
  </si>
  <si>
    <t xml:space="preserve"> Number of Accidents</t>
  </si>
  <si>
    <t>LEVEL 1: LEADERSHIP ENGAGEMENT</t>
  </si>
  <si>
    <r>
      <t xml:space="preserve">                                                                                                                          </t>
    </r>
    <r>
      <rPr>
        <b/>
        <sz val="32"/>
        <color theme="1"/>
        <rFont val="Calibri"/>
        <family val="2"/>
        <scheme val="minor"/>
      </rPr>
      <t xml:space="preserve">   Why / Purpose</t>
    </r>
    <r>
      <rPr>
        <sz val="32"/>
        <color theme="1"/>
        <rFont val="Calibri"/>
        <family val="2"/>
        <scheme val="minor"/>
      </rPr>
      <t xml:space="preserve">
• To develop competencies in leaders so that they take ownership and act as change agents, leading NCE implementation to transform the organization.
• To establish factory management routines as a base to deliver expected business results.</t>
    </r>
  </si>
  <si>
    <t>NCE Framework</t>
  </si>
  <si>
    <t>Maturity check question</t>
  </si>
  <si>
    <t xml:space="preserve">Expectations </t>
  </si>
  <si>
    <t>Coaching Questions-examples for the coach</t>
  </si>
  <si>
    <t>Comments/Evidences</t>
  </si>
  <si>
    <t>Criteria accomplished (Y/N)</t>
  </si>
  <si>
    <t>Y</t>
  </si>
  <si>
    <t>N</t>
  </si>
  <si>
    <t>•  How has the factory defined priorities based on the business needs and consumer /customer value  and cascaded them through all the organization? How has the Factory Leadership Team/Local Leadership Team identified and prioritized the competencies required to deliver the defined priorities?</t>
  </si>
  <si>
    <t>• The factory Leadership Team understands the major contributors to TDC,  the gaps to business needs, the consumer /customer values, and identifies relevant activities and projects to improve</t>
  </si>
  <si>
    <t>- Set and align priorities</t>
  </si>
  <si>
    <t xml:space="preserve">• The factory Leadership Team cascades priorities to all levels in the factory that will plan activities to improve results. (e.g.  Factory Leadership Team--&gt;Local Leadership Team --&gt; Operating Teams) </t>
  </si>
  <si>
    <t>- Review Performance</t>
  </si>
  <si>
    <t>•Factory Leadership Team connects the competency building process with the factory priorities to support the current and future improvement plan and deliver business results</t>
  </si>
  <si>
    <t xml:space="preserve">•  How do the Leaders drive transformation in the organization towards manufacturing excellence?
•  How does the factory establish clear ownership and accountability to drive results at the line level? 
</t>
  </si>
  <si>
    <t xml:space="preserve">• The Factory Leadership Team and Pilot Local Leadership Team (at minimum) have implemented operational reviews to drive the improvement plans and manage deviations </t>
  </si>
  <si>
    <t>• The operators on the line (including new comers and non Nestlé employees)  are able to execute Operational Standards (Operate, Change Over, cleaning, etc.) with discipline; technicians are capable of executing maintenance activities. Technicians and operators have  started to participate in basic problem solving</t>
  </si>
  <si>
    <t>- Learn and Improve</t>
  </si>
  <si>
    <t xml:space="preserve"> •  Standard routines have been implemented in the pilot Local Leadership Team areas to drive discipline in the execution of standards leading to visible results. This includes Key Standard Routines.</t>
  </si>
  <si>
    <t xml:space="preserve">• Pilot Local Leadership Team and Factory Leadership Team have developed basic problem solving capabilities and are able to run effective problem solving activities, delivering standards, results and knowledge </t>
  </si>
  <si>
    <t>- Compliance</t>
  </si>
  <si>
    <t xml:space="preserve">•  How has the compliance verification process been established? Have the required certifications been achieved? (to be assess on each maturity level)
*** For Green Fields, there can be an exception for certification requirements
</t>
  </si>
  <si>
    <t xml:space="preserve"> •  NMS for Q&amp;SHE and FSSC22000 certifications have been achieved</t>
  </si>
  <si>
    <t xml:space="preserve"> •  Full compliance to mandatory quality standards, regulatory standards, specifications &amp; recipes and inspection plans have been achieved </t>
  </si>
  <si>
    <t>•  S&amp;H compliance is continually evaluated, and the factory takes a cautious decision to proceed to the next maturity level.</t>
  </si>
  <si>
    <t xml:space="preserve"> • The factory has achieved full compliance to all the mandatory manufacturing and engineering standards.</t>
  </si>
  <si>
    <t>•  How are learnings shared with other priority Local Leadership Teams? 
•  How does the Factory Leadership Team facilitate the reapplication of these learnings to accelerate business results?</t>
  </si>
  <si>
    <t>• The pilot Local Leadership Team is the place to learn management cycles (PDCA - SDCA) for other teams</t>
  </si>
  <si>
    <t>LEVEL 2: STABLE MANUFACTURING</t>
  </si>
  <si>
    <r>
      <t xml:space="preserve">                                                                                                            </t>
    </r>
    <r>
      <rPr>
        <b/>
        <sz val="30"/>
        <color theme="1"/>
        <rFont val="Calibri"/>
        <family val="2"/>
        <scheme val="minor"/>
      </rPr>
      <t>Why / Purpose</t>
    </r>
    <r>
      <rPr>
        <sz val="30"/>
        <color theme="1"/>
        <rFont val="Calibri"/>
        <family val="2"/>
        <scheme val="minor"/>
      </rPr>
      <t xml:space="preserve">
• To stabilize Manufacturing performance in all factories by applying Standard Routines (SDCA) and Improvement cycles (PDCA).
• To deliver breakthrough business results by evolving NCE on selected Pilot.</t>
    </r>
  </si>
  <si>
    <t>Maturity Check Question</t>
  </si>
  <si>
    <t>R</t>
  </si>
  <si>
    <t>• How is the Factory Leadership Team and Local Leadership Team ensuring that learnings from pilots are replicated across the factory to accelerate delivery of business results?
•  How is the expansion planned and carried out regarding the business needs?</t>
  </si>
  <si>
    <t>• How has the factory defined priorities based on the consumer/customer expectations and business needs and cascaded them throughout the organization?
•How have standard routines been implemented in the factory to bring stability in all areas?
• How can you ensure that the results are sustainable ? (UPS, Material losses, FoB, RIR )</t>
  </si>
  <si>
    <t xml:space="preserve">• The factory has reviewed and updated business objectives following at least the yearly cycle  and consumer/customer value ( CCVP and IBO if applicable *) with: BU´s , markets, categories, GMB´s,  Zones,  functions. </t>
  </si>
  <si>
    <t>• Using Market/Business targets, the factory has defined expected business growth and TDC improvements. These have been cascaded to Local Leadership Teams. Local Leadership Teams have a clear understanding of contributors and defined improvement plans, including the contribution of the industrialization projects portfolio. WG´s can clearly identified their contribution to the factory priorities.</t>
  </si>
  <si>
    <t>• The Factory Leadership Team has deployed specific targets to all Local Leadership Teams (Factory Leadership Team--&gt;Local Leadership Teams --&gt; Working Groups). The Local Leadership Teams have established improvement plans and have cascaded them to the working groups.</t>
  </si>
  <si>
    <t>- Learn and improve</t>
  </si>
  <si>
    <t>• Factory and Local Leadership Teams have embraced and own "the additional" NCE methodology and is developing a clear understanding of what type of  competency structure is needed to eliminate losses, improve standards, and support the autonomy journey in the factory.</t>
  </si>
  <si>
    <t>- Identify opportunities</t>
  </si>
  <si>
    <t xml:space="preserve">• How has the Factory Leadership Team built competency in themselves to understand the process flow and identified losses in the value chain?
• How has the Factory Leadership Team organized itself and the Local Leadership Teams so that they understand the competency gaps at all levels? How does this enable them to develop a strategy to increase the functional competencies in all the Factory?
</t>
  </si>
  <si>
    <t>• The factory has identified the waste in the value chain and redesigned the process flow to reduce waste in the pilot category.</t>
  </si>
  <si>
    <r>
      <rPr>
        <b/>
        <sz val="16"/>
        <color theme="1"/>
        <rFont val="Calibri"/>
        <family val="2"/>
        <scheme val="minor"/>
      </rPr>
      <t xml:space="preserve">Factory Leadership Team </t>
    </r>
    <r>
      <rPr>
        <sz val="16"/>
        <color theme="1"/>
        <rFont val="Calibri"/>
        <family val="2"/>
        <scheme val="minor"/>
      </rPr>
      <t xml:space="preserve">
What are the priority areas/losses that the Factory has identified in the value chain?
What was the process the factory followed to identify the losses?
Which members beyond manufacturing were involved in the process?
</t>
    </r>
  </si>
  <si>
    <t xml:space="preserve">
•All Local Leadership Teams are increasing their functional competencies (Quality, SHE , Eng., Supply Chain, HR, FiCo) and started to manage their process and systems in their area to eliminate losses and impact on consumers and customer value. Routines are implemented to maintain safety and quality awareness in all employees (including new comers and Non Nestlé Employees).</t>
  </si>
  <si>
    <t xml:space="preserve">• How are new/revised standards helping to restore and maintain line basic conditions and manage Safety and Food Safety Risks? 
• How are the working groups restoring abnormalities and eliminating their reoccurrence to ensure basic conditions?
• How have the operators increased their autonomy in inspection and lubrication activities?
</t>
  </si>
  <si>
    <t>• Basic conditions on the pilot line have been restored by eliminating abnormalities, sources of contamination, and HTRP.</t>
  </si>
  <si>
    <t>• The Working Groups have identified and reduced Safety and Food Safety risks and can demonstrate how they control the remaining risks (e.g. discipline in executing the standards, routine inspections, etc.).
• The Local Leadership Teams take full ownership over the Risk Assessment Routines.</t>
  </si>
  <si>
    <t>• The operators are performing transferred lubrication activities autonomously. The operators are performing changeovers autonomously, within the expected duration, and reducing material waste.</t>
  </si>
  <si>
    <t>• All priority lines of the priority Local Leadership Team have started expanding the restoration of basic conditions.</t>
  </si>
  <si>
    <t xml:space="preserve">• The problem solving activities (GSTD , BDA) are performed by operating teams (Operators and technicians) autonomously. </t>
  </si>
  <si>
    <t>• Cooperation between MWG and AWG has improved by knowledge transfer, coaching, and common integrated improvement activities.</t>
  </si>
  <si>
    <t>•  How has the Factory Leadership Team ensured workplace transformation in the warehouse and production?  
•  What is the benefit for business and consumer? 
•  What is the process to make it deliver the transformation and how to will it be sustained?</t>
  </si>
  <si>
    <t>• The pilot Warehouse area/category layout and storage locations are well organized in accordance with visual standards.</t>
  </si>
  <si>
    <t xml:space="preserve">
• The people activities in the pilot warehouse and production have been standardized and simplified by the work group. This results in improvement of productivity, reduction of ergonomics and safety risks, and reduction of product damages. </t>
  </si>
  <si>
    <r>
      <t xml:space="preserve">
• There is transfer of material from warehouse to production with minimum movement and stock while maintaining stability of the supply.  The product at point of use in production has clear visual standards (maximum, minimum stock level, etc.).</t>
    </r>
    <r>
      <rPr>
        <sz val="16"/>
        <color rgb="FFFF0000"/>
        <rFont val="Calibri"/>
        <family val="2"/>
        <scheme val="minor"/>
      </rPr>
      <t xml:space="preserve">
 </t>
    </r>
  </si>
  <si>
    <t xml:space="preserve">• The production sequences for Pilot Category are defined to support business needs and minimize operational losses (planned stoppages and material waste). </t>
  </si>
  <si>
    <t xml:space="preserve">•  How are learnings shared with other priority Local Leadership Teams? 
•  How does the Factory Leadership Team facilitate the reapplication of these learnings to accelerate business results?
</t>
  </si>
  <si>
    <t>• The pilot lines are the place to learn restoration of basic conditions for other business priority lines in the same Local Leadership Team.</t>
  </si>
  <si>
    <t xml:space="preserve">
•  The pilot Warehouse is the place to learn on how to achieve stability and to ensure material flow from production to warehouse. 
</t>
  </si>
  <si>
    <t>LEVEL 3: RELIABLE MANUFACTURING</t>
  </si>
  <si>
    <r>
      <t xml:space="preserve">                                                                                                                                               </t>
    </r>
    <r>
      <rPr>
        <b/>
        <sz val="24"/>
        <rFont val="Calibri"/>
        <family val="2"/>
        <scheme val="minor"/>
      </rPr>
      <t>Why / Purpose</t>
    </r>
    <r>
      <rPr>
        <sz val="24"/>
        <rFont val="Calibri"/>
        <family val="2"/>
        <scheme val="minor"/>
      </rPr>
      <t xml:space="preserve">
• To reduce working capital by having a stable, reliable, and predictable supply by changing the mindset from unplanned to planned, while increasing case fill rate.
• To grow autonomy of the operating teams by developing technical knowledge.
• To improve manufacturing performance through each industrialization project.
• To eliminate losses in information flows, reducing administrative burden.</t>
    </r>
  </si>
  <si>
    <t xml:space="preserve">• How is the Factory Leadership Team and Local Leadership Team ensuring that learnings from pilots are replicated across the factory to accelerate delivery of business results?
•  How is the expansion planned and carried out regarding the business needs?
</t>
  </si>
  <si>
    <t>• Each Local Leadership Team is responsible to drive the implementation. Operators restore basic conditions and develop competence to identify normal vs abnormal in the priority lines.</t>
  </si>
  <si>
    <t xml:space="preserve">
• The Local Leadership Team is responsible to drive the implementation to achieve stabile performance in all warehouses, and ensuring material flow from the warehouse to priority lines.</t>
  </si>
  <si>
    <t>• The Factory Leadership Team sets and ensures the same expectation in terms of implementation level across the factory, leveraging learnings from different areas to accelerate improvement of the results and remove roadblocks accordingly.</t>
  </si>
  <si>
    <t>•How has the factory defined priorities based on the consumer/customer expectations and business needs and cascaded them throughout the organization?
•How have standard routines been implemented in the factory to bring stability in all areas?</t>
  </si>
  <si>
    <t>• The factory has reviewed and updated business objectives based on consumer/customer value (CCVP and IBO if applicable) from: Market categories, Zone/ GMB´s, and functions. Including information flow losses that have been identified.</t>
  </si>
  <si>
    <t>• The factory has some examples of connection with other parts of the value chain, identified gaps, and has plans to reach expected business growth and TDC improvement.</t>
  </si>
  <si>
    <t xml:space="preserve">
•Operators develop technical competencies (equipment function and structures) to enable them to execute technical inspections and basic maintenance activities. They contribute to the continuous improvement of the local standards by providing feedback on effectiveness and efficiency to the Local Leadership Team. This ensures consistency in performing critical activities e.g. maintenance, cleaning, inspections, etc. (How the machine works)</t>
  </si>
  <si>
    <t>• Working groups have removed abnormalities at component level in the pilot line. Few abnormalities related to the technical modules are present in the line without identification.</t>
  </si>
  <si>
    <t>• Technicians improved the quality and balance of planned maintenance activities according to 5W &amp; 1H concept on the pilot line, and have become trainers and coaches for operators.</t>
  </si>
  <si>
    <t>• Members of the working groups (MWG, TSWG, AWG and LWG) know their competency gaps and own their individual development plans.</t>
  </si>
  <si>
    <t>• Technical store layout and storage locations are well organized in accordance with visual standards. TSWG has improved routines in the technical store which result in high availability of the spare parts.</t>
  </si>
  <si>
    <r>
      <rPr>
        <b/>
        <sz val="16"/>
        <rFont val="Calibri"/>
        <family val="2"/>
        <scheme val="minor"/>
      </rPr>
      <t>Factory Leadership Team</t>
    </r>
    <r>
      <rPr>
        <sz val="16"/>
        <rFont val="Calibri"/>
        <family val="2"/>
        <scheme val="minor"/>
      </rPr>
      <t xml:space="preserve">
What is the TSWG service level? What has changed in the routines and processes? Which standards have been updated?
What has been the cost benefit in the TS spare parts working capital?
</t>
    </r>
  </si>
  <si>
    <t>•The autonomy level for managing the product quality inside the factory (end-to-end) is increasing and the Local Leadership Team has started to integrate all process inspections in one system where process and product quality attributes are integrated.</t>
  </si>
  <si>
    <t xml:space="preserve">• How are projects prioritized according to their contribution to the business needs and including lessons learned from previous projects?
• How is the loss understanding across the value chain considered as an input to the waste prevention plan of the upcoming projects?
• How do project teams ensure delivery of their success criteria and guarantee that operating teams have the right level of competence to sustain results?
• How do manufacturing, quality &amp; maintenance develop competencies in order to ensure the delivery of the defined success criteria for projects?
</t>
  </si>
  <si>
    <t>• The factory Leadership Team and Local Leadership Team actively participate in the industrialization and renovation projects review, and ensure Local Leadership Team members and working groups contribute effectively to project activities focused on waste prevention.</t>
  </si>
  <si>
    <t>• Project teams are working to deliver manufacturing systems with all the SOP and standard routines in place, and people competency developed accordingly from the first day of production.</t>
  </si>
  <si>
    <t>•  Industrialization projects bring acceleration to NCE in Manufacturing deployment, e.g. reduction of safety risks &amp; quality defects and significant improvement to basic conditions and stoppage reductions.</t>
  </si>
  <si>
    <r>
      <rPr>
        <b/>
        <sz val="16"/>
        <rFont val="Calibri"/>
        <family val="2"/>
        <scheme val="minor"/>
      </rPr>
      <t>Local Leadership Team</t>
    </r>
    <r>
      <rPr>
        <sz val="16"/>
        <rFont val="Calibri"/>
        <family val="2"/>
        <scheme val="minor"/>
      </rPr>
      <t xml:space="preserve">
What has the impact been after the project start up? 
What are the pending plans for the projects?
What have the results been in the factory/lines/areas after the project start up? 
What have the benefits been of it?</t>
    </r>
  </si>
  <si>
    <t>  
•  How does the factory identify and eliminate the information losses, and what is the benefit to business?  
•  How does the factory manage the material replenishment to production, and what is the benefit to the business?
•  How has the Local Leadership Team managed the production sequence and quantity to adapt to demand changes? 
•  How did the factory connect with other members of the value chain, (supplier and distribution/DC) to impact TDC and stock cover?</t>
  </si>
  <si>
    <t>• Priority information flow losses have been reduced by implementing lean office projects to improve speed, accuracy, and quality.</t>
  </si>
  <si>
    <r>
      <rPr>
        <b/>
        <sz val="16"/>
        <rFont val="Calibri"/>
        <family val="2"/>
        <scheme val="minor"/>
      </rPr>
      <t>Factory Leadership Team, Local Leadership Team and Gemba</t>
    </r>
    <r>
      <rPr>
        <sz val="16"/>
        <rFont val="Calibri"/>
        <family val="2"/>
        <scheme val="minor"/>
      </rPr>
      <t xml:space="preserve">
What are the information flow losses identified and what projects were triggered to eliminate them? What was the benefit after implementing these activities? 
</t>
    </r>
  </si>
  <si>
    <t>• Warehouse operators and operating teams for pilot category are delivering materials to production areas based on their real consumption. There is a significant reduction of stock of semi-finished, raw, and pack materials in the production area while maintaining material flow and stability of the supply. </t>
  </si>
  <si>
    <t>• The factory connects with pilot suppliers to ensure stability, expected quality, and to optimize material supply. As a result the suppliers have achieved supplier performance targets aligned with the business targets. e.g. material quality, on-time delivery, material delivery frequency, and lot size.</t>
  </si>
  <si>
    <r>
      <rPr>
        <b/>
        <sz val="16"/>
        <rFont val="Calibri"/>
        <family val="2"/>
        <scheme val="minor"/>
      </rPr>
      <t>Factory Leadership Team</t>
    </r>
    <r>
      <rPr>
        <sz val="16"/>
        <rFont val="Calibri"/>
        <family val="2"/>
        <scheme val="minor"/>
      </rPr>
      <t xml:space="preserve">
How are the factory and procurement collaborating to select and prioritize the pilot suppliers and what is the business opportunity to connect with pilot suppliers? 
What improvement activities were done by the factory and pilot suppliers to improve stability and optimize material supply? 
What are the benefits to the factory, business, and supplier? 
</t>
    </r>
  </si>
  <si>
    <t>•  Distribution costs have been reduced by optimizing the finished goods deliveries from the factory to the pilot distribution center/customer. </t>
  </si>
  <si>
    <r>
      <t xml:space="preserve">
</t>
    </r>
    <r>
      <rPr>
        <b/>
        <sz val="16"/>
        <rFont val="Calibri"/>
        <family val="2"/>
        <scheme val="minor"/>
      </rPr>
      <t>Factory Leadership Team</t>
    </r>
    <r>
      <rPr>
        <sz val="16"/>
        <rFont val="Calibri"/>
        <family val="2"/>
        <scheme val="minor"/>
      </rPr>
      <t xml:space="preserve">
What is the process that the factory and logistics team (supply chain) are using to continuously identify opportunity to reduce delivery cost?  
What improvement activities are being done by the factory with the pilot distribution centre/customer and what is the impact on delivery cost reduction, consumer order fulfilment, or case fill rate?   
</t>
    </r>
  </si>
  <si>
    <t>•  Routine Early Shipment is implemented as per the defined priorities, and release time for finish goods and Raw/Packaging material is continuously challenged in order to improve product freshness and reduce working capital.</t>
  </si>
  <si>
    <t>•  The factory has established and continuously improves the production sequence with an optimal production quantity for pilot category to adapt to demand changes . </t>
  </si>
  <si>
    <t>• How are learnings shared with other priority areas, suppliers and DC/customers? 
• How are pilot lines used as an enabler to learn and accelerate the business results?</t>
  </si>
  <si>
    <t xml:space="preserve">• Pilot lines are the place to learn how to develop technical competencies and technical module solutions.
</t>
  </si>
  <si>
    <t>•  Pilot category/area is the place to learn how to deliver material to production based on real consumption, optimized production sequence and quantity, eliminated information flow waste, and the way to connect with suppliers and DC´s to optimize material supply and product delivery. </t>
  </si>
  <si>
    <t>LEVEL 4: FLEXIBLE OPERATIONS</t>
  </si>
  <si>
    <r>
      <t xml:space="preserve">                                                                                                                                               </t>
    </r>
    <r>
      <rPr>
        <b/>
        <sz val="28"/>
        <rFont val="Calibri"/>
        <family val="2"/>
        <scheme val="minor"/>
      </rPr>
      <t>Why / Purpose</t>
    </r>
    <r>
      <rPr>
        <sz val="28"/>
        <rFont val="Calibri"/>
        <family val="2"/>
        <scheme val="minor"/>
      </rPr>
      <t xml:space="preserve">
• To synchronize the whole value chain with real consumer demand, and ensure responsiveness to changes in the marketplace (including I&amp;R).
• To continue growing the autonomy of the operating team in manufacturing processes and product quality.</t>
    </r>
  </si>
  <si>
    <t xml:space="preserve">Maturity Check Question </t>
  </si>
  <si>
    <t>• Operators in the priority lines develop technical competence, understand how the machine works, and are able to execute basic maintenance activities and technical inspections.</t>
  </si>
  <si>
    <t>• Factory Leadership Team and Local Leadership Team are responsible for driving the implementation for delivering material to production based on real consumption, optimizing production sequence and quantity, eliminating information flow waste, and connecting with suppliers and DCs to optimize material supply and product delivery in all priority categories.</t>
  </si>
  <si>
    <t>• Factory Leadership Team sets and ensures the same expectation of results through a correct implementation across the factory, leveraging learnings from different areas to accelerate improvement of the results.</t>
  </si>
  <si>
    <t xml:space="preserve">• The factory has reviewed and updated business objectives based on consumer/customer value (CCVP and IBO) from: Market categories, Zone/ GMB´s, and functions. </t>
  </si>
  <si>
    <r>
      <rPr>
        <b/>
        <sz val="16"/>
        <rFont val="Calibri"/>
        <family val="2"/>
        <scheme val="minor"/>
      </rPr>
      <t>Factory Leadership Team</t>
    </r>
    <r>
      <rPr>
        <sz val="16"/>
        <rFont val="Calibri"/>
        <family val="2"/>
        <scheme val="minor"/>
      </rPr>
      <t xml:space="preserve">
What are the priorities of the factory? How do these priorities link and support market business priorities and category/function priorities?
What are the consumer values and which ones are the most important to win the consumer preference?
How does your factory contribute to meeting consumer preferences?
What key business opportunities related to the factory were identified during the IBO?
How are these opportunities reflected in the factory strategy (OMP)?
What are the priority losses in the factory and how are they being addressed?
How does the factory address losses related to information/paper flow in order to improve labor productivity?
</t>
    </r>
  </si>
  <si>
    <t>• The factory has many examples of connection with other parts of the value chain, identified gaps, and has plans to reach expected business growth and TDC improvement.</t>
  </si>
  <si>
    <r>
      <rPr>
        <b/>
        <sz val="16"/>
        <rFont val="Calibri"/>
        <family val="2"/>
        <scheme val="minor"/>
      </rPr>
      <t>Factory Leadership Team</t>
    </r>
    <r>
      <rPr>
        <sz val="16"/>
        <rFont val="Calibri"/>
        <family val="2"/>
        <scheme val="minor"/>
      </rPr>
      <t xml:space="preserve">
What was the strategy and how are the Factory Leadership Team and other value chain leaders collaborating to identify losses in the value chain to reduce TDC?
What are the losses identified within the value chain?  
What projects has the factory shared or interacted with other external functions to eliminate losses, synchronized with supplier and DC/customer, in order to reduce TDC?
What project was implemented for the pull production planning?
</t>
    </r>
  </si>
  <si>
    <t>• The factory has updated and cascaded improvement plans, including the contribution of the industrialization projects portfolio.</t>
  </si>
  <si>
    <t>- Deliver transformation</t>
  </si>
  <si>
    <t>• How are operating teams eliminating product defects ?
• How have the operators increased their autonomy in maintaining safety devices and in process and product quality?
• How were maintenance strategies optimized in the pilot line?
• How have operating teams maintained basic conditions at component level on business priority lines?
• How does the Factory Leadership Team support the Local Leadership Team and the operating teams to improve their competency level in managing the end to end manufacturing process?
How are routine activities of operators being reduced and simplified ?</t>
  </si>
  <si>
    <t xml:space="preserve">
• Product and process mastership has been developed in the operating teams, and as a consequence the majority of chronic losses have been reduced. </t>
  </si>
  <si>
    <t xml:space="preserve">• The operating teams are continuously achieving the required product defects elimination, which is helping the Local Leadership Team to reduce all quality related losses e.g. waste/rework, FTR failures, complaints, etc.
</t>
  </si>
  <si>
    <t>• The zero defect system is fully integrated and fully owned by Local Leadership Team, and implemented by the working groups. All other functional routines are owned by the Local Leadership Team. The Factory Leadership Team becomes the guardians and owners of functional routines (Q&amp;SHE) and strives to continuously improve them in their area of responsibility.</t>
  </si>
  <si>
    <t>• Safety devices and safety components are inspected and maintained by AWG members, preventing failures. Inspection method is now evolved into a predictive mindset (identifying symptoms of potential failures before they occur)
• The effectiveness of the SHE incident analysis has improved the identification of problematic locations, hazards, and routines. Action plans are in place to address them.</t>
  </si>
  <si>
    <t>• Routine activities of operators have been integrated and simplified in order to reduce efforts and focus on continuous improvement activities (e.g. inspection route)</t>
  </si>
  <si>
    <t>• Operating team is fully involved in industrialization projects, bringing their knowledge and competence on losses and waste to ensure projects contribute to improvement of factory results.</t>
  </si>
  <si>
    <t>• Optimum maintenance strategies have been defined and implemented for priority machines at pilot line by Maintenance Working Group members, which results in reduction of maintenance cost.</t>
  </si>
  <si>
    <r>
      <rPr>
        <b/>
        <sz val="16"/>
        <rFont val="Calibri"/>
        <family val="2"/>
        <scheme val="minor"/>
      </rPr>
      <t xml:space="preserve">Factory Leadership Team </t>
    </r>
    <r>
      <rPr>
        <sz val="16"/>
        <rFont val="Calibri"/>
        <family val="2"/>
        <scheme val="minor"/>
      </rPr>
      <t xml:space="preserve">
What is the maintenance cost after improving maintenance activities ?
What is the total cost benefit?
</t>
    </r>
    <r>
      <rPr>
        <b/>
        <sz val="16"/>
        <rFont val="Calibri"/>
        <family val="2"/>
        <scheme val="minor"/>
      </rPr>
      <t xml:space="preserve">Maintenance Working Group </t>
    </r>
    <r>
      <rPr>
        <sz val="16"/>
        <rFont val="Calibri"/>
        <family val="2"/>
        <scheme val="minor"/>
      </rPr>
      <t xml:space="preserve">
What is the new strategy followed to reduce maintenance cost?
Can you give me one example of the priority machines maintenance strategy before and after?
</t>
    </r>
  </si>
  <si>
    <r>
      <rPr>
        <b/>
        <sz val="16"/>
        <rFont val="Calibri"/>
        <family val="2"/>
        <scheme val="minor"/>
      </rPr>
      <t xml:space="preserve">
Factory Leadership Team </t>
    </r>
    <r>
      <rPr>
        <sz val="16"/>
        <rFont val="Calibri"/>
        <family val="2"/>
        <scheme val="minor"/>
      </rPr>
      <t xml:space="preserve">
What was the pilot category that implement the pull production planning?
What is the benefit to inventory, manufacturing performance, total delivered cost, and consumer order? </t>
    </r>
    <r>
      <rPr>
        <b/>
        <sz val="16"/>
        <rFont val="Calibri"/>
        <family val="2"/>
        <scheme val="minor"/>
      </rPr>
      <t xml:space="preserve">
Local Leadership Team (Production, Planner, and Logistics) </t>
    </r>
    <r>
      <rPr>
        <sz val="16"/>
        <rFont val="Calibri"/>
        <family val="2"/>
        <scheme val="minor"/>
      </rPr>
      <t xml:space="preserve">
Which lines and SKUs were include in pull planning? What was the connection of the rhythm wheel with the reorder point?   
What is the impact of the pull planning to production operations and to customer orders? 
How are the planner, production, and logistics collaborating to ensure successful pull planning implementations?
</t>
    </r>
  </si>
  <si>
    <t xml:space="preserve">• Pilot suppliers are delivering materials to the factory based on their real consumption, leading to significant improvement on raw and pack material stock cover. </t>
  </si>
  <si>
    <t xml:space="preserve">
• Distribution costs have been reduced by optimizing and synchronizing the FG deliveries from the factory to the pilot DC/customer. </t>
  </si>
  <si>
    <t>• How are the learnings shared to other priority areas, fully synchronizing across the value chain?
• How are pilot lines used as an enabler to learn and accelerate the business results ?</t>
  </si>
  <si>
    <t xml:space="preserve">• Pilot Lines are the place to learn how to "develop product and process mastership" in the operating teams.
</t>
  </si>
  <si>
    <t xml:space="preserve">•  Pilot categories/areas are the place to learn about synchronizing of flow across the value chain (supply, production, delivery) to adapt the consumer demand. </t>
  </si>
  <si>
    <t>LEVEL 5: AGILE OPERATIONS</t>
  </si>
  <si>
    <r>
      <t xml:space="preserve">                                                                                                                                                          </t>
    </r>
    <r>
      <rPr>
        <b/>
        <sz val="28"/>
        <rFont val="Calibri"/>
        <family val="2"/>
        <scheme val="minor"/>
      </rPr>
      <t>Why / Purpose</t>
    </r>
    <r>
      <rPr>
        <sz val="28"/>
        <rFont val="Calibri"/>
        <family val="2"/>
        <scheme val="minor"/>
      </rPr>
      <t xml:space="preserve">
• To enable an agile operation to satisfy all new business and consumer requirements with the best value proposition in the most optimal time.
• To achieve full autonomy of operating teams.
• To eliminate technological losses and improve process capability.</t>
    </r>
  </si>
  <si>
    <t>• Operators in the priority lines develop product and process mastership and are continuously achieving the required product defects elimination.</t>
  </si>
  <si>
    <t xml:space="preserve">• Factory Leadership Team and Local Leadership Team are responsible for driving implementation of synchronizing flow across the value chain (supply, production, delivery) to adapt to consumer demand for all priority categories/areas. </t>
  </si>
  <si>
    <t>• The Factory Leadership Team sets and ensures the same expectations in terms of the quality of implementation across the factory, leveraging learnings from different areas to accelerate improvement of the results.</t>
  </si>
  <si>
    <r>
      <rPr>
        <b/>
        <sz val="16"/>
        <rFont val="Calibri"/>
        <family val="2"/>
        <scheme val="minor"/>
      </rPr>
      <t>Factory Leadership Team</t>
    </r>
    <r>
      <rPr>
        <sz val="16"/>
        <rFont val="Calibri"/>
        <family val="2"/>
        <scheme val="minor"/>
      </rPr>
      <t xml:space="preserve">
What strategy has the Factory Leadership Team been following to ensure the same level of  implementation across the factory?
What are the latest learnings that have been introduced in the strategy?
</t>
    </r>
    <r>
      <rPr>
        <b/>
        <sz val="16"/>
        <rFont val="Calibri"/>
        <family val="2"/>
        <scheme val="minor"/>
      </rPr>
      <t>Local Leadership Team</t>
    </r>
    <r>
      <rPr>
        <sz val="16"/>
        <rFont val="Calibri"/>
        <family val="2"/>
        <scheme val="minor"/>
      </rPr>
      <t xml:space="preserve">
What are the latest learnings that have been introduced in the strategy?</t>
    </r>
  </si>
  <si>
    <t xml:space="preserve">• The factory reviews and updates business objectives following at least the yearly cycle based on consumer/customer value (CCVP and IBO) with: BUs, markets, categories, GMB´s, Zones, functions. 
</t>
  </si>
  <si>
    <t>• Factory reviews the connection with other parts of the value chain, continuously identifying gaps and plans to reach expected business growth and TDC improvement.</t>
  </si>
  <si>
    <r>
      <rPr>
        <b/>
        <sz val="16"/>
        <rFont val="Calibri"/>
        <family val="2"/>
        <scheme val="minor"/>
      </rPr>
      <t>Factory Leadership Team</t>
    </r>
    <r>
      <rPr>
        <sz val="16"/>
        <rFont val="Calibri"/>
        <family val="2"/>
        <scheme val="minor"/>
      </rPr>
      <t xml:space="preserve">
What was the strategy and how are the Factory Leadership Team and other value chain leaders collaborating to identify losses in the value chain to reduce TDC?
What are the losses identified within the value chain?  
What projects has the factory shared or how has the factory interacted with other external functions to eliminate losses, synchronized with supplier and DC/customer, in order to reduce TDC?
What project was implemented for the pull production planning?
</t>
    </r>
  </si>
  <si>
    <t>• Factory has updated and cascaded improvement plans.</t>
  </si>
  <si>
    <r>
      <rPr>
        <b/>
        <sz val="16"/>
        <rFont val="Calibri"/>
        <family val="2"/>
        <scheme val="minor"/>
      </rPr>
      <t>Local Leadership Team and shop floor</t>
    </r>
    <r>
      <rPr>
        <sz val="16"/>
        <rFont val="Calibri"/>
        <family val="2"/>
        <scheme val="minor"/>
      </rPr>
      <t xml:space="preserve">
What are the key factory priorities linked to your job? 
What are your improvement activities that help to achieve those priorities?
</t>
    </r>
  </si>
  <si>
    <t xml:space="preserve">• How does the factory production planning synchronize with actual consumer demand in the priority category to impact the business performance across the value chain? </t>
  </si>
  <si>
    <r>
      <rPr>
        <b/>
        <sz val="16"/>
        <rFont val="Calibri"/>
        <family val="2"/>
        <scheme val="minor"/>
      </rPr>
      <t>Factory Leadership Team</t>
    </r>
    <r>
      <rPr>
        <sz val="16"/>
        <rFont val="Calibri"/>
        <family val="2"/>
        <scheme val="minor"/>
      </rPr>
      <t xml:space="preserve">
What have been the changes to the rhythm wheel? 
What is the new information flow to support direct deliveries?
What are the TDC/ Working Capital benefits?
</t>
    </r>
  </si>
  <si>
    <t>• How has the fully autonomous team changed the ways of working  to maximize the overall results of the process through the integration of the functional  competencies within the team?
• How do the Factory Leadership Team and Local Leadership Team contribute to the operating team to achieve full autonomy?
• How are operating Teams with multifunctional competence responsible for the End to end results of factory processes?
• How has the autonomy creation delivered cost competitive advantage in the factory?</t>
  </si>
  <si>
    <t>• Working Group members are autonomous in applying GSTD, white belt and SMED when needed by business.</t>
  </si>
  <si>
    <t>- Identify opportunities
- Solve problems 
- Deliver transformation</t>
  </si>
  <si>
    <t>• Working Groups analyze and solve technological losses and proactively reduce or eliminate the losses by improving process stability and capability (Statistical Process Control).</t>
  </si>
  <si>
    <t>Working Groups are able to identify and eliminate the losses that exist in the value chain.</t>
  </si>
  <si>
    <t xml:space="preserve">• Pilot Lines are the place to learn how to eliminate losses in the supply chain, how to improve process stability and capability, and how to be autonomous in problem solving.
</t>
  </si>
  <si>
    <t>• Operators in the priority lines eliminate losses in the value chain, improve process stability and capability, and are autonomous in problem solving (GSTD , SMED and white belt).</t>
  </si>
  <si>
    <t>• Evidences of chronic losses elimination addressed by using advanced problem solving competencies.</t>
  </si>
  <si>
    <t>• Working Groups have achieved full quality ownership, managing product quality and process mastership at all levels, enabling them to reduce or eliminate the majority of quality defects and continuously respond with agility to any new quality requirement.</t>
  </si>
  <si>
    <t>• Operating Teams are fully autonomous to execute all relevant maintenance tasks, taking into consideration feasibility and cost.</t>
  </si>
  <si>
    <t>• Operating Teams are fully autonomous in production planning activities, enabling them to quickly respond to any change and eliminate loss in the value chain.</t>
  </si>
  <si>
    <t>• Functional competencies and responsibilities are fully embedded in the operating team, enabling them to drive labor productivity.</t>
  </si>
  <si>
    <t>Deliver transformation</t>
  </si>
  <si>
    <t>• Pilot Lines are the place to learn how to achieve full autonomy according to business and factory priorities.</t>
  </si>
  <si>
    <t>• How has the Factory Leadership Team and Local Leadership Team assured constant connection with the business and agility to constantly adapt to the different changes and future challenges ?</t>
  </si>
  <si>
    <t>• The organization has complete mastery of running virtuous cycles for: improving- sustaining - innovating. Driving the relentless pursuit of the best world-class manufacturing.</t>
  </si>
  <si>
    <t>• The factory understands business needs and consumer/customer value  ( CCVP and IBO if applicable ) with: BU´s  , markets, categories, GMB´s,  Zones,  functions. and identified gaps, including TDC improvements</t>
  </si>
  <si>
    <r>
      <rPr>
        <b/>
        <sz val="16"/>
        <color theme="1"/>
        <rFont val="Calibri"/>
        <family val="2"/>
        <scheme val="minor"/>
      </rPr>
      <t>Factory Leadership Team</t>
    </r>
    <r>
      <rPr>
        <sz val="16"/>
        <color theme="1"/>
        <rFont val="Calibri"/>
        <family val="2"/>
        <scheme val="minor"/>
      </rPr>
      <t xml:space="preserve">
What is the process that the Factory Leadership Team has put in place to ensure that the quality of implementation across the factory is accelerating the results?
What has been the learning and reapplication time in the rest of the Local Leadership Teams? (fast enough to achieve business result) 
</t>
    </r>
    <r>
      <rPr>
        <sz val="16"/>
        <color rgb="FF00B050"/>
        <rFont val="Calibri"/>
        <family val="2"/>
        <scheme val="minor"/>
      </rPr>
      <t xml:space="preserve">
</t>
    </r>
    <r>
      <rPr>
        <sz val="16"/>
        <color theme="1"/>
        <rFont val="Calibri"/>
        <family val="2"/>
        <scheme val="minor"/>
      </rPr>
      <t xml:space="preserve">
</t>
    </r>
  </si>
  <si>
    <r>
      <rPr>
        <b/>
        <sz val="16"/>
        <color theme="1"/>
        <rFont val="Calibri"/>
        <family val="2"/>
        <scheme val="minor"/>
      </rPr>
      <t>Factory Leadership Team</t>
    </r>
    <r>
      <rPr>
        <sz val="16"/>
        <color theme="1"/>
        <rFont val="Calibri"/>
        <family val="2"/>
        <scheme val="minor"/>
      </rPr>
      <t xml:space="preserve">
What are the priorities of the factory? How do these priorities link and support market business priorities and category/function priorities? and how is this being cascade to the different Local Leadership Teams?
What are the consumer values and which ones are the most important to win the consumer preference?
How does the factory contribute to meet consumer preferences?
What are the key business opportunities related to the factory identified during the IBO (if applicable)?
How are these opportunities (main losses) reflected in factory strategy (OMP)?
What are the priority losses in the factory and how are they being addressed?
Are factory losses are understood by the team members, as well as their impact on the losses?
</t>
    </r>
  </si>
  <si>
    <r>
      <rPr>
        <b/>
        <sz val="16"/>
        <color theme="1"/>
        <rFont val="Calibri"/>
        <family val="2"/>
        <scheme val="minor"/>
      </rPr>
      <t xml:space="preserve">Local Leadership Team </t>
    </r>
    <r>
      <rPr>
        <sz val="16"/>
        <color theme="1"/>
        <rFont val="Calibri"/>
        <family val="2"/>
        <scheme val="minor"/>
      </rPr>
      <t xml:space="preserve">
What are the new standards implemented on the pilot line?
How is the Local Leadership Team  supporting the competency building for the pilot line?
</t>
    </r>
    <r>
      <rPr>
        <sz val="16"/>
        <color theme="1"/>
        <rFont val="Calibri"/>
        <family val="2"/>
        <scheme val="minor"/>
      </rPr>
      <t xml:space="preserve">
</t>
    </r>
    <r>
      <rPr>
        <b/>
        <sz val="16"/>
        <color theme="1"/>
        <rFont val="Calibri"/>
        <family val="2"/>
        <scheme val="minor"/>
      </rPr>
      <t>Gemba</t>
    </r>
    <r>
      <rPr>
        <sz val="16"/>
        <color theme="1"/>
        <rFont val="Calibri"/>
        <family val="2"/>
        <scheme val="minor"/>
      </rPr>
      <t xml:space="preserve">
What is the most important competency you need to develop to help to reduce the pilot line losses?
Which abnormalities on the line have been eliminated? How have these eliminations impacted the cleaning time on the line?
</t>
    </r>
  </si>
  <si>
    <r>
      <rPr>
        <b/>
        <sz val="16"/>
        <color theme="1"/>
        <rFont val="Calibri"/>
        <family val="2"/>
        <scheme val="minor"/>
      </rPr>
      <t>Local Leadership Team</t>
    </r>
    <r>
      <rPr>
        <sz val="16"/>
        <color theme="1"/>
        <rFont val="Calibri"/>
        <family val="2"/>
        <scheme val="minor"/>
      </rPr>
      <t xml:space="preserve">
Which areas/departments have adopted the management cycles (PDCA - SDCA)? 
How are  coaching skills being adopted by the LLT teams to support the PDCA and SDCA cycle?
What  coaching routines are linked to business priorities established?
What are the changes in the activities that other functional areas (E.g. Eng. , Finance , SHE, Quality, HR, etc. ) have adopted to  support different  Local Leadership Teams to get the business results ?
What is the new decision making process and ownership behaviors that the working groups have in place? 
What processes do the Local Leadership Teams follow to develop the improvement plan?
What are the routines in place from the FLT to the LLT to support the coaching of the LLT members to the Line Operating Teams ?
</t>
    </r>
  </si>
  <si>
    <r>
      <rPr>
        <b/>
        <sz val="16"/>
        <color theme="1"/>
        <rFont val="Calibri"/>
        <family val="2"/>
        <scheme val="minor"/>
      </rPr>
      <t>Factory Leadership Team</t>
    </r>
    <r>
      <rPr>
        <sz val="16"/>
        <color theme="1"/>
        <rFont val="Calibri"/>
        <family val="2"/>
        <scheme val="minor"/>
      </rPr>
      <t xml:space="preserve">
What are the losses identified within and outside the factory?  
How does the factory support TDC targets including conversion cost and zero loss material variance? 
How are the Factory Leadership Team members coaching the Local Leadership Team Members to embed the knowledge/understanding of the factory plan?
</t>
    </r>
    <r>
      <rPr>
        <b/>
        <sz val="16"/>
        <color theme="1"/>
        <rFont val="Calibri"/>
        <family val="2"/>
        <scheme val="minor"/>
      </rPr>
      <t xml:space="preserve">Local Leadership Team
</t>
    </r>
    <r>
      <rPr>
        <sz val="16"/>
        <color theme="1"/>
        <rFont val="Calibri"/>
        <family val="2"/>
        <scheme val="minor"/>
      </rPr>
      <t>What are the measures and goals  that the Factory Leadership Team has cascaded to the Local Leadership Teams (related to TDC)?</t>
    </r>
    <r>
      <rPr>
        <sz val="16"/>
        <color rgb="FF00B050"/>
        <rFont val="Calibri"/>
        <family val="2"/>
        <scheme val="minor"/>
      </rPr>
      <t xml:space="preserve">
</t>
    </r>
    <r>
      <rPr>
        <sz val="16"/>
        <color theme="1"/>
        <rFont val="Calibri"/>
        <family val="2"/>
        <scheme val="minor"/>
      </rPr>
      <t>How has the Local Leadership Team collaborated internally and cross-functionally to ensure alignment in expectations?</t>
    </r>
    <r>
      <rPr>
        <sz val="16"/>
        <color rgb="FF00B050"/>
        <rFont val="Calibri"/>
        <family val="2"/>
        <scheme val="minor"/>
      </rPr>
      <t xml:space="preserve">
</t>
    </r>
    <r>
      <rPr>
        <sz val="16"/>
        <color theme="1"/>
        <rFont val="Calibri"/>
        <family val="2"/>
        <scheme val="minor"/>
      </rPr>
      <t xml:space="preserve">
</t>
    </r>
    <r>
      <rPr>
        <sz val="16"/>
        <color rgb="FF00B050"/>
        <rFont val="Calibri"/>
        <family val="2"/>
        <scheme val="minor"/>
      </rPr>
      <t xml:space="preserve">
</t>
    </r>
  </si>
  <si>
    <t xml:space="preserve">• How does factory production planning synchronize with actual consumer demand in the pilot category to impact the business performance across value chain? 
• How does the factory connect with suppliers to ensure stability, optimize material supply and impact on business performance? 
• How does the factory ensure connection with the logistics team to optimize FG delivery to priority customers in order to reduce VDE,  FDE and improve costumer order fulfilment? 
• What is the improvement and benefit in priority WH and how is it sustained?
</t>
  </si>
  <si>
    <t>&gt;10% Year on Year (YOY) or meeting business Targets</t>
  </si>
  <si>
    <t xml:space="preserve">•The production planning in the priority  product category is synchronized with actual consumer demand resulting in  further improvement  of TDC, freshness, and cash flow. </t>
  </si>
  <si>
    <t xml:space="preserve">•The production planning in the pilot product category is synchronized with actual consumer demand resulting in  further improvement  of TDC, freshness, and cash flow. </t>
  </si>
  <si>
    <t>- Set &amp; align priorities
- Understand value</t>
  </si>
  <si>
    <t>- Set goals &amp; plans</t>
  </si>
  <si>
    <t>- Execute plans &amp; manage routines</t>
  </si>
  <si>
    <t>- Set goals &amp; plans
- Learn &amp; improve</t>
  </si>
  <si>
    <t>- Engage cross-functionally</t>
  </si>
  <si>
    <t xml:space="preserve">- Learn and improve </t>
  </si>
  <si>
    <t>- Deliver transformation
- Continuously improve</t>
  </si>
  <si>
    <t>- Execute plans &amp; manage routines
- Continuously improve</t>
  </si>
  <si>
    <t>- Solve problems
- Deliver transformation</t>
  </si>
  <si>
    <t>- Execute plans &amp; manage routines
- Understand value
- Deliver transformation</t>
  </si>
  <si>
    <t>- Continuously Improve</t>
  </si>
  <si>
    <t>• Factory Leadership Team sets the expectation and ensures the same implementation expectations (quality of implementation) at the same level across the factory, and learnings are leveraged from the different areas to accelerate improvement of results.</t>
  </si>
  <si>
    <t>• How do technicians improve planned maintenance activities in the shopfloor? (time and quality) 
• How is the operations team maintaining basic condition at the component level?
• How have operators increased their autonomy to perform basic maintenance tasks?
• How have basic conditions been restored in business priority lines, leveraging learnings from the pilot line?
• How does the Local Leadership Team connect the quality of the incoming raw/packaging materials with the performance of the line and the products (e.g. EUPS, PS, FTR, Defects, waste/rework, etc.)?
• How does the Local Leadership Team integrate the different systems in order to support the sustainability of the process performance e.g. QMS+CIL+CL in one system?</t>
  </si>
  <si>
    <t>• the majority of industrialization projects launched in the last 12 months are positevely impacting the results of the line as defined in the project success criteria.</t>
  </si>
  <si>
    <t>- Learn and improve
- Grow Talent and Teams</t>
  </si>
  <si>
    <t>- Execute plans &amp; manage routines
- Grow Talent and Teams</t>
  </si>
  <si>
    <t>-Grow Talent and Teams</t>
  </si>
  <si>
    <t>- Grow Talent and Teams and Teams
- Deliver transformation
- Solve problems</t>
  </si>
  <si>
    <t>- Grow Talent and Teams and Teams 
- Deliver transformation
- Continuously improve</t>
  </si>
  <si>
    <t>- Set Goals and plans
- Grow Talent and Teams</t>
  </si>
  <si>
    <t>- Grow Talent and Teams</t>
  </si>
  <si>
    <t>- Deliver transformation 
- Grow Talent and Teams
- Solve problems</t>
  </si>
  <si>
    <t>- Learn and Improve
Inspire and Innovate</t>
  </si>
  <si>
    <t>- Learn and improve
-Inspire and Innovate</t>
  </si>
  <si>
    <t>- Deliver results and commitments
- Learn and improve</t>
  </si>
  <si>
    <r>
      <t xml:space="preserve">- Deliver results and commitments
- Set and align priorities
- Set Goals and plans
</t>
    </r>
    <r>
      <rPr>
        <strike/>
        <sz val="16"/>
        <color theme="1"/>
        <rFont val="Calibri"/>
        <family val="2"/>
        <scheme val="minor"/>
      </rPr>
      <t/>
    </r>
  </si>
  <si>
    <t xml:space="preserve">- '- Execute plans and manage routines
 -Deliver results and commitments
</t>
  </si>
  <si>
    <t>- '- Execute plans and manage routines
 -Deliver results and commitments</t>
  </si>
  <si>
    <t>- '- Execute plans and manage routines 
-Deliver results and commitments</t>
  </si>
  <si>
    <t>- '- Execute plans and manage routines
 -Deliver results and commitments
- Learn and improve
- Grow Talent and Teams</t>
  </si>
  <si>
    <t>- '- Execute plans and manage routines
 -Deliver results and commitments
- Deliver transformation</t>
  </si>
  <si>
    <t>- '- Execute plans and manage routines
 -Deliver results and commitments
- Grow Talent and Teams</t>
  </si>
  <si>
    <t xml:space="preserve">- '- Execute plans and manage routines 
-Deliver results and commitments
- Continuously improve
</t>
  </si>
  <si>
    <t>- Inspire and Innovate
- Grow Talent and Teams
- Execute plans and manage routines
 -Deliver results and commitments</t>
  </si>
  <si>
    <t>- '- Execute plans and manage routines
 -Deliver results and commitments
-Grow Talent and Teams</t>
  </si>
  <si>
    <t>-  '- Execute plans and manage routines 
-Deliver results and commitments
-Solve Problems</t>
  </si>
  <si>
    <t>- '- Execute plans and manage routines 
-Deliver results and commitments
- Grow Talent and Teams</t>
  </si>
  <si>
    <t>- '- Execute plans and manage routines
 -Deliver results and commitments
- Deliver Transformation</t>
  </si>
  <si>
    <t>- '- Execute plans and manage routines 
-Deliver results and commitments
- Deliver transformation</t>
  </si>
  <si>
    <t>- '- Execute plans and manage routines 
-Deliver results and commitments
. Deliver Transformation</t>
  </si>
  <si>
    <t xml:space="preserve">- Execute plans and manage routines 
-Deliver results and commitments
- Deliver transformation
</t>
  </si>
  <si>
    <t>- Engage cross functionally 
 - Connect, compete and collaborate externally  
- Understand value
- Set &amp; align priorities</t>
  </si>
  <si>
    <t>- Set and align priorities
-  Engage cross functionally 
 - Connect, compete and collaborate externally   
- Identify opportunities</t>
  </si>
  <si>
    <t>- Engage cross functionally 
 - Connect, compete and collaborate externally  
- Continuously improve</t>
  </si>
  <si>
    <t>-Engage cross functionally  
- Connect, compete and collaborate externally  *
- Understand Value*
- Set &amp; align priorities
- Set goals &amp; plans</t>
  </si>
  <si>
    <t>-Engage cross functionally  
- Connect, compete and collaborate externally   
- Deliver transformation</t>
  </si>
  <si>
    <t>- Engage cross functionally  
- Connect, compete and collaborate externally
- Understand value
- Set &amp; align priorities</t>
  </si>
  <si>
    <t>-Engage cross functionally  
- Connect, compete and collaborate externally  
- Identify opportunities
- Set goals &amp; plans</t>
  </si>
  <si>
    <t>- Engage cross functionally  
- Connect, compete and collaborate externally   
- Identify opportunities 
- Deliver transformation</t>
  </si>
  <si>
    <t>- Engage cross functionally
  - Connect, compete and collaborate externally   
- Deliver transformation</t>
  </si>
  <si>
    <t>- Engage cross functionally 
 - Connect, compete and collaborate externally   
- Identify opportunities 
- Deliver transformation</t>
  </si>
  <si>
    <t>-Engage cross functionally 
 - Connect, compete and collaborate externally   
- Identify opportunities 
- Deliver transformation</t>
  </si>
  <si>
    <t>- Engage cross functionally 
- Connect, compete and collaborate externally  
- Understand value
- Set &amp; align priorities</t>
  </si>
  <si>
    <t>- Set and align priorities
-  Engage cross functionally  
- Connect, compete and collaborate externally   
- Identify opportunities</t>
  </si>
  <si>
    <t xml:space="preserve">- Set goals &amp; plans
- Engage cross functionally 
- Connect, compete and collaborate externally  </t>
  </si>
  <si>
    <t xml:space="preserve">
- Execute plans &amp; manage routines
- Engage cross functionally  
- Connect, compete and collaborate externally  
- Deliver transformation</t>
  </si>
  <si>
    <t>- Engage cross functionally 
 -Connect, compete and collaborate externally   
- Identify opportunities 
- Deliver transformation</t>
  </si>
  <si>
    <t xml:space="preserve">-  Set goals &amp; plans
-  Engage cross functionally  
- Connect, compete and collaborate externally  </t>
  </si>
  <si>
    <r>
      <rPr>
        <b/>
        <sz val="16"/>
        <rFont val="Calibri"/>
        <family val="2"/>
        <scheme val="minor"/>
      </rPr>
      <t>Factory Leadership Team</t>
    </r>
    <r>
      <rPr>
        <sz val="16"/>
        <rFont val="Calibri"/>
        <family val="2"/>
        <scheme val="minor"/>
      </rPr>
      <t xml:space="preserve">
What are the priorities of the factory? How do these priorities link and support market business priorities and category/function priorities?
What are the consumer values and which ones are the most important to win the consumer preference?
How does your factory contribute to meeting consumer preferences?
What key business opportunities related to the factory were identified during the IBO?
How are these opportunities reflected in the factory strategy (OMP)?
What are the priority losses in the factory and how are they being addressed?
How does the factory address losses related to information/paper flow in order to improve labor productivity?
</t>
    </r>
  </si>
  <si>
    <r>
      <rPr>
        <b/>
        <sz val="16"/>
        <rFont val="Calibri"/>
        <family val="2"/>
        <scheme val="minor"/>
      </rPr>
      <t>Local Leadership Team and shop floor</t>
    </r>
    <r>
      <rPr>
        <sz val="16"/>
        <rFont val="Calibri"/>
        <family val="2"/>
        <scheme val="minor"/>
      </rPr>
      <t xml:space="preserve">
What are the key factory priorities linked to your job? 
What are your improvement activities that help to achieve those priorities?
</t>
    </r>
    <r>
      <rPr>
        <b/>
        <sz val="16"/>
        <rFont val="Calibri"/>
        <family val="2"/>
        <scheme val="minor"/>
      </rPr>
      <t>Project Teams and Factory Leadership Team</t>
    </r>
    <r>
      <rPr>
        <sz val="16"/>
        <rFont val="Calibri"/>
        <family val="2"/>
        <scheme val="minor"/>
      </rPr>
      <t xml:space="preserve">
What are the key industrialization projects coming to the factory and how are these projects helping to deliver factory/business priorities?
What are the ways the Factory Leadership Team uses to anticipate needs and trends?
</t>
    </r>
  </si>
  <si>
    <t>-Grow Talent and Teams
- Execute plans &amp; manage routines
- Connect Purpose</t>
  </si>
  <si>
    <t>- Learn and improve
- Grow talent and teams</t>
  </si>
  <si>
    <t>- Solve problems
-Learn and Improve
- Grow talent and teams</t>
  </si>
  <si>
    <t>-Deliver results and commitments 
-Set goals &amp; plans
- Learn &amp; improve
-Grow talent and tems</t>
  </si>
  <si>
    <t>• The factory has become a high performing team and has a clear understanding of losses in all dimensions (capacity, TDC, etc.) and has an updated improvement plan, including industrialization projects portfolio. The Factory Leadership Team sets and cascades targets while the Local Leadership Teams detail the improvement plan.</t>
  </si>
  <si>
    <r>
      <rPr>
        <b/>
        <sz val="16"/>
        <rFont val="Calibri"/>
        <family val="2"/>
        <scheme val="minor"/>
      </rPr>
      <t xml:space="preserve">Factory Leadership Team
</t>
    </r>
    <r>
      <rPr>
        <sz val="16"/>
        <rFont val="Calibri"/>
        <family val="2"/>
        <scheme val="minor"/>
      </rPr>
      <t>What routines have the teams put in place to support and maintain High Performing Team Maturity?
How is the factory demonstrating the ability to be high performing by achieving their results and promoting autonomy?</t>
    </r>
    <r>
      <rPr>
        <b/>
        <sz val="16"/>
        <rFont val="Calibri"/>
        <family val="2"/>
        <scheme val="minor"/>
      </rPr>
      <t xml:space="preserve">
Local Leadership Team and Gemba</t>
    </r>
    <r>
      <rPr>
        <sz val="16"/>
        <rFont val="Calibri"/>
        <family val="2"/>
        <scheme val="minor"/>
      </rPr>
      <t xml:space="preserve">
What are the key factory priorities linked to your job? 
What are your improvements activities which help to achieve those priorities?
How are the different leadership teams achieving their results and promoting autonomy in the different Line Operating Teams?
</t>
    </r>
    <r>
      <rPr>
        <b/>
        <sz val="16"/>
        <rFont val="Calibri"/>
        <family val="2"/>
        <scheme val="minor"/>
      </rPr>
      <t xml:space="preserve">Line Operating Teams
</t>
    </r>
    <r>
      <rPr>
        <sz val="16"/>
        <rFont val="Calibri"/>
        <family val="2"/>
        <scheme val="minor"/>
      </rPr>
      <t xml:space="preserve">How empowered is the team by their leaders to improve their ways of working in an autonomous way to continue eliminating and understanding further losses? 
</t>
    </r>
    <r>
      <rPr>
        <b/>
        <sz val="16"/>
        <rFont val="Calibri"/>
        <family val="2"/>
        <scheme val="minor"/>
      </rPr>
      <t>Project Teams</t>
    </r>
    <r>
      <rPr>
        <sz val="16"/>
        <rFont val="Calibri"/>
        <family val="2"/>
        <scheme val="minor"/>
      </rPr>
      <t xml:space="preserve">
Which are the key industrialization projects coming to the factory and how do you use these projects to help deliver factory/business priorities?
How do project teams ensure the needed resources to achieve their objectives? 
How empowered are the project teams to make the necessary decisions to ensure they meet their objectives? </t>
    </r>
  </si>
  <si>
    <t>In case of not achieving Business results (Maturity Level Criteria) or they need help,  factory leadership team can request help or coaching from the market and RIST members to improve their competencies and address actions that will help them to achieve this targets</t>
  </si>
  <si>
    <t xml:space="preserve">Minimum Expectations </t>
  </si>
  <si>
    <t>L1</t>
  </si>
  <si>
    <t>L2</t>
  </si>
  <si>
    <t>L3</t>
  </si>
  <si>
    <t>L4</t>
  </si>
  <si>
    <t>L5</t>
  </si>
  <si>
    <t>Maturity Level</t>
  </si>
  <si>
    <t>Total Expectations per level</t>
  </si>
  <si>
    <t>•How does the Pilot Local Leadership Team build problem solving capabilities in the operating teams to identify and eliminate losses?
•How does the Local Leadership Team ensure that Factory results are sustainable ? (e.g. EUPS,FTR, RIR, Conversion cost)</t>
  </si>
  <si>
    <t>- Execute plans &amp; manage routines
- Grow Talent and Teams and Teams</t>
  </si>
  <si>
    <t>Target Level 5</t>
  </si>
  <si>
    <r>
      <rPr>
        <b/>
        <sz val="16"/>
        <rFont val="Calibri"/>
        <family val="2"/>
        <scheme val="minor"/>
      </rPr>
      <t>Gemba and Factory Leadership Team</t>
    </r>
    <r>
      <rPr>
        <sz val="16"/>
        <rFont val="Calibri"/>
        <family val="2"/>
        <scheme val="minor"/>
      </rPr>
      <t xml:space="preserve">
What strategy was followed by the factory to implement the operational reviews?
What has been the results? Are the measures clearly connected to the factory and business needs?
What are the actions and the process established when a measure is not on target?
Which measures are out of target ? What are the actions established to eliminate this gap? Are the actions effective enough to address the issue and to be on track for the next day / shift?
Do the Local Leadership Team and Factory Leadership Team take actions to address root cause, and inspire innovation?
</t>
    </r>
  </si>
  <si>
    <t>• There is a routine to review individual and team performance based on business requirements (where issues are surfaced and actions are taken to improve performance)</t>
  </si>
  <si>
    <t> •  Leadership@shopfloor culture is embedded in the Leaders daily routines. Leaders are present on the shop floor where they coach, support and recognize  teams to build their autonomy and role model the Neslte Purpose and Values.</t>
  </si>
  <si>
    <r>
      <rPr>
        <b/>
        <sz val="16"/>
        <color theme="1"/>
        <rFont val="Calibri"/>
        <family val="2"/>
        <scheme val="minor"/>
      </rPr>
      <t>Gemba</t>
    </r>
    <r>
      <rPr>
        <sz val="16"/>
        <color theme="1"/>
        <rFont val="Calibri"/>
        <family val="2"/>
        <scheme val="minor"/>
      </rPr>
      <t xml:space="preserve">
What are the learnings that other Local Leadership Teams have replicated from the pilot Local Leadership Team? 
What results are visible due to the reapplication?
How have developments plans been updated as a results of these reapplications?
</t>
    </r>
    <r>
      <rPr>
        <b/>
        <sz val="16"/>
        <color theme="1"/>
        <rFont val="Calibri"/>
        <family val="2"/>
        <scheme val="minor"/>
      </rPr>
      <t>Factory Leadership Team</t>
    </r>
    <r>
      <rPr>
        <sz val="16"/>
        <color theme="1"/>
        <rFont val="Calibri"/>
        <family val="2"/>
        <scheme val="minor"/>
      </rPr>
      <t xml:space="preserve">
What is the strategy implemented by the Factory Leadership Team to encourage and facilitate the reapplication between the different teams?
</t>
    </r>
  </si>
  <si>
    <r>
      <rPr>
        <b/>
        <sz val="16"/>
        <color theme="1"/>
        <rFont val="Calibri"/>
        <family val="2"/>
        <scheme val="minor"/>
      </rPr>
      <t>Local Leadership Team</t>
    </r>
    <r>
      <rPr>
        <sz val="16"/>
        <color theme="1"/>
        <rFont val="Calibri"/>
        <family val="2"/>
        <scheme val="minor"/>
      </rPr>
      <t xml:space="preserve">
What are the specific plans that the Local Leadership teams have organized to contribute to the factory plan?
What are  the decision the LLT is making on an autonomous way to achieve the LLT Plan?
What are the working group priorities? What is the link with the factory and local leadership plans?
How have these plans and priorities been communicated to ensure alignment and understanding?
</t>
    </r>
    <r>
      <rPr>
        <b/>
        <sz val="16"/>
        <color theme="1"/>
        <rFont val="Calibri"/>
        <family val="2"/>
        <scheme val="minor"/>
      </rPr>
      <t>Working Groups:</t>
    </r>
    <r>
      <rPr>
        <sz val="16"/>
        <color rgb="FF00B050"/>
        <rFont val="Calibri"/>
        <family val="2"/>
        <scheme val="minor"/>
      </rPr>
      <t xml:space="preserve">
</t>
    </r>
    <r>
      <rPr>
        <sz val="16"/>
        <color theme="1"/>
        <rFont val="Calibri"/>
        <family val="2"/>
        <scheme val="minor"/>
      </rPr>
      <t>How are WG members empowered through tools, resources, knowledge to achieve the LLT plan?</t>
    </r>
    <r>
      <rPr>
        <sz val="16"/>
        <color rgb="FF00B050"/>
        <rFont val="Calibri"/>
        <family val="2"/>
        <scheme val="minor"/>
      </rPr>
      <t xml:space="preserve">
</t>
    </r>
    <r>
      <rPr>
        <sz val="16"/>
        <color theme="1"/>
        <rFont val="Calibri"/>
        <family val="2"/>
        <scheme val="minor"/>
      </rPr>
      <t>What are your contributions to the factory priorities?
How does the LLT empower autonomy to deliver to the factory priorities?</t>
    </r>
    <r>
      <rPr>
        <sz val="16"/>
        <color rgb="FF00B050"/>
        <rFont val="Calibri"/>
        <family val="2"/>
        <scheme val="minor"/>
      </rPr>
      <t xml:space="preserve">
</t>
    </r>
  </si>
  <si>
    <r>
      <rPr>
        <b/>
        <sz val="16"/>
        <color theme="1"/>
        <rFont val="Calibri"/>
        <family val="2"/>
        <scheme val="minor"/>
      </rPr>
      <t>Local Leadership Team</t>
    </r>
    <r>
      <rPr>
        <sz val="16"/>
        <color theme="1"/>
        <rFont val="Calibri"/>
        <family val="2"/>
        <scheme val="minor"/>
      </rPr>
      <t xml:space="preserve">
What is the structure that the Local Leadership teams have put in place to ensure there is competency to improve standards, eliminate losses, and create autonomy ?
What is the  competency building plan for the LLT supporting the short and long term competencies needed to eliminate losses, and support autonomy?
What routines does the LLT have in place to support autonomy?</t>
    </r>
  </si>
  <si>
    <r>
      <rPr>
        <b/>
        <sz val="16"/>
        <rFont val="Calibri"/>
        <family val="2"/>
        <scheme val="minor"/>
      </rPr>
      <t>Factory Leadership Team</t>
    </r>
    <r>
      <rPr>
        <sz val="16"/>
        <rFont val="Calibri"/>
        <family val="2"/>
        <scheme val="minor"/>
      </rPr>
      <t xml:space="preserve">
What has been the strategy the Factory Leadership Team has followed to ensure the same level of  implementation across the factory?
What are the latest learnings they have introduced into the strategy?
How does the Factory Leadership Team strategy include short and long-term talent planning to ensure business continuity?
How has the Factory Leadership Team strategy been communicated to the LLT and Workgroups?
</t>
    </r>
    <r>
      <rPr>
        <b/>
        <sz val="16"/>
        <rFont val="Calibri"/>
        <family val="2"/>
        <scheme val="minor"/>
      </rPr>
      <t>Local Leadership Team</t>
    </r>
    <r>
      <rPr>
        <sz val="16"/>
        <rFont val="Calibri"/>
        <family val="2"/>
        <scheme val="minor"/>
      </rPr>
      <t xml:space="preserve">
What are the latest learnings they have introduced into the strategy?
</t>
    </r>
  </si>
  <si>
    <r>
      <rPr>
        <b/>
        <sz val="16"/>
        <color theme="1"/>
        <rFont val="Calibri"/>
        <family val="2"/>
        <scheme val="minor"/>
      </rPr>
      <t>Factory Leadership Team:</t>
    </r>
    <r>
      <rPr>
        <sz val="16"/>
        <color theme="1"/>
        <rFont val="Calibri"/>
        <family val="2"/>
        <scheme val="minor"/>
      </rPr>
      <t xml:space="preserve">
What are the new tasks/responsibilities that the Local Leadership Team has taken from the support functions?
How is the FLT planning to improve the competences and talent to ensure business continuity?
'</t>
    </r>
    <r>
      <rPr>
        <b/>
        <sz val="16"/>
        <color theme="1"/>
        <rFont val="Calibri"/>
        <family val="2"/>
        <scheme val="minor"/>
      </rPr>
      <t>Local Leadership Team</t>
    </r>
    <r>
      <rPr>
        <sz val="16"/>
        <color theme="1"/>
        <rFont val="Calibri"/>
        <family val="2"/>
        <scheme val="minor"/>
      </rPr>
      <t xml:space="preserve">
What are the new tasks/responsibilities that the Local Leadership Team has taken from the support functions?
What has been the tangible benefit? (E.g. Labour productivity, waste reduction, overtime , complaints, etc.)
How does the on boarding plan  ensures relevant functional competencies to support the elimination of losses and understanding of consumer and customer value? </t>
    </r>
    <r>
      <rPr>
        <sz val="16"/>
        <color rgb="FF00B050"/>
        <rFont val="Calibri"/>
        <family val="2"/>
        <scheme val="minor"/>
      </rPr>
      <t xml:space="preserve">
</t>
    </r>
    <r>
      <rPr>
        <sz val="16"/>
        <color theme="1"/>
        <rFont val="Calibri"/>
        <family val="2"/>
        <scheme val="minor"/>
      </rPr>
      <t xml:space="preserve">What has been the long-term planning for competency needs to support ongoing loss elimination across the value chain? 
</t>
    </r>
    <r>
      <rPr>
        <b/>
        <sz val="16"/>
        <color theme="1"/>
        <rFont val="Calibri"/>
        <family val="2"/>
        <scheme val="minor"/>
      </rPr>
      <t>Line Operating Team - Gemba</t>
    </r>
    <r>
      <rPr>
        <sz val="16"/>
        <color theme="1"/>
        <rFont val="Calibri"/>
        <family val="2"/>
        <scheme val="minor"/>
      </rPr>
      <t xml:space="preserve">
What are the safety and quality improvements/learnings received from leaders to the coaches ?
What has been the safety and quality results after implementing the safety and quality routines? 
What are the success factors that effectively sustain the routines? 
How were WG members on boarded to ensure competencies in safety and quality routines are sustainable?
</t>
    </r>
  </si>
  <si>
    <r>
      <rPr>
        <b/>
        <sz val="16"/>
        <color theme="1"/>
        <rFont val="Calibri"/>
        <family val="2"/>
        <scheme val="minor"/>
      </rPr>
      <t xml:space="preserve">Line Operating Team - Gemba
</t>
    </r>
    <r>
      <rPr>
        <sz val="16"/>
        <color theme="1"/>
        <rFont val="Calibri"/>
        <family val="2"/>
        <scheme val="minor"/>
      </rPr>
      <t xml:space="preserve">How are WG members are empowered to escalate/communicate risks?
What are the risks that the Working groups have identified and eliminated?
What are the remaining risks on the line? What are the temporary countermeasures?
What is the procedure that the working groups follow once they identify a new risk on the line?
What are the tools that the working group members have available to eliminate a risk? How much time does this process take?
What was the last risk identified on the line with a member of the local leadership team?
What was the last risk identified on the line with a member of the Factory leadership team?
What was the last risk identified on the line by a member of the working group?
How are WG members recognized (formally or informally) for the reduction of identified risks?
</t>
    </r>
    <r>
      <rPr>
        <sz val="16"/>
        <color rgb="FFFF0000"/>
        <rFont val="Calibri"/>
        <family val="2"/>
        <scheme val="minor"/>
      </rPr>
      <t/>
    </r>
  </si>
  <si>
    <r>
      <rPr>
        <b/>
        <sz val="16"/>
        <color theme="1"/>
        <rFont val="Calibri"/>
        <family val="2"/>
        <scheme val="minor"/>
      </rPr>
      <t>Line Operating Team - Gemba</t>
    </r>
    <r>
      <rPr>
        <sz val="16"/>
        <color theme="1"/>
        <rFont val="Calibri"/>
        <family val="2"/>
        <scheme val="minor"/>
      </rPr>
      <t xml:space="preserve">
What are the new competencies that the operators have develop to execute lubrication activities?
Is the operator able to explain the transferred lubrication activities?
Which new tasks were integrated into the CIL standards? 
Which lubrication activities were transferred to the operators?
How are WG members recognized (formally or informally) when new skills are acquired?
</t>
    </r>
  </si>
  <si>
    <r>
      <rPr>
        <b/>
        <sz val="16"/>
        <color theme="1"/>
        <rFont val="Calibri"/>
        <family val="2"/>
        <scheme val="minor"/>
      </rPr>
      <t>Local Leadership Team - Gemba</t>
    </r>
    <r>
      <rPr>
        <sz val="16"/>
        <color theme="1"/>
        <rFont val="Calibri"/>
        <family val="2"/>
        <scheme val="minor"/>
      </rPr>
      <t xml:space="preserve">
What are the new standards implemented on all the pilot lines?
How have the new standards been integrated into a coaching routine to support development and continuous improvement of standards?
</t>
    </r>
    <r>
      <rPr>
        <b/>
        <sz val="16"/>
        <color theme="1"/>
        <rFont val="Calibri"/>
        <family val="2"/>
        <scheme val="minor"/>
      </rPr>
      <t>'Line Operating Team - Gemba</t>
    </r>
    <r>
      <rPr>
        <sz val="16"/>
        <color theme="1"/>
        <rFont val="Calibri"/>
        <family val="2"/>
        <scheme val="minor"/>
      </rPr>
      <t xml:space="preserve">
How are the different Local Leadership Teams supporting the competency building for the pilot line?
How have workgroup members demonstrated  ownership in self-development?
What is the most important competency you need to develop to help to reduce losses on the pilot line?
Which improvements from the pilot line have been replicated on the other lines?
How have team members collaborated to ensure replicated in correct areas?</t>
    </r>
  </si>
  <si>
    <r>
      <rPr>
        <b/>
        <sz val="16"/>
        <color theme="1"/>
        <rFont val="Calibri"/>
        <family val="2"/>
        <scheme val="minor"/>
      </rPr>
      <t>Line Operating Team - Gemba</t>
    </r>
    <r>
      <rPr>
        <sz val="16"/>
        <color theme="1"/>
        <rFont val="Calibri"/>
        <family val="2"/>
        <scheme val="minor"/>
      </rPr>
      <t xml:space="preserve">
When do the working groups decide to perform a BDA or GSTD?
What was the last losses eliminated by using a BDA or GSTD tool?
What has been the outcome? What standards have been updated/created?
What was the coaching process followed by leaders to support GSTD and BDA?
Working Groups members have the autonomy to  implement changes identified by GSTD and BDA?
How are problem solving activities prioritized within the team?
</t>
    </r>
  </si>
  <si>
    <r>
      <rPr>
        <b/>
        <sz val="16"/>
        <color theme="1"/>
        <rFont val="Calibri"/>
        <family val="2"/>
        <scheme val="minor"/>
      </rPr>
      <t>Line Operating Team - Gemba</t>
    </r>
    <r>
      <rPr>
        <sz val="16"/>
        <color theme="1"/>
        <rFont val="Calibri"/>
        <family val="2"/>
        <scheme val="minor"/>
      </rPr>
      <t xml:space="preserve">
What are the activities that the MWG have transferred to the AWG?
How is knowledge being transferred within the team?
What was the process that the MWG followed to transfer the activities to the AWG?
How has the MWG and AWG worked to build rapport among themselves?</t>
    </r>
  </si>
  <si>
    <r>
      <rPr>
        <b/>
        <sz val="16"/>
        <color theme="1"/>
        <rFont val="Calibri"/>
        <family val="2"/>
        <scheme val="minor"/>
      </rPr>
      <t>'Line Operating Team - Gemba</t>
    </r>
    <r>
      <rPr>
        <sz val="16"/>
        <color theme="1"/>
        <rFont val="Calibri"/>
        <family val="2"/>
        <scheme val="minor"/>
      </rPr>
      <t xml:space="preserve">
What are the improvements in the warehouse storage and layout?
What was the impact on stability of warehouse operations on maintaining visual and layout standards? </t>
    </r>
  </si>
  <si>
    <r>
      <rPr>
        <b/>
        <sz val="16"/>
        <color theme="1"/>
        <rFont val="Calibri"/>
        <family val="2"/>
        <scheme val="minor"/>
      </rPr>
      <t>Local Leadership Team</t>
    </r>
    <r>
      <rPr>
        <sz val="16"/>
        <color theme="1"/>
        <rFont val="Calibri"/>
        <family val="2"/>
        <scheme val="minor"/>
      </rPr>
      <t xml:space="preserve">
What were the projects from Value Steam Design (VSD) to improve stability in warehouse? 
What are the line unplanned stops improvements due to material unavailability?</t>
    </r>
    <r>
      <rPr>
        <strike/>
        <sz val="16"/>
        <color theme="1"/>
        <rFont val="Calibri"/>
        <family val="2"/>
        <scheme val="minor"/>
      </rPr>
      <t xml:space="preserve">
</t>
    </r>
    <r>
      <rPr>
        <b/>
        <sz val="16"/>
        <color theme="1"/>
        <rFont val="Calibri"/>
        <family val="2"/>
        <scheme val="minor"/>
      </rPr>
      <t>'Line Operating Team - Gemba</t>
    </r>
    <r>
      <rPr>
        <strike/>
        <sz val="16"/>
        <color theme="1"/>
        <rFont val="Calibri"/>
        <family val="2"/>
        <scheme val="minor"/>
      </rPr>
      <t xml:space="preserve">
</t>
    </r>
    <r>
      <rPr>
        <sz val="16"/>
        <color theme="1"/>
        <rFont val="Calibri"/>
        <family val="2"/>
        <scheme val="minor"/>
      </rPr>
      <t xml:space="preserve">Which activities were standardized in warehouse and production?
What was the impact of the standards on productivity, ergonomics and safety risks, and product damage? 
</t>
    </r>
  </si>
  <si>
    <r>
      <rPr>
        <b/>
        <sz val="16"/>
        <color theme="1"/>
        <rFont val="Calibri"/>
        <family val="2"/>
        <scheme val="minor"/>
      </rPr>
      <t xml:space="preserve">Local Leadership Team </t>
    </r>
    <r>
      <rPr>
        <sz val="16"/>
        <color theme="1"/>
        <rFont val="Calibri"/>
        <family val="2"/>
        <scheme val="minor"/>
      </rPr>
      <t xml:space="preserve">
How did the warehouse and production collaborate to improve material supply? 
</t>
    </r>
    <r>
      <rPr>
        <b/>
        <sz val="16"/>
        <color theme="1"/>
        <rFont val="Calibri"/>
        <family val="2"/>
        <scheme val="minor"/>
      </rPr>
      <t>'Line Operating Team - Gemba</t>
    </r>
    <r>
      <rPr>
        <sz val="16"/>
        <color theme="1"/>
        <rFont val="Calibri"/>
        <family val="2"/>
        <scheme val="minor"/>
      </rPr>
      <t xml:space="preserve">
Which area showed material transfer improvement and what was the benefit to material stock, productivity and supply? 
What are the agreements the team use to solve the conflicts between the different involved areas?(e.g. stock unavailability)
What is the new process that the warehouse uses to move materials from the warehouse to the production area? 
What are the cost benefits of this change?</t>
    </r>
  </si>
  <si>
    <r>
      <rPr>
        <b/>
        <sz val="16"/>
        <color theme="1"/>
        <rFont val="Calibri"/>
        <family val="2"/>
        <scheme val="minor"/>
      </rPr>
      <t xml:space="preserve">Local Leadership Team
</t>
    </r>
    <r>
      <rPr>
        <sz val="16"/>
        <color theme="1"/>
        <rFont val="Calibri"/>
        <family val="2"/>
        <scheme val="minor"/>
      </rPr>
      <t xml:space="preserve">Which line was producing a lot of SKUs? How were changeovers managed on this line?  </t>
    </r>
    <r>
      <rPr>
        <b/>
        <sz val="16"/>
        <color theme="1"/>
        <rFont val="Calibri"/>
        <family val="2"/>
        <scheme val="minor"/>
      </rPr>
      <t xml:space="preserve">
'Line Operating Team - Gemba</t>
    </r>
    <r>
      <rPr>
        <sz val="16"/>
        <color theme="1"/>
        <rFont val="Calibri"/>
        <family val="2"/>
        <scheme val="minor"/>
      </rPr>
      <t xml:space="preserve">
Which production sequence was defined and optimized and what was the benefit to unplanned stoppage, losses, and consumer demand? </t>
    </r>
  </si>
  <si>
    <r>
      <rPr>
        <b/>
        <sz val="16"/>
        <color theme="1"/>
        <rFont val="Calibri"/>
        <family val="2"/>
        <scheme val="minor"/>
      </rPr>
      <t>Line Operating Team - Gemba</t>
    </r>
    <r>
      <rPr>
        <sz val="16"/>
        <color theme="1"/>
        <rFont val="Calibri"/>
        <family val="2"/>
        <scheme val="minor"/>
      </rPr>
      <t xml:space="preserve">
What are the learnings that other priority lines' working Groups have replicated from the pilot and other lines? 
Which results are visible due to the reapplication?
</t>
    </r>
    <r>
      <rPr>
        <b/>
        <sz val="16"/>
        <color theme="1"/>
        <rFont val="Calibri"/>
        <family val="2"/>
        <scheme val="minor"/>
      </rPr>
      <t>Factory Leadership Team</t>
    </r>
    <r>
      <rPr>
        <sz val="16"/>
        <color theme="1"/>
        <rFont val="Calibri"/>
        <family val="2"/>
        <scheme val="minor"/>
      </rPr>
      <t xml:space="preserve">
What is the evolution of the operational reviews?
</t>
    </r>
  </si>
  <si>
    <r>
      <rPr>
        <b/>
        <sz val="16"/>
        <color theme="1"/>
        <rFont val="Calibri"/>
        <family val="2"/>
        <scheme val="minor"/>
      </rPr>
      <t xml:space="preserve">Local Leadership Team 
</t>
    </r>
    <r>
      <rPr>
        <sz val="16"/>
        <color theme="1"/>
        <rFont val="Calibri"/>
        <family val="2"/>
        <scheme val="minor"/>
      </rPr>
      <t xml:space="preserve">What was the activity to maintain and improve the pilot warehouse and material transfer to production? 
How is the Local Leadership Team supporting the competency building for all the working groups?
What are the learnings that the Other Local Leadership Teams are replicating from the Pilot ?
How are teams recognized for identification of reapplication opportunities?
How are  Implementation and reapplication of systems and learnings linked to business priorities?
How are learnings and expectations communicated across teams?
</t>
    </r>
    <r>
      <rPr>
        <b/>
        <sz val="16"/>
        <color theme="1"/>
        <rFont val="Calibri"/>
        <family val="2"/>
        <scheme val="minor"/>
      </rPr>
      <t>'Line Operating Team - Gemba</t>
    </r>
    <r>
      <rPr>
        <sz val="16"/>
        <color theme="1"/>
        <rFont val="Calibri"/>
        <family val="2"/>
        <scheme val="minor"/>
      </rPr>
      <t xml:space="preserve">
What are the learnings that other warehouses and production lines can replicate? 
What is the most important competency you need to develop to help reduce the priority losses?
How are the work groups sharing learnings to other areas?  
How are teams recognized for identification of reapplication opportunities?</t>
    </r>
  </si>
  <si>
    <r>
      <rPr>
        <b/>
        <sz val="16"/>
        <rFont val="Calibri"/>
        <family val="2"/>
        <scheme val="minor"/>
      </rPr>
      <t>Line Operating Team - Gemba</t>
    </r>
    <r>
      <rPr>
        <sz val="16"/>
        <rFont val="Calibri"/>
        <family val="2"/>
        <scheme val="minor"/>
      </rPr>
      <t xml:space="preserve">
How do you ensure a balanced load of planned maintenance between weeks and months?
Can you show me how your calendar has evolved? (before and after?)
How much are your planned maintenance stops reduced?
What opportunities did you find by analyzing your time based maintenance?
Could you explain one task that was transferred after applying the 5W 1 H concept? 
Can you show me the evolution of your maintenance tasks after the 5w 1H review?
</t>
    </r>
    <r>
      <rPr>
        <b/>
        <sz val="16"/>
        <rFont val="Calibri"/>
        <family val="2"/>
        <scheme val="minor"/>
      </rPr>
      <t>Local Leadership Team</t>
    </r>
    <r>
      <rPr>
        <sz val="16"/>
        <rFont val="Calibri"/>
        <family val="2"/>
        <scheme val="minor"/>
      </rPr>
      <t xml:space="preserve">
What has been the benefit on the maintenance cost?
</t>
    </r>
  </si>
  <si>
    <r>
      <rPr>
        <b/>
        <sz val="16"/>
        <rFont val="Calibri"/>
        <family val="2"/>
        <scheme val="minor"/>
      </rPr>
      <t>Local Leadership Team </t>
    </r>
    <r>
      <rPr>
        <sz val="16"/>
        <rFont val="Calibri"/>
        <family val="2"/>
        <scheme val="minor"/>
      </rPr>
      <t xml:space="preserve">
What was the strategy the Local Leadership Team established with the quality function to select the activities that can be integrated?
What is the strategy the Local Leadership Team and the quality function established to increase the autonomy level in the Local Operational Teams in quality activities?
</t>
    </r>
    <r>
      <rPr>
        <b/>
        <sz val="16"/>
        <rFont val="Calibri"/>
        <family val="2"/>
        <scheme val="minor"/>
      </rPr>
      <t>'Line Operating Team - Gemba</t>
    </r>
    <r>
      <rPr>
        <sz val="16"/>
        <rFont val="Calibri"/>
        <family val="2"/>
        <scheme val="minor"/>
      </rPr>
      <t xml:space="preserve">
What are the product quality activities integrated in the WGs inspections?
What competencies have the WG's members developed to execute the new product quality standards?
What has been the cost and activities reduction? What was the product?
</t>
    </r>
  </si>
  <si>
    <r>
      <rPr>
        <b/>
        <sz val="16"/>
        <rFont val="Calibri"/>
        <family val="2"/>
        <scheme val="minor"/>
      </rPr>
      <t>Local Leadership Team</t>
    </r>
    <r>
      <rPr>
        <sz val="16"/>
        <rFont val="Calibri"/>
        <family val="2"/>
        <scheme val="minor"/>
      </rPr>
      <t xml:space="preserve">
What new competencies were included in the competency development plans after the last project was finalized?
How have these new competencies connected to your development plans/professional goals?
</t>
    </r>
    <r>
      <rPr>
        <b/>
        <sz val="16"/>
        <rFont val="Calibri"/>
        <family val="2"/>
        <scheme val="minor"/>
      </rPr>
      <t>'Line Operating Team - Gemba</t>
    </r>
    <r>
      <rPr>
        <sz val="16"/>
        <rFont val="Calibri"/>
        <family val="2"/>
        <scheme val="minor"/>
      </rPr>
      <t xml:space="preserve">
What are the new competencies after the project was finalized?
What line standards have been modified after the project was finalized? 
Which competency has been the most difficult to acquire?
</t>
    </r>
  </si>
  <si>
    <r>
      <rPr>
        <b/>
        <sz val="16"/>
        <rFont val="Calibri"/>
        <family val="2"/>
        <scheme val="minor"/>
      </rPr>
      <t>Line Operating Team - Gemba</t>
    </r>
    <r>
      <rPr>
        <sz val="16"/>
        <rFont val="Calibri"/>
        <family val="2"/>
        <scheme val="minor"/>
      </rPr>
      <t xml:space="preserve">
What safety and quality risks have been eliminated in the machine?
What defects are eliminated from the product?
What has the impact been in the factory/lines/areas after the project start up?</t>
    </r>
  </si>
  <si>
    <r>
      <rPr>
        <b/>
        <sz val="16"/>
        <rFont val="Calibri"/>
        <family val="2"/>
        <scheme val="minor"/>
      </rPr>
      <t>Factory Leadership Team and Local Leadership Team</t>
    </r>
    <r>
      <rPr>
        <sz val="16"/>
        <rFont val="Calibri"/>
        <family val="2"/>
        <scheme val="minor"/>
      </rPr>
      <t xml:space="preserve">
What is the new material delivering process from WH to production lines? Which standards have been modified?
Which area has implemented the replenishment of material from warehouse to production?  
What are the stock reductions for raw, semi finished, and pack materials  in the factory? 
What is the interaction between the inventory reduction and service level for production?
What is the benefit for material stock and production flexibility? 
What is the strategy the Factory Leadership Team is following to manage the projects?
</t>
    </r>
    <r>
      <rPr>
        <b/>
        <sz val="16"/>
        <rFont val="Calibri"/>
        <family val="2"/>
        <scheme val="minor"/>
      </rPr>
      <t>'Line Operating Team - Gemba</t>
    </r>
    <r>
      <rPr>
        <sz val="16"/>
        <rFont val="Calibri"/>
        <family val="2"/>
        <scheme val="minor"/>
      </rPr>
      <t xml:space="preserve">
What is the new process followed by the warehouse operators to deliver materials based on real consumption?
What is the interaction between the inventory reduction, service level, and flexibility of material supply to production?
What is the benefit ? (e.g. inventory, movement, change over, asset intensity, labour productivity)
What is the staging evolution?
</t>
    </r>
  </si>
  <si>
    <r>
      <rPr>
        <b/>
        <sz val="16"/>
        <rFont val="Calibri"/>
        <family val="2"/>
        <scheme val="minor"/>
      </rPr>
      <t>Factory Leadership Team</t>
    </r>
    <r>
      <rPr>
        <sz val="16"/>
        <rFont val="Calibri"/>
        <family val="2"/>
        <scheme val="minor"/>
      </rPr>
      <t xml:space="preserve">
How are production and planners collaborating to optimize the production sequence and production quantity? 
What was the impact to total delivered cost and consumer demand fulfilment (CFR)?  
</t>
    </r>
    <r>
      <rPr>
        <b/>
        <sz val="16"/>
        <rFont val="Calibri"/>
        <family val="2"/>
        <scheme val="minor"/>
      </rPr>
      <t>'Line Operating Team - Gemba</t>
    </r>
    <r>
      <rPr>
        <sz val="16"/>
        <rFont val="Calibri"/>
        <family val="2"/>
        <scheme val="minor"/>
      </rPr>
      <t xml:space="preserve">
Which production plan is using the rhythm wheel? What was the impact on the operations? 
</t>
    </r>
  </si>
  <si>
    <r>
      <rPr>
        <b/>
        <sz val="16"/>
        <rFont val="Calibri"/>
        <family val="2"/>
        <scheme val="minor"/>
      </rPr>
      <t>Line Operating Team - Gemba</t>
    </r>
    <r>
      <rPr>
        <sz val="16"/>
        <rFont val="Calibri"/>
        <family val="2"/>
        <scheme val="minor"/>
      </rPr>
      <t xml:space="preserve">
What are learnings that other priority lines' working groups have replicated from the pilot and other lines? 
What results are visible due to the reapplication?
</t>
    </r>
  </si>
  <si>
    <r>
      <rPr>
        <b/>
        <sz val="16"/>
        <rFont val="Calibri"/>
        <family val="2"/>
        <scheme val="minor"/>
      </rPr>
      <t>Factory Leadership Team, Local Leadership Team - Gemba</t>
    </r>
    <r>
      <rPr>
        <sz val="16"/>
        <rFont val="Calibri"/>
        <family val="2"/>
        <scheme val="minor"/>
      </rPr>
      <t xml:space="preserve">
How is the Logistics Local Leadership Team supporting the competency building for all the rest of logistics working groups?
What were the waste and losses eliminated from suppliers and from the distribution center? What was the business benefit? What are the new standards implemented in all the logistics areas?
How is factory leadership using the learning from collaboration with the pilot suppliers and pilot DC/customer for other priority categories? 
'</t>
    </r>
    <r>
      <rPr>
        <b/>
        <sz val="16"/>
        <rFont val="Calibri"/>
        <family val="2"/>
        <scheme val="minor"/>
      </rPr>
      <t>Line Operating Team - Gemba</t>
    </r>
    <r>
      <rPr>
        <sz val="16"/>
        <rFont val="Calibri"/>
        <family val="2"/>
        <scheme val="minor"/>
      </rPr>
      <t xml:space="preserve">
What is the most important competency you need to develop to help to reduce the priority losses?
Which improvements from the pilot category warehouse, suppliers, and DC/customer were replicated to other product categories?</t>
    </r>
  </si>
  <si>
    <r>
      <rPr>
        <b/>
        <sz val="16"/>
        <rFont val="Calibri"/>
        <family val="2"/>
        <scheme val="minor"/>
      </rPr>
      <t>Local Leadership Team - Gemba</t>
    </r>
    <r>
      <rPr>
        <sz val="16"/>
        <rFont val="Calibri"/>
        <family val="2"/>
        <scheme val="minor"/>
      </rPr>
      <t xml:space="preserve">
What are the new standards implemented in the priority lines?
How have the standards been embedded in coaching routines?
</t>
    </r>
    <r>
      <rPr>
        <b/>
        <sz val="16"/>
        <rFont val="Calibri"/>
        <family val="2"/>
        <scheme val="minor"/>
      </rPr>
      <t>'Line Operating Team - Gemba</t>
    </r>
    <r>
      <rPr>
        <sz val="16"/>
        <rFont val="Calibri"/>
        <family val="2"/>
        <scheme val="minor"/>
      </rPr>
      <t xml:space="preserve">
How are the different Local Leadership Teams supporting the competency building for the priority lines?
What are the technical competencies the AWGs have developed ?
What is the most important competency you need to develop to help to reduce the priority losses?
Which improvements from the pilot line have been replicated in the other priority lines?
How have workgroup members demonstrated ownership in competency building?
</t>
    </r>
  </si>
  <si>
    <r>
      <rPr>
        <b/>
        <sz val="16"/>
        <rFont val="Calibri"/>
        <family val="2"/>
        <scheme val="minor"/>
      </rPr>
      <t>Factory Leadership Team and Local Leadership Team</t>
    </r>
    <r>
      <rPr>
        <sz val="16"/>
        <rFont val="Calibri"/>
        <family val="2"/>
        <scheme val="minor"/>
      </rPr>
      <t xml:space="preserve">
What strategy was followed by the Local Leadership Teams to ensure the right implementation of material replenishment to all priority lines, optimizing production sequence and quantity, elimination of the losses on information flow, and optimized material supply and product delivery in all priority categories? 
What has been the benefit and impact from implementing the new production sequence in the business?
</t>
    </r>
    <r>
      <rPr>
        <b/>
        <sz val="16"/>
        <rFont val="Calibri"/>
        <family val="2"/>
        <scheme val="minor"/>
      </rPr>
      <t>'Line Operating Team - Gemba</t>
    </r>
    <r>
      <rPr>
        <sz val="16"/>
        <rFont val="Calibri"/>
        <family val="2"/>
        <scheme val="minor"/>
      </rPr>
      <t xml:space="preserve">
What  are the most important competencies to be developed to help implement internal material replenishment, production planning, and improved material supply from supplier and delivery to DC/customer?  
What was the implementation in other priority lines, supplier and distribution centers/customers? 
What has been the benefit on material quality, material and finished good inventory, total delivered cost and fulfillment of customer demand? 
</t>
    </r>
  </si>
  <si>
    <r>
      <rPr>
        <b/>
        <sz val="16"/>
        <rFont val="Calibri"/>
        <family val="2"/>
        <scheme val="minor"/>
      </rPr>
      <t>Line Operating Team - Gemba</t>
    </r>
    <r>
      <rPr>
        <sz val="16"/>
        <rFont val="Calibri"/>
        <family val="2"/>
        <scheme val="minor"/>
      </rPr>
      <t xml:space="preserve">
What product and process mastership knowledge has helped you to reduced further losses ( e.g. zero loss material variance unplanned stoppages, defects, etc. )?
Can you explain the CIL changes with the integration of product and process mastership?
What are the maintained tasks that you have improved due to product and process mastership?
What are the new activities to maintain, taking into account the new process and product knowledge (machine, method, man , material)?
</t>
    </r>
    <r>
      <rPr>
        <b/>
        <sz val="16"/>
        <rFont val="Calibri"/>
        <family val="2"/>
        <scheme val="minor"/>
      </rPr>
      <t>Local Leadership Team</t>
    </r>
    <r>
      <rPr>
        <sz val="16"/>
        <rFont val="Calibri"/>
        <family val="2"/>
        <scheme val="minor"/>
      </rPr>
      <t xml:space="preserve">
What are the critical technical inspections that have been transferred to the operators?
What are the specific losses that have been eliminated due to the technical inspection? 
Where can the operators practice and learn technical competence and abnormality identification in a safe environment?
</t>
    </r>
  </si>
  <si>
    <r>
      <rPr>
        <b/>
        <sz val="16"/>
        <rFont val="Calibri"/>
        <family val="2"/>
        <scheme val="minor"/>
      </rPr>
      <t>Line Operating Team - Gemba</t>
    </r>
    <r>
      <rPr>
        <sz val="16"/>
        <rFont val="Calibri"/>
        <family val="2"/>
        <scheme val="minor"/>
      </rPr>
      <t xml:space="preserve">
With the new competences received, what are the latest defects eliminated?
What have been the new material competencies developed in the operating teams to ensure the right quality of materials in the line? 
How many abnormalities in the line can we find together? Which of them have been already identified?
</t>
    </r>
  </si>
  <si>
    <r>
      <rPr>
        <b/>
        <sz val="16"/>
        <rFont val="Calibri"/>
        <family val="2"/>
        <scheme val="minor"/>
      </rPr>
      <t>Factory Leadership Team</t>
    </r>
    <r>
      <rPr>
        <sz val="16"/>
        <rFont val="Calibri"/>
        <family val="2"/>
        <scheme val="minor"/>
      </rPr>
      <t xml:space="preserve">
What routines has the Factory Leadership Team put in place to ensure that the safety and quality routines are improving?
</t>
    </r>
    <r>
      <rPr>
        <b/>
        <sz val="16"/>
        <rFont val="Calibri"/>
        <family val="2"/>
        <scheme val="minor"/>
      </rPr>
      <t>Local Leadership Team</t>
    </r>
    <r>
      <rPr>
        <sz val="16"/>
        <rFont val="Calibri"/>
        <family val="2"/>
        <scheme val="minor"/>
      </rPr>
      <t xml:space="preserve">
What new functional competencies have been developed and owned by the Local Leadership Team?
Which activities and process have been simplified to support the new processes?
What has been the cost benefit of this?
</t>
    </r>
    <r>
      <rPr>
        <b/>
        <sz val="16"/>
        <rFont val="Calibri"/>
        <family val="2"/>
        <scheme val="minor"/>
      </rPr>
      <t>'Line Operating Team - Gemba</t>
    </r>
    <r>
      <rPr>
        <sz val="16"/>
        <rFont val="Calibri"/>
        <family val="2"/>
        <scheme val="minor"/>
      </rPr>
      <t xml:space="preserve">
What competencies have the working groups adopted to identify the quality related inspections (Q-inspections)?
What are the quality inspections that you manage?  What do you do if they are out of target?
Which new quality related activities (Q-inspections) are integrated in the CIL?
What defects have been eliminated last? How do you ensure the defect will not come back again?
</t>
    </r>
  </si>
  <si>
    <r>
      <rPr>
        <b/>
        <sz val="16"/>
        <rFont val="Calibri"/>
        <family val="2"/>
        <scheme val="minor"/>
      </rPr>
      <t xml:space="preserve">Line Operating Team - Gemba
</t>
    </r>
    <r>
      <rPr>
        <sz val="16"/>
        <rFont val="Calibri"/>
        <family val="2"/>
        <scheme val="minor"/>
      </rPr>
      <t xml:space="preserve">Which competencies have the working groups adopted to identify the safety devices and components?
What are the new competencies the AWG developed to be able to inspect and maintain the safety devices and components? 
What are the safety components and safety devices that the AWG inspects or maintains? 
Which new safety related activities are integrated in the CIL?
</t>
    </r>
  </si>
  <si>
    <r>
      <rPr>
        <b/>
        <sz val="16"/>
        <rFont val="Calibri"/>
        <family val="2"/>
        <scheme val="minor"/>
      </rPr>
      <t>Factory Leadership Team</t>
    </r>
    <r>
      <rPr>
        <sz val="16"/>
        <rFont val="Calibri"/>
        <family val="2"/>
        <scheme val="minor"/>
      </rPr>
      <t xml:space="preserve">
What has been the labour productivity impact after performing the inspection route? 
</t>
    </r>
    <r>
      <rPr>
        <b/>
        <sz val="16"/>
        <rFont val="Calibri"/>
        <family val="2"/>
        <scheme val="minor"/>
      </rPr>
      <t>'Line Operating Team - Gemba</t>
    </r>
    <r>
      <rPr>
        <sz val="16"/>
        <rFont val="Calibri"/>
        <family val="2"/>
        <scheme val="minor"/>
      </rPr>
      <t xml:space="preserve">
How were you doing all your inspections (e.g. CIL, CL, etc.) and what is the new route established (after AM step 5)? What is the benefit of implementing it? 
What has been the process the AWG followed to establish the inspection route?
How much time has this released?
</t>
    </r>
  </si>
  <si>
    <r>
      <rPr>
        <b/>
        <sz val="16"/>
        <rFont val="Calibri"/>
        <family val="2"/>
        <scheme val="minor"/>
      </rPr>
      <t>Line Operating Team - Gemba</t>
    </r>
    <r>
      <rPr>
        <sz val="16"/>
        <rFont val="Calibri"/>
        <family val="2"/>
        <scheme val="minor"/>
      </rPr>
      <t xml:space="preserve">
What are the learnings that other priority lines working groups have replicated from the pilot and other lines (product and process mastership)?
What results are visible due to the reapplication?
</t>
    </r>
  </si>
  <si>
    <r>
      <rPr>
        <b/>
        <sz val="16"/>
        <rFont val="Calibri"/>
        <family val="2"/>
        <scheme val="minor"/>
      </rPr>
      <t xml:space="preserve">Factory Leadership Team, Local Leadership Team - Gemba
</t>
    </r>
    <r>
      <rPr>
        <sz val="16"/>
        <rFont val="Calibri"/>
        <family val="2"/>
        <scheme val="minor"/>
      </rPr>
      <t xml:space="preserve">How is the Local Leadership Team supporting the competency building for all the rest of working groups?
How is the factory leadership using the learnings of synchronizing material from the supplier, finished goods delivery, and pull planning in pilot category to other suppliers, DC/customers and priority categories? 
</t>
    </r>
    <r>
      <rPr>
        <b/>
        <sz val="16"/>
        <rFont val="Calibri"/>
        <family val="2"/>
        <scheme val="minor"/>
      </rPr>
      <t>'Line Operating Team - Gemba</t>
    </r>
    <r>
      <rPr>
        <sz val="16"/>
        <rFont val="Calibri"/>
        <family val="2"/>
        <scheme val="minor"/>
      </rPr>
      <t xml:space="preserve">
What improvements from the pilot category supplier and DC/customer and pull production planning  were replicated to other product categories?</t>
    </r>
  </si>
  <si>
    <r>
      <rPr>
        <b/>
        <sz val="16"/>
        <rFont val="Calibri"/>
        <family val="2"/>
        <scheme val="minor"/>
      </rPr>
      <t xml:space="preserve">Local Leadership Team - Gemba
</t>
    </r>
    <r>
      <rPr>
        <sz val="16"/>
        <rFont val="Calibri"/>
        <family val="2"/>
        <scheme val="minor"/>
      </rPr>
      <t>What are the new standards implemented in the priority lines?</t>
    </r>
    <r>
      <rPr>
        <b/>
        <sz val="16"/>
        <rFont val="Calibri"/>
        <family val="2"/>
        <scheme val="minor"/>
      </rPr>
      <t xml:space="preserve">
'Line Operating Team - Gemba
</t>
    </r>
    <r>
      <rPr>
        <sz val="16"/>
        <rFont val="Calibri"/>
        <family val="2"/>
        <scheme val="minor"/>
      </rPr>
      <t xml:space="preserve">How are the different Local Leadership Teams supporting the competency building for the priority lines?
What are the technical competencies the AWGs have developed?
What is the most important competency you need to develop to help to reduce the priority losses?
Which improvements from the pilot line have been replicated in the other priority lines?
</t>
    </r>
  </si>
  <si>
    <r>
      <rPr>
        <b/>
        <sz val="16"/>
        <rFont val="Calibri"/>
        <family val="2"/>
        <scheme val="minor"/>
      </rPr>
      <t>Local Leadership Team</t>
    </r>
    <r>
      <rPr>
        <sz val="16"/>
        <rFont val="Calibri"/>
        <family val="2"/>
        <scheme val="minor"/>
      </rPr>
      <t xml:space="preserve">
What strategy has been followed by the different Local Leadership Teams to ensure the right implementation of synchronization of flow across the value chain?
</t>
    </r>
    <r>
      <rPr>
        <b/>
        <sz val="16"/>
        <rFont val="Calibri"/>
        <family val="2"/>
        <scheme val="minor"/>
      </rPr>
      <t>'Line Operating Team - Gemba</t>
    </r>
    <r>
      <rPr>
        <sz val="16"/>
        <rFont val="Calibri"/>
        <family val="2"/>
        <scheme val="minor"/>
      </rPr>
      <t xml:space="preserve">
What is the most important competency you need to develop to help to synchronizing the flow across the value chain?
What has been the process followed by the factory to implement synchronization flow across the value chain to adapt to the demand for all priority categories? What were the changes the factory implemented (e.g. reductions in : changeover time, truck loading time, delivery time, minimum order quantity, etc.)?
What has been the benefit and impact from this implementation to the business?
</t>
    </r>
  </si>
  <si>
    <r>
      <rPr>
        <b/>
        <sz val="16"/>
        <rFont val="Calibri"/>
        <family val="2"/>
        <scheme val="minor"/>
      </rPr>
      <t>Local Leadership Team</t>
    </r>
    <r>
      <rPr>
        <sz val="16"/>
        <rFont val="Calibri"/>
        <family val="2"/>
        <scheme val="minor"/>
      </rPr>
      <t xml:space="preserve">
How does the Factory Leadership Team and Local Leadership Team support the AWG to acquire new competencies in GSTD and BDA?
</t>
    </r>
    <r>
      <rPr>
        <b/>
        <sz val="16"/>
        <rFont val="Calibri"/>
        <family val="2"/>
        <scheme val="minor"/>
      </rPr>
      <t>'Line Operating Team - Gemba</t>
    </r>
    <r>
      <rPr>
        <sz val="16"/>
        <rFont val="Calibri"/>
        <family val="2"/>
        <scheme val="minor"/>
      </rPr>
      <t xml:space="preserve">
When do the working groups decide to perform a BDA or GSTD?
What competencies have the working groups developed to autonomously run BDA and GSTD?
What were the last losses eliminated by using BDA or GSTD?
What was the outcome? Which standards have been updated/created?
</t>
    </r>
  </si>
  <si>
    <r>
      <rPr>
        <b/>
        <sz val="16"/>
        <rFont val="Calibri"/>
        <family val="2"/>
        <scheme val="minor"/>
      </rPr>
      <t>Line Operating Team - Gemba</t>
    </r>
    <r>
      <rPr>
        <sz val="16"/>
        <rFont val="Calibri"/>
        <family val="2"/>
        <scheme val="minor"/>
      </rPr>
      <t xml:space="preserve">
What product and process mastership knowledge has helped you to reduced further losses ( e.g. zero loss material variance unplanned stoppages, defects, etc.)?
Can you explain the CIL changes that have come with improvement to your competence?
What are the maintained tasks that you have improved due to improving process stability and capability?
What are the new activities to maintain, taking into account the process stability and capability improvements?
</t>
    </r>
    <r>
      <rPr>
        <b/>
        <sz val="16"/>
        <rFont val="Calibri"/>
        <family val="2"/>
        <scheme val="minor"/>
      </rPr>
      <t>Local Leadership Team</t>
    </r>
    <r>
      <rPr>
        <sz val="16"/>
        <rFont val="Calibri"/>
        <family val="2"/>
        <scheme val="minor"/>
      </rPr>
      <t xml:space="preserve">
What are the critical technical inspections that have been transferred to the operators?
What are the specific losses that have been eliminated due to improving process stability and capability (Statistical Process Control)? 
</t>
    </r>
  </si>
  <si>
    <r>
      <rPr>
        <b/>
        <sz val="16"/>
        <rFont val="Calibri"/>
        <family val="2"/>
        <scheme val="minor"/>
      </rPr>
      <t>Line Operating Team - Gemba</t>
    </r>
    <r>
      <rPr>
        <sz val="16"/>
        <rFont val="Calibri"/>
        <family val="2"/>
        <scheme val="minor"/>
      </rPr>
      <t xml:space="preserve">
What competencies have been developed by the working groups to be able to eliminate losses in the value chain?
What was the outcome? What standards have been updated/created? 
What are the losses (7 wastes) identified within the Value chain ? 
</t>
    </r>
  </si>
  <si>
    <r>
      <rPr>
        <b/>
        <sz val="16"/>
        <rFont val="Calibri"/>
        <family val="2"/>
        <scheme val="minor"/>
      </rPr>
      <t>Local Leadership Team - Gemba</t>
    </r>
    <r>
      <rPr>
        <sz val="16"/>
        <rFont val="Calibri"/>
        <family val="2"/>
        <scheme val="minor"/>
      </rPr>
      <t xml:space="preserve">
What are the new standards implemented in the priority lines?
</t>
    </r>
    <r>
      <rPr>
        <b/>
        <sz val="16"/>
        <rFont val="Calibri"/>
        <family val="2"/>
        <scheme val="minor"/>
      </rPr>
      <t>'Line Operating Team - Gemba</t>
    </r>
    <r>
      <rPr>
        <sz val="16"/>
        <rFont val="Calibri"/>
        <family val="2"/>
        <scheme val="minor"/>
      </rPr>
      <t xml:space="preserve">
How are the different Local Leadership Teams supporting the competency building for the priority lines?
What are the technical competencies the AWGs have developed?
</t>
    </r>
  </si>
  <si>
    <r>
      <rPr>
        <b/>
        <sz val="16"/>
        <rFont val="Calibri"/>
        <family val="2"/>
        <scheme val="minor"/>
      </rPr>
      <t>Local Leadership Team</t>
    </r>
    <r>
      <rPr>
        <sz val="16"/>
        <rFont val="Calibri"/>
        <family val="2"/>
        <scheme val="minor"/>
      </rPr>
      <t xml:space="preserve">
What is the last chronic loss that you have eliminated? How did you do it? 
How are the Factory Leadership Team and Local Leadership Team supporting the operating teams to develop advanced problem solving competencies ? (PM analysis, Reliability tools, etc. )
</t>
    </r>
    <r>
      <rPr>
        <b/>
        <sz val="16"/>
        <rFont val="Calibri"/>
        <family val="2"/>
        <scheme val="minor"/>
      </rPr>
      <t>'Line Operating Team - Gemba</t>
    </r>
    <r>
      <rPr>
        <sz val="16"/>
        <rFont val="Calibri"/>
        <family val="2"/>
        <scheme val="minor"/>
      </rPr>
      <t xml:space="preserve">
What are the competencies that you have in your operating team to solve problems autonomously?
Can you show me the most recent example of a chronic losses you eliminated?
</t>
    </r>
  </si>
  <si>
    <r>
      <rPr>
        <b/>
        <sz val="16"/>
        <rFont val="Calibri"/>
        <family val="2"/>
        <scheme val="minor"/>
      </rPr>
      <t>Line Operating Team - Gemba</t>
    </r>
    <r>
      <rPr>
        <sz val="16"/>
        <rFont val="Calibri"/>
        <family val="2"/>
        <scheme val="minor"/>
      </rPr>
      <t xml:space="preserve">
What are the new maintenance tasks that were insourced by the operating team according the autonomy evolution?
What is the Maintenance cost element that has been improved? What is the overall improvement in TDC? How was it supporting labour productivity?</t>
    </r>
  </si>
  <si>
    <r>
      <rPr>
        <b/>
        <sz val="16"/>
        <rFont val="Calibri"/>
        <family val="2"/>
        <scheme val="minor"/>
      </rPr>
      <t>Line Operating Team - Gemba</t>
    </r>
    <r>
      <rPr>
        <sz val="16"/>
        <rFont val="Calibri"/>
        <family val="2"/>
        <scheme val="minor"/>
      </rPr>
      <t xml:space="preserve">
What are the new tasks regarding production planning that the operating teams are executing according the autonomy evolution?
Who is defining the best sequence of tomorrow's production planning? Which decision are made by the planner and which by  the operating team?
</t>
    </r>
  </si>
  <si>
    <r>
      <rPr>
        <b/>
        <sz val="16"/>
        <rFont val="Calibri"/>
        <family val="2"/>
        <scheme val="minor"/>
      </rPr>
      <t>Line Operating Team - Gemba</t>
    </r>
    <r>
      <rPr>
        <sz val="16"/>
        <rFont val="Calibri"/>
        <family val="2"/>
        <scheme val="minor"/>
      </rPr>
      <t xml:space="preserve">
What is the current administrative structure in your departments, and how was it improved due to the autonomy evolution?
What is the productivity evolution in your variable cost?</t>
    </r>
  </si>
  <si>
    <r>
      <rPr>
        <b/>
        <sz val="16"/>
        <rFont val="Calibri"/>
        <family val="2"/>
        <scheme val="minor"/>
      </rPr>
      <t>Line Operating Team - Gemba</t>
    </r>
    <r>
      <rPr>
        <sz val="16"/>
        <rFont val="Calibri"/>
        <family val="2"/>
        <scheme val="minor"/>
      </rPr>
      <t xml:space="preserve">
What learnings have other priority lines working groups replicated from the pilot and other lines? (product and process mastership)
What results are visible due to the reapplication?</t>
    </r>
  </si>
  <si>
    <r>
      <rPr>
        <b/>
        <sz val="16"/>
        <rFont val="Calibri"/>
        <family val="2"/>
        <scheme val="minor"/>
      </rPr>
      <t>Factory Leadership Team</t>
    </r>
    <r>
      <rPr>
        <sz val="16"/>
        <rFont val="Calibri"/>
        <family val="2"/>
        <scheme val="minor"/>
      </rPr>
      <t xml:space="preserve">
What is the process followed by the factory to continue connecting to the business and continue reducing losses?
What is the process the factory follows to benchmark with the best in class factories inside and outside Nestlé?
</t>
    </r>
    <r>
      <rPr>
        <b/>
        <sz val="16"/>
        <rFont val="Calibri"/>
        <family val="2"/>
        <scheme val="minor"/>
      </rPr>
      <t>'Line Operating Team - Gemba</t>
    </r>
    <r>
      <rPr>
        <sz val="16"/>
        <rFont val="Calibri"/>
        <family val="2"/>
        <scheme val="minor"/>
      </rPr>
      <t xml:space="preserve">
How agile is the autonomous group at adapting to new changes in the industry? What is the process they follow? 
</t>
    </r>
  </si>
  <si>
    <r>
      <t>•</t>
    </r>
    <r>
      <rPr>
        <sz val="12"/>
        <color rgb="FF000000"/>
        <rFont val="Arial"/>
        <family val="2"/>
      </rPr>
      <t>Maturity check process should be intuitive and easy to apply by the factory to allow it to ensure business results (as part of normal factory routines)</t>
    </r>
  </si>
  <si>
    <r>
      <t>•</t>
    </r>
    <r>
      <rPr>
        <sz val="12"/>
        <color rgb="FF000000"/>
        <rFont val="Arial"/>
        <family val="2"/>
      </rPr>
      <t>The process should be linked to the business and consumer needs in a simple and sharp way</t>
    </r>
  </si>
  <si>
    <r>
      <t>•</t>
    </r>
    <r>
      <rPr>
        <sz val="12"/>
        <color rgb="FF000000"/>
        <rFont val="Arial"/>
        <family val="2"/>
      </rPr>
      <t>NCE ways of working is an enabler to deliver business needs</t>
    </r>
  </si>
  <si>
    <t>Factory should use as a self assessment tool to understand their maturity level strengths, opportunities and gaps, to address them and improve their  ways of working</t>
  </si>
  <si>
    <t>Factory should satisfactory accomplished  at least 90% of Level criteria (Go no Go´s)  before the maturity level check with Market support (i.e. Results, sustainability of previous Maturity Levels, Compliance)</t>
  </si>
  <si>
    <r>
      <t xml:space="preserve">- Review Performance
- Solve Problems
</t>
    </r>
    <r>
      <rPr>
        <sz val="16"/>
        <color rgb="FF7030A0"/>
        <rFont val="Calibri"/>
        <family val="2"/>
        <scheme val="minor"/>
      </rPr>
      <t>-Inspire People</t>
    </r>
  </si>
  <si>
    <r>
      <rPr>
        <b/>
        <sz val="16"/>
        <rFont val="Calibri"/>
        <family val="2"/>
        <scheme val="minor"/>
      </rPr>
      <t xml:space="preserve">Gemba
</t>
    </r>
    <r>
      <rPr>
        <sz val="16"/>
        <rFont val="Calibri"/>
        <family val="2"/>
        <scheme val="minor"/>
      </rPr>
      <t>Are operational standards clearly communicated so that they can be executed? Do the Working group members have the competence to execute them?  Have the autonomous working group members been trained on the execution of the standards? Are the standards available to execute?
Follow a standard with a working group member to understand if the standard is easy to follow</t>
    </r>
    <r>
      <rPr>
        <sz val="16"/>
        <color rgb="FF7030A0"/>
        <rFont val="Calibri"/>
        <family val="2"/>
        <scheme val="minor"/>
      </rPr>
      <t>?</t>
    </r>
    <r>
      <rPr>
        <sz val="16"/>
        <rFont val="Calibri"/>
        <family val="2"/>
        <scheme val="minor"/>
      </rPr>
      <t xml:space="preserve">
How are the working group members empowered to challenge standards, and drive for continuous improvement of standards if needed?
</t>
    </r>
    <r>
      <rPr>
        <b/>
        <sz val="16"/>
        <rFont val="Calibri"/>
        <family val="2"/>
        <scheme val="minor"/>
      </rPr>
      <t>Local Leadership Team</t>
    </r>
    <r>
      <rPr>
        <sz val="16"/>
        <rFont val="Calibri"/>
        <family val="2"/>
        <scheme val="minor"/>
      </rPr>
      <t xml:space="preserve">
What is the process followed to improve a standard? 
What was the strategy followed by the Factory Leadership Teams to create and make available the standards?
</t>
    </r>
  </si>
  <si>
    <r>
      <t xml:space="preserve">- Execute plans &amp; manage routines
- Solve problems
</t>
    </r>
    <r>
      <rPr>
        <sz val="16"/>
        <color rgb="FF7030A0"/>
        <rFont val="Calibri"/>
        <family val="2"/>
        <scheme val="minor"/>
      </rPr>
      <t>-Grow Teams</t>
    </r>
  </si>
  <si>
    <r>
      <t xml:space="preserve">- Solve problems
</t>
    </r>
    <r>
      <rPr>
        <sz val="16"/>
        <color rgb="FF7030A0"/>
        <rFont val="Calibri"/>
        <family val="2"/>
        <scheme val="minor"/>
      </rPr>
      <t>-Learn and Improve</t>
    </r>
  </si>
  <si>
    <r>
      <rPr>
        <b/>
        <sz val="16"/>
        <rFont val="Calibri"/>
        <family val="2"/>
        <scheme val="minor"/>
      </rPr>
      <t xml:space="preserve">Factory Leadership Team </t>
    </r>
    <r>
      <rPr>
        <sz val="16"/>
        <rFont val="Calibri"/>
        <family val="2"/>
        <scheme val="minor"/>
      </rPr>
      <t xml:space="preserve">
What is the strategy followed by the Factory Leadership Team and Local Leadership Team Members to ensure compliance with the different compliance and certification standards?
What is the process established in the case of deviation to any standard?
How are action plans, from compliance deviations cascaded from the Factory Leadership Team?
How does the Factory Leadership Team solve and cascade the action plans established in the different processes?
</t>
    </r>
    <r>
      <rPr>
        <b/>
        <sz val="16"/>
        <rFont val="Calibri"/>
        <family val="2"/>
        <scheme val="minor"/>
      </rPr>
      <t>Work Group</t>
    </r>
    <r>
      <rPr>
        <sz val="16"/>
        <rFont val="Calibri"/>
        <family val="2"/>
        <scheme val="minor"/>
      </rPr>
      <t xml:space="preserve">
How well do the WG's Members know all the Safety and health hazards of their workplace and the control measures to prevent them from getting hurt. Can the Work Group members refer to this information on the Safety Map and PPE Matrix?
How well do the WG members understand the Operational Risk prediction and how are they using it for non-routine tasks?
</t>
    </r>
    <r>
      <rPr>
        <b/>
        <sz val="16"/>
        <rFont val="Calibri"/>
        <family val="2"/>
        <scheme val="minor"/>
      </rPr>
      <t>Local Leadership Team (LLT)
Do t</t>
    </r>
    <r>
      <rPr>
        <sz val="16"/>
        <rFont val="Calibri"/>
        <family val="2"/>
        <scheme val="minor"/>
      </rPr>
      <t>he Factory Leadership members understand the importance of following the different compliance and compliance standards?
Has the team demonstrated the ability to find, eliminate or escalate any compliance issue?</t>
    </r>
  </si>
  <si>
    <r>
      <rPr>
        <b/>
        <sz val="16"/>
        <rFont val="Calibri"/>
        <family val="2"/>
        <scheme val="minor"/>
      </rPr>
      <t>Factory Leadership Team</t>
    </r>
    <r>
      <rPr>
        <sz val="16"/>
        <rFont val="Calibri"/>
        <family val="2"/>
        <scheme val="minor"/>
      </rPr>
      <t xml:space="preserve">
What are the new processes established to assure routine early shipment?
What has the logistic cost reduction and working capital reduction been as a result of routine early shipment?
What have the factory enablers been that allow for early shipment?</t>
    </r>
  </si>
  <si>
    <r>
      <rPr>
        <b/>
        <sz val="16"/>
        <rFont val="Calibri"/>
        <family val="2"/>
        <scheme val="minor"/>
      </rPr>
      <t>Factory Leadership Team</t>
    </r>
    <r>
      <rPr>
        <sz val="16"/>
        <rFont val="Calibri"/>
        <family val="2"/>
        <scheme val="minor"/>
      </rPr>
      <t xml:space="preserve">
What are the most important contributions of  the industrialization projects to the factory priorities?
Local Leadership Team
From which stage of the projects are the Local Leadership Team and WG members involved in the project development?
What are the learnings from previous projects that you are incorporating in the current projects?
What has been the last "roadblocks" and challenges identified/eliminated to deploy the projects?
</t>
    </r>
    <r>
      <rPr>
        <b/>
        <sz val="16"/>
        <rFont val="Calibri"/>
        <family val="2"/>
        <scheme val="minor"/>
      </rPr>
      <t>Project Team</t>
    </r>
    <r>
      <rPr>
        <sz val="16"/>
        <rFont val="Calibri"/>
        <family val="2"/>
        <scheme val="minor"/>
      </rPr>
      <t xml:space="preserve">
Who from the operating teams are supporting the project? What standards has the project team developed and delivered to the operating team before the start up?
What are the losses of the project ?
</t>
    </r>
  </si>
  <si>
    <r>
      <rPr>
        <b/>
        <sz val="16"/>
        <rFont val="Calibri"/>
        <family val="2"/>
        <scheme val="minor"/>
      </rPr>
      <t>Factory Leadership Team</t>
    </r>
    <r>
      <rPr>
        <sz val="16"/>
        <rFont val="Calibri"/>
        <family val="2"/>
        <scheme val="minor"/>
      </rPr>
      <t xml:space="preserve">
What suppliers today are delivering based on real consumption?
What was the impact to warehouse and production operations and what is the business benefit to TDC and Working Capital?
What activity was implemented to make the material replenishment from supplier (information flow, quality release etc.)?
</t>
    </r>
  </si>
  <si>
    <r>
      <t xml:space="preserve">
</t>
    </r>
    <r>
      <rPr>
        <b/>
        <sz val="16"/>
        <rFont val="Calibri"/>
        <family val="2"/>
        <scheme val="minor"/>
      </rPr>
      <t>Factory Leadership Team and GEMBA</t>
    </r>
    <r>
      <rPr>
        <sz val="16"/>
        <rFont val="Calibri"/>
        <family val="2"/>
        <scheme val="minor"/>
      </rPr>
      <t xml:space="preserve">
What is the strategy and how is the Factory Leadership Team and logistics teams collaborating to reduce delivery cost? 
What DC/customers have been optimized and synchronized? 
What activities were implemented to optimize and synchronize the finished goods delivery from the factory to the DC/customer? (e.g. direct delivery, truck utilization, distribution network review etc.) 
What is the impact to factory operations and the business benefit (delivery cost, TDC, and customer order fulfilment)?
</t>
    </r>
  </si>
  <si>
    <r>
      <rPr>
        <b/>
        <sz val="16"/>
        <rFont val="Calibri"/>
        <family val="2"/>
        <scheme val="minor"/>
      </rPr>
      <t>'Factory Leadership Team</t>
    </r>
    <r>
      <rPr>
        <sz val="16"/>
        <rFont val="Calibri"/>
        <family val="2"/>
        <scheme val="minor"/>
      </rPr>
      <t xml:space="preserve">
What re are the principal plans that the Factory Leadership Team has planed ?
Does the Factory have a simple, realistic , and challenging plan to be executed by the different members of the Factory?
Are the plans enough to reach the business goals? 
Does the factory leadership team consider their goals to be ambitious?
</t>
    </r>
    <r>
      <rPr>
        <b/>
        <sz val="16"/>
        <rFont val="Calibri"/>
        <family val="2"/>
        <scheme val="minor"/>
      </rPr>
      <t>Local Leadership Team</t>
    </r>
    <r>
      <rPr>
        <sz val="16"/>
        <rFont val="Calibri"/>
        <family val="2"/>
        <scheme val="minor"/>
      </rPr>
      <t xml:space="preserve">
What are the specific plans that Local Leadership teams have organized to contribute to the factory plan?
What are the routines that the factory follows to review the performance of the organization?
What are the working group priorities? How are the factory and local leadership plan linked?</t>
    </r>
  </si>
  <si>
    <r>
      <rPr>
        <b/>
        <sz val="16"/>
        <rFont val="Calibri"/>
        <family val="2"/>
        <scheme val="minor"/>
      </rPr>
      <t>Local Leadership Team</t>
    </r>
    <r>
      <rPr>
        <sz val="16"/>
        <rFont val="Calibri"/>
        <family val="2"/>
        <scheme val="minor"/>
      </rPr>
      <t xml:space="preserve">
What are the specific plans that the Local Leadership teams have organized to contribute with the factory plan?
What are the working group priorities? What is the link with the factory and local leadership plan?</t>
    </r>
  </si>
  <si>
    <r>
      <rPr>
        <b/>
        <sz val="16"/>
        <rFont val="Calibri"/>
        <family val="2"/>
        <scheme val="minor"/>
      </rPr>
      <t>Factory Leadership Team</t>
    </r>
    <r>
      <rPr>
        <sz val="16"/>
        <rFont val="Calibri"/>
        <family val="2"/>
        <scheme val="minor"/>
      </rPr>
      <t xml:space="preserve">
What are the systems followed to manage individual performance reviews? 
How often does managers have formal and informal reviews with their different team members?
What are the specific plans that Local Operating Team teams have developed to contribute to the factory plan?
How are both long term and short term people development considered to meet the factory needs?</t>
    </r>
  </si>
  <si>
    <r>
      <rPr>
        <b/>
        <sz val="16"/>
        <rFont val="Calibri"/>
        <family val="2"/>
        <scheme val="minor"/>
      </rPr>
      <t>Local Leadership Team</t>
    </r>
    <r>
      <rPr>
        <sz val="16"/>
        <rFont val="Calibri"/>
        <family val="2"/>
        <scheme val="minor"/>
      </rPr>
      <t xml:space="preserve">
What strategy was applied by the Pilot Local Leadership Team to establish the Standard Routines on the Line?
What has been the results and the impact, how is this impact reflected in the factory-business results?
</t>
    </r>
    <r>
      <rPr>
        <b/>
        <sz val="16"/>
        <rFont val="Calibri"/>
        <family val="2"/>
        <scheme val="minor"/>
      </rPr>
      <t>Gemba (Pilot Local Leadership Team)</t>
    </r>
    <r>
      <rPr>
        <sz val="16"/>
        <rFont val="Calibri"/>
        <family val="2"/>
        <scheme val="minor"/>
      </rPr>
      <t xml:space="preserve">
Do the Working Group Members have the competency to follow the Standard Routines? What are the competency gaps they have in following Standard Routines?
</t>
    </r>
  </si>
  <si>
    <r>
      <rPr>
        <b/>
        <sz val="16"/>
        <rFont val="Calibri"/>
        <family val="2"/>
        <scheme val="minor"/>
      </rPr>
      <t>Local Leadership Team and Factory Leadership Team</t>
    </r>
    <r>
      <rPr>
        <sz val="16"/>
        <rFont val="Calibri"/>
        <family val="2"/>
        <scheme val="minor"/>
      </rPr>
      <t xml:space="preserve">
What was the process and strategy followed by the Local Leadership Team members and the Factory Leadership Members to  develop their competence to be autonomous in using problem solving tools?
When was the last time the Factory Leadership Team and Local Leadership Members used the a problem solving tool? What were the results? What standards were updated after this? How were changes communicated?
Is the process simple enough to assure that the use of problem solving tools is embedded in their ways of working?</t>
    </r>
  </si>
  <si>
    <r>
      <rPr>
        <b/>
        <sz val="18"/>
        <rFont val="Calibri"/>
        <family val="2"/>
        <scheme val="minor"/>
      </rPr>
      <t>Factory Leadership Team</t>
    </r>
    <r>
      <rPr>
        <sz val="18"/>
        <rFont val="Calibri"/>
        <family val="2"/>
        <scheme val="minor"/>
      </rPr>
      <t xml:space="preserve">
What are the priorities of the factory? How do these priorities link and support market business priorities and category/ function priorities?
What are the consumer values and which ones are the most important ones to win the consumer preference?
How does the factory contribute to meet consumer preferences?
What are the key business opportunities related to the factory identified during the IBO (if applicable)?
How are these opportunities reflected in the factory strategy (OMP)?
What are the priority losses in the factory and how are they being addressed?
Has the Factory Leadership team created a purpose driven vision, that inspires and engages others to help achieve targets?</t>
    </r>
  </si>
  <si>
    <r>
      <rPr>
        <b/>
        <sz val="16"/>
        <rFont val="Calibri"/>
        <family val="2"/>
        <scheme val="minor"/>
      </rPr>
      <t xml:space="preserve">Factory Leadership Team </t>
    </r>
    <r>
      <rPr>
        <sz val="16"/>
        <rFont val="Calibri"/>
        <family val="2"/>
        <scheme val="minor"/>
      </rPr>
      <t xml:space="preserve">
What is the process the Factory Leadership Team has followed to define the competency building gaps?
What is the strategy the Factory has followed to build the capabilities necessary to operate efficently ? 
What is the prioritization process the Factory Leadership has followed?
How do Local Leadership Team and Workgroup employees demonstrate ownership in self-development?</t>
    </r>
  </si>
  <si>
    <r>
      <rPr>
        <b/>
        <sz val="16"/>
        <rFont val="Calibri"/>
        <family val="2"/>
        <scheme val="minor"/>
      </rPr>
      <t xml:space="preserve">Local Leadership Team - </t>
    </r>
    <r>
      <rPr>
        <sz val="16"/>
        <rFont val="Calibri"/>
        <family val="2"/>
        <scheme val="minor"/>
      </rPr>
      <t xml:space="preserve">
What are the new standards implemented in the priority lines?
How are the new standards embedded in the existing coaching routines?
How are the development of new standards prioritized? 
</t>
    </r>
    <r>
      <rPr>
        <b/>
        <sz val="16"/>
        <rFont val="Calibri"/>
        <family val="2"/>
        <scheme val="minor"/>
      </rPr>
      <t>'Line Operating Team - Gemba</t>
    </r>
    <r>
      <rPr>
        <sz val="16"/>
        <rFont val="Calibri"/>
        <family val="2"/>
        <scheme val="minor"/>
      </rPr>
      <t xml:space="preserve">
How are the different Local Leadership Teams supporting the competency building for the priority lines?
What is the most important competency you need to develop to help to reduce the priority losses?
Which improvements from the pilot line have been replicated in the other priority lines?
</t>
    </r>
  </si>
  <si>
    <r>
      <rPr>
        <b/>
        <sz val="16"/>
        <rFont val="Calibri"/>
        <family val="2"/>
        <scheme val="minor"/>
      </rPr>
      <t>Local Leadership Team and Factory Leadership Team</t>
    </r>
    <r>
      <rPr>
        <sz val="16"/>
        <rFont val="Calibri"/>
        <family val="2"/>
        <scheme val="minor"/>
      </rPr>
      <t xml:space="preserve">
What has been the strategy the different Local Leadership Teams have followed to ensure the right implementation of material flow?
How is this strategy is linked to the business priorities?
How have new competencies needed been embedded in onboarding ?
</t>
    </r>
  </si>
  <si>
    <r>
      <rPr>
        <b/>
        <sz val="16"/>
        <rFont val="Calibri"/>
        <family val="2"/>
        <scheme val="minor"/>
      </rPr>
      <t>Factory Leadership Team</t>
    </r>
    <r>
      <rPr>
        <sz val="16"/>
        <rFont val="Calibri"/>
        <family val="2"/>
        <scheme val="minor"/>
      </rPr>
      <t xml:space="preserve">
What has been the strategy the Factory Leadership Team has followed to ensure the same level of  implementation across the factory?
What are the latest learnings they have introduced in the strategy?
How have coaching and feedback been leveraged as tools to ensure level of implementation?
How are teams recognized for maintaining high standards in implementation across multiple lines/areas?
</t>
    </r>
    <r>
      <rPr>
        <b/>
        <sz val="16"/>
        <rFont val="Calibri"/>
        <family val="2"/>
        <scheme val="minor"/>
      </rPr>
      <t>Local Leadership Team</t>
    </r>
    <r>
      <rPr>
        <sz val="16"/>
        <rFont val="Calibri"/>
        <family val="2"/>
        <scheme val="minor"/>
      </rPr>
      <t xml:space="preserve">
What are the latest learnings they have introduced in the strategy?
What/How trainings have evolved taking into account the previous learnings that leverage results and implementation at the rest of the factory?
What are the roadblocks that the Local Leadership Team in an autonomous way ?
</t>
    </r>
  </si>
  <si>
    <r>
      <rPr>
        <b/>
        <sz val="16"/>
        <rFont val="Calibri"/>
        <family val="2"/>
        <scheme val="minor"/>
      </rPr>
      <t>Factory Leadership Team</t>
    </r>
    <r>
      <rPr>
        <sz val="16"/>
        <rFont val="Calibri"/>
        <family val="2"/>
        <scheme val="minor"/>
      </rPr>
      <t xml:space="preserve">
What are the priorities of the factory? How do these priorities link and support market business priorities and category/ function priorities?
What are the consumer/customer values and which ones are the most important ones to win the consumer preference?
How does the FLT communicate consumer values and preferences?
How does factory contribute to meeting consumer preferences?
How does the factory ensure they are adapting quickly to changing consumer preferences?
What are the key business opportunities related to the factory that were identified during the IBO?
How are these opportunities reflected in the factory strategy (OMP)?
How are long-term and short-term competency building embedded in the factory strategy plan (OMP) to ensure evolution of skills needed to meet consumer values and preferences?
What are the priority losses in the factory and how are they being addressed?
How is the factory addressing losses related to information/paper flow in order to improve labour productivity?
How are changes in priorities, losses communicated to the teams?  </t>
    </r>
  </si>
  <si>
    <r>
      <rPr>
        <b/>
        <sz val="16"/>
        <rFont val="Calibri"/>
        <family val="2"/>
        <scheme val="minor"/>
      </rPr>
      <t>Factory Leadership Team</t>
    </r>
    <r>
      <rPr>
        <sz val="16"/>
        <rFont val="Calibri"/>
        <family val="2"/>
        <scheme val="minor"/>
      </rPr>
      <t xml:space="preserve">
How is the factory and other value chain members collaborating to identify losses in the value chain to reduce the TDC?
What are the losses identified within the value chain?  
How is the factory at different levels in the organization being organized to address them?
How do factory team members work internally and externally to reduce losses in the value chain?
How does the factory support TDC targets beyond conversion cost? 
What projects does the factory share with other external functions to eliminate losses and reduce TDC?
How does the Factory Leadership Team reflect on team dynamics and decision making rights internally and in the other Local Leadership Teams ?
How have standards and learning been embedded into factory standards (like onboarding, JSP, Competence catalog) ?
</t>
    </r>
  </si>
  <si>
    <r>
      <rPr>
        <b/>
        <sz val="16"/>
        <rFont val="Calibri"/>
        <family val="2"/>
        <scheme val="minor"/>
      </rPr>
      <t>Line Operating Team - Gemba</t>
    </r>
    <r>
      <rPr>
        <sz val="16"/>
        <rFont val="Calibri"/>
        <family val="2"/>
        <scheme val="minor"/>
      </rPr>
      <t xml:space="preserve">
What are the new technical inspections that are helping you to eliminate unplanned stoppages?
Can you explain how the CILs change with the integration of technical inspections?
What are the maintenance tasks that you are able to perform?
How were you trained and coached in the new tasks that were transferred to you?
</t>
    </r>
    <r>
      <rPr>
        <b/>
        <sz val="16"/>
        <rFont val="Calibri"/>
        <family val="2"/>
        <scheme val="minor"/>
      </rPr>
      <t>Local Leadership Team</t>
    </r>
    <r>
      <rPr>
        <sz val="16"/>
        <rFont val="Calibri"/>
        <family val="2"/>
        <scheme val="minor"/>
      </rPr>
      <t xml:space="preserve">
What are the critical technical inspections that have been transferred to the operators?
What are the specific losses that have been eliminated due to the technical inspections? 
Where can the operators practice and learn technical competence and abnormality identification in a safe environment?
How are the new competencies developed embedded into onboarding  to ensure business continuity? 
</t>
    </r>
  </si>
  <si>
    <r>
      <rPr>
        <b/>
        <sz val="16"/>
        <rFont val="Calibri"/>
        <family val="2"/>
        <scheme val="minor"/>
      </rPr>
      <t>Local Leadership Team:</t>
    </r>
    <r>
      <rPr>
        <sz val="16"/>
        <rFont val="Calibri"/>
        <family val="2"/>
        <scheme val="minor"/>
      </rPr>
      <t xml:space="preserve">
What are the most important technical modules? How were technical modules prioritized?
How do you ensure time/resources for line operators to receive training on technical modules?</t>
    </r>
    <r>
      <rPr>
        <b/>
        <sz val="16"/>
        <rFont val="Calibri"/>
        <family val="2"/>
        <scheme val="minor"/>
      </rPr>
      <t xml:space="preserve">
'Line Operating Team - Gemba</t>
    </r>
    <r>
      <rPr>
        <sz val="16"/>
        <rFont val="Calibri"/>
        <family val="2"/>
        <scheme val="minor"/>
      </rPr>
      <t xml:space="preserve">
With the new competences received, what are latest abnormalities that you have found?
How many abnormalities in the line can we find together, and which of them have been already identified?</t>
    </r>
  </si>
  <si>
    <r>
      <rPr>
        <b/>
        <sz val="16"/>
        <rFont val="Calibri"/>
        <family val="2"/>
        <scheme val="minor"/>
      </rPr>
      <t>Line Operating Team - Gemba</t>
    </r>
    <r>
      <rPr>
        <sz val="16"/>
        <rFont val="Calibri"/>
        <family val="2"/>
        <scheme val="minor"/>
      </rPr>
      <t xml:space="preserve">
What are the competency gaps identified for the team?  What are your  plans to close them?
What the most critical competencies to achieve the results?
How is the Local Leadership Team supporting these activities?
What are the losses that you have being reducing after closing these gaps?
What is the most important competency you need to develop to help to reduce the priority losses?
</t>
    </r>
    <r>
      <rPr>
        <b/>
        <sz val="16"/>
        <rFont val="Calibri"/>
        <family val="2"/>
        <scheme val="minor"/>
      </rPr>
      <t>Local Leadership Team</t>
    </r>
    <r>
      <rPr>
        <sz val="16"/>
        <rFont val="Calibri"/>
        <family val="2"/>
        <scheme val="minor"/>
      </rPr>
      <t xml:space="preserve">
How do you know how many trainers and coaches you need to close the competency gaps within your WGs?
What is the process of the factory to select and develop trainers to ensure effectiveness of facilitation?
How are trainers recognized (formally or informally)?
How is learning effectiveness considered in the training process?
How are the line managers recognizing and stimulating autonomous learning?
How was the competence built, ensuring learning effectiveness?
</t>
    </r>
  </si>
  <si>
    <r>
      <rPr>
        <b/>
        <sz val="16"/>
        <rFont val="Calibri"/>
        <family val="2"/>
        <scheme val="minor"/>
      </rPr>
      <t>Factory Leadership Team</t>
    </r>
    <r>
      <rPr>
        <sz val="16"/>
        <rFont val="Calibri"/>
        <family val="2"/>
        <scheme val="minor"/>
      </rPr>
      <t xml:space="preserve">
What are the most important contributions from the industrialization projects? From the actual projects?
How has your contribution to these projects been captured in your PDP?
</t>
    </r>
    <r>
      <rPr>
        <b/>
        <sz val="16"/>
        <rFont val="Calibri"/>
        <family val="2"/>
        <scheme val="minor"/>
      </rPr>
      <t>Local Leadership Team</t>
    </r>
    <r>
      <rPr>
        <sz val="16"/>
        <rFont val="Calibri"/>
        <family val="2"/>
        <scheme val="minor"/>
      </rPr>
      <t xml:space="preserve">
From which stage of the project are the Local Leadership Team and WG members being involved in the project development?
What have been the last "roadblocks" and challenges identified/eliminated to deploy the project?
</t>
    </r>
  </si>
  <si>
    <t>Number of Expectations accomplished</t>
  </si>
  <si>
    <r>
      <rPr>
        <b/>
        <sz val="16"/>
        <rFont val="Calibri"/>
        <family val="2"/>
        <scheme val="minor"/>
      </rPr>
      <t>Line Operating Team - Gemba</t>
    </r>
    <r>
      <rPr>
        <sz val="16"/>
        <rFont val="Calibri"/>
        <family val="2"/>
        <scheme val="minor"/>
      </rPr>
      <t xml:space="preserve">
What are the competencies that you have in your operating team to fully manage the product quality and process autonomously?
What is/are the most recent example(s) of losses eliminated regarding the product and quality process?</t>
    </r>
  </si>
  <si>
    <r>
      <t> • A </t>
    </r>
    <r>
      <rPr>
        <b/>
        <sz val="16"/>
        <color rgb="FFFF0000"/>
        <rFont val="Calibri"/>
        <family val="2"/>
        <scheme val="minor"/>
      </rPr>
      <t>line centric</t>
    </r>
    <r>
      <rPr>
        <sz val="16"/>
        <color theme="1"/>
        <rFont val="Calibri"/>
        <family val="2"/>
        <scheme val="minor"/>
      </rPr>
      <t xml:space="preserve"> (if applicable) </t>
    </r>
    <r>
      <rPr>
        <b/>
        <u/>
        <sz val="16"/>
        <color rgb="FFFF0000"/>
        <rFont val="Calibri"/>
        <family val="2"/>
        <scheme val="minor"/>
      </rPr>
      <t>structure</t>
    </r>
    <r>
      <rPr>
        <sz val="16"/>
        <color theme="1"/>
        <rFont val="Calibri"/>
        <family val="2"/>
        <scheme val="minor"/>
      </rPr>
      <t xml:space="preserve"> has been implemented for the priority Local Leadership Team to create ownership for the results of the line. Also, a plan to expand this structure has been created.</t>
    </r>
  </si>
  <si>
    <r>
      <rPr>
        <b/>
        <sz val="16"/>
        <rFont val="Calibri"/>
        <family val="2"/>
        <scheme val="minor"/>
      </rPr>
      <t>Local Leadership Team</t>
    </r>
    <r>
      <rPr>
        <sz val="16"/>
        <rFont val="Calibri"/>
        <family val="2"/>
        <scheme val="minor"/>
      </rPr>
      <t xml:space="preserve">
What is the organizational structure that the Factory Leadership Team has adopted to incorporate the</t>
    </r>
    <r>
      <rPr>
        <b/>
        <sz val="16"/>
        <color rgb="FFFF0000"/>
        <rFont val="Calibri"/>
        <family val="2"/>
        <scheme val="minor"/>
      </rPr>
      <t xml:space="preserve"> Line centric principle </t>
    </r>
    <r>
      <rPr>
        <sz val="16"/>
        <rFont val="Calibri"/>
        <family val="2"/>
        <scheme val="minor"/>
      </rPr>
      <t xml:space="preserve">in the organization?
How has the Line centric principle enabled results?  What are the specific changes in the Line Ownership?
Are the PDP Team targets adjusted to the line centric principle?
How are new teams formed?  What considerations are given in building new line centric teams?
</t>
    </r>
  </si>
  <si>
    <r>
      <rPr>
        <b/>
        <sz val="16"/>
        <rFont val="Calibri"/>
        <family val="2"/>
        <scheme val="minor"/>
      </rPr>
      <t>Gemba</t>
    </r>
    <r>
      <rPr>
        <sz val="16"/>
        <rFont val="Calibri"/>
        <family val="2"/>
        <scheme val="minor"/>
      </rPr>
      <t xml:space="preserve">
What are recent examples of standards that the Local Leadership Team and Factory Leadership Team members helped build?  
How has the coaching routine/plan been developed?  Has it been prioritized to the business/area needs? 
What are recent examples of losses that the  Factory Leadership Team and Local Leadership Team have supported to eliminate? What standards were created to maintain this loss elimination?
What was the last recognition given by a Local Leadership Member and Factory Leadership Team to a Working Group member?
How do the Working Group members feel when they received coaching from the Local Leadership Team Members or a Factory Leadership Members?
Do the Autonomous Working Group members feel comfortable receiving coaching?  Does this help them to remove barriers and improve their operational ways of working?
</t>
    </r>
    <r>
      <rPr>
        <b/>
        <sz val="16"/>
        <rFont val="Calibri"/>
        <family val="2"/>
        <scheme val="minor"/>
      </rPr>
      <t>Local Leadership Team and Factory Leadership Team</t>
    </r>
    <r>
      <rPr>
        <sz val="16"/>
        <rFont val="Calibri"/>
        <family val="2"/>
        <scheme val="minor"/>
      </rPr>
      <t xml:space="preserve">
When do the Factory Leadership Team coach the Local Leadership Teams? What is the expectation of this coaching? How is the process being performed? Is there any connection with the management cycles?
What was the last recognition given by a Factory Leadership Member to a Local Leadership Team member? How do the Local Leadership Team members feel when they received coaching from the Factory Leadership Team?
Do the Local Leadership Team Members feel comfortable receiving coaching?  Does this help them to remove barriers?
</t>
    </r>
  </si>
  <si>
    <r>
      <t xml:space="preserve">• Factory has deployed and expanded management cycles (PDCA -SDCA) and </t>
    </r>
    <r>
      <rPr>
        <b/>
        <sz val="16"/>
        <color rgb="FF0066CC"/>
        <rFont val="Calibri"/>
        <family val="2"/>
        <scheme val="minor"/>
      </rPr>
      <t xml:space="preserve">line centric principle </t>
    </r>
    <r>
      <rPr>
        <sz val="16"/>
        <color theme="1"/>
        <rFont val="Calibri"/>
        <family val="2"/>
        <scheme val="minor"/>
      </rPr>
      <t>in all areas of the factory.</t>
    </r>
  </si>
  <si>
    <t>Expectativas para la nueva Comprobación de Nivel de Madurez</t>
  </si>
  <si>
    <r>
      <t xml:space="preserve">• </t>
    </r>
    <r>
      <rPr>
        <sz val="12"/>
        <color rgb="FF000000"/>
        <rFont val="Arial"/>
        <family val="2"/>
      </rPr>
      <t>El proceso de control de madurez debe ser intuitivo y fácil de aplicar por parte de la fábrica para garantizar resultados empresariales (como parte de las rutinas normales de fábrica)</t>
    </r>
  </si>
  <si>
    <t>• La fábrica no debe hacer un esfuerzo extra para completar el nuevo proceso de control de madurez</t>
  </si>
  <si>
    <r>
      <t xml:space="preserve">• </t>
    </r>
    <r>
      <rPr>
        <sz val="12"/>
        <color rgb="FF000000"/>
        <rFont val="Arial"/>
        <family val="2"/>
      </rPr>
      <t>El proceso debe estar vinculado a las necesidades del negocio y del consumidor de manera sencilla y precisa</t>
    </r>
  </si>
  <si>
    <r>
      <t xml:space="preserve">• </t>
    </r>
    <r>
      <rPr>
        <sz val="12"/>
        <color rgb="FF000000"/>
        <rFont val="Arial"/>
        <family val="2"/>
      </rPr>
      <t>Las formas de trabajar del PROGRAMA DE MEJORA CONTINUA son un facilitador para satisfacer las necesidades empresariales</t>
    </r>
  </si>
  <si>
    <t>Instrucciones para el chequeo del Nivel de Madurez</t>
  </si>
  <si>
    <t>La fábrica debería utilizarlo como una herramienta de autoevaluación para comprender sus fortalezas, oportunidades y gaps de madurez, abordarlas y mejorar sus formas de trabajar</t>
  </si>
  <si>
    <t>En caso de que no alcancen resultados empresariales (Criterios de Nivel de Madurez) o necesiten ayuda, el equipo directivo de la fábrica puede solicitar ayuda o coaching al CONSULTOR EXPERTO para mejorar sus competencias y abordar acciones que les ayuden a alcanzar estos objetivos</t>
  </si>
  <si>
    <t>La fábrica debe haber cumplido satisfactoriamente al menos el 90% de los criterios de nivel (Go no Go) antes de la verificación de nivel de madurez con soporte del mercado (es decir, resultados, sostenibilidad de niveles de madurez anteriores, cumplimiento)</t>
  </si>
  <si>
    <t>Una vez que la fábrica ha cumplido con éxito las necesidades del negocio (Go no Go), puede solicitar una comprobación del nivel de madurez al mercado, lo que ayudó a comprobar el nivel adecuado de implementación y los criterios de AM, PM y LVS según el PROGRAMA DE MEJORA CONTINUA</t>
  </si>
  <si>
    <t>La fábrica debe realizar la Comprobación de Madurez con la ayuda del CONSULTOR EXTERNO (la agenda/flujo de la Comprobación de Madurez debe realizarse siguiendo las rutinas normales de la fábrica y considerando las prioridades del negocio, no se requiere preparación especial).</t>
  </si>
  <si>
    <t>La agenda/flujo de Comprobación de Madurez debe realizarse siguiendo las rutinas normales de fábrica y teniendo en cuenta las prioridades del negocio, no se requiere preparación especial.</t>
  </si>
  <si>
    <t>Para garantizar la SUSTENTABILIDAD hasta el siguiente Nivel de Madurez, al menos el 90% de las expectativas deben cumplirse</t>
  </si>
  <si>
    <t>Targel del nivel 1</t>
  </si>
  <si>
    <t>Estado del criterio de madurez</t>
  </si>
  <si>
    <t>Año anterior</t>
  </si>
  <si>
    <t>Situación actual</t>
  </si>
  <si>
    <t>Cumplir con los requisitos respectivos</t>
  </si>
  <si>
    <t>Costo Competitivo y efectivo</t>
  </si>
  <si>
    <t>TDC ( Costo total de entrega)</t>
  </si>
  <si>
    <t>Mejorando la tendencia</t>
  </si>
  <si>
    <t>Habilitadores</t>
  </si>
  <si>
    <t>&gt; 3% año a año (YOY) o alcanzando los target del negocio</t>
  </si>
  <si>
    <t>Días entre producción</t>
  </si>
  <si>
    <t>% de proyectos vs el portolio total de proyectos de fábrica</t>
  </si>
  <si>
    <t>Proteger nuestro núcleo</t>
  </si>
  <si>
    <t>Reclamos Consumidores</t>
  </si>
  <si>
    <t>Reclamos por cuerpos extraños</t>
  </si>
  <si>
    <t xml:space="preserve">Pregunta del Maturity check </t>
  </si>
  <si>
    <t>Expectativas</t>
  </si>
  <si>
    <t>Preguntas de coaching-ejemplos para el coach</t>
  </si>
  <si>
    <t>Comentarios/Evidencias</t>
  </si>
  <si>
    <t>• El equipo de liderazgo de la fábrica entiende los mayores contribuidores del TDC, los gaps para las necesidades del negocio, lo que valoran clientes/consumidores e identifica las actividades relevates y proyectos para mejorar.</t>
  </si>
  <si>
    <t>- Inspirar e innovar
- Crecimiento de talento y equipos.
- Ejecutar planes y gestionar rutinas.
 -Entregar resultados y compromiso.</t>
  </si>
  <si>
    <t xml:space="preserve"> •  Se ha logrado el cumplimiento total de los estándares de calidad obligatorios, estándares regulatorios, especificaciones y recetas y planes de inspección. </t>
  </si>
  <si>
    <t>•  El cumplimiento de S &amp; H se evalúa continuamente, y la fábrica toma una decisión prudente para pasar al siguiente nivel de madurez.</t>
  </si>
  <si>
    <t xml:space="preserve"> • La fábrica ha logrado el cumplimiento total de todos los estándares de fabricación e ingeniería obligatorios.</t>
  </si>
  <si>
    <t>Nivel de madurez aprobada</t>
  </si>
  <si>
    <t>- Entregar resulados y compromiso
- Aprender e innovar</t>
  </si>
  <si>
    <t xml:space="preserve">
• Las actvidades de las personas en los depósitos piloto y producción han sido estandarizados  y simplificados a través de los GT. Esto resulta en mejora de la productividad, reducción de riesgos ergonómicos y SHE y reducción de productos dañados.</t>
  </si>
  <si>
    <t xml:space="preserve">
• El depósito piloto es el lugar para aprender cómo lograr las actividades de estabilidad y asegurar el flujo de materiales desde producción hacia el depósito. 
</t>
  </si>
  <si>
    <t>CHECK DEL CRITERIO DE NIVEL DE MADUREZ</t>
  </si>
  <si>
    <t>(Guía de mejora para el nivel de fabricación)</t>
  </si>
  <si>
    <r>
      <t xml:space="preserve">COMPROMISO DEL LIDERAZGO
</t>
    </r>
    <r>
      <rPr>
        <b/>
        <sz val="16"/>
        <color rgb="FFFF0000"/>
        <rFont val="Calibri"/>
        <family val="2"/>
        <scheme val="minor"/>
      </rPr>
      <t>Nivel 1</t>
    </r>
  </si>
  <si>
    <r>
      <t xml:space="preserve">FABRICACIÓN ESTABLE
</t>
    </r>
    <r>
      <rPr>
        <b/>
        <sz val="16"/>
        <color rgb="FFFF0000"/>
        <rFont val="Calibri"/>
        <family val="2"/>
        <scheme val="minor"/>
      </rPr>
      <t>Nivel  2</t>
    </r>
  </si>
  <si>
    <r>
      <t xml:space="preserve">FABRICACIÓN CONFIABLE
</t>
    </r>
    <r>
      <rPr>
        <b/>
        <sz val="16"/>
        <color rgb="FFFF0000"/>
        <rFont val="Calibri"/>
        <family val="2"/>
        <scheme val="minor"/>
      </rPr>
      <t>Level 3</t>
    </r>
  </si>
  <si>
    <r>
      <t xml:space="preserve">OPERACIONES FLEXIBLES
</t>
    </r>
    <r>
      <rPr>
        <b/>
        <sz val="16"/>
        <color rgb="FFFF0000"/>
        <rFont val="Calibri"/>
        <family val="2"/>
        <scheme val="minor"/>
      </rPr>
      <t>Level 4</t>
    </r>
  </si>
  <si>
    <r>
      <t xml:space="preserve">OPERACIONES ÁGILES
</t>
    </r>
    <r>
      <rPr>
        <b/>
        <sz val="16"/>
        <color rgb="FFFF0000"/>
        <rFont val="Calibri"/>
        <family val="2"/>
        <scheme val="minor"/>
      </rPr>
      <t xml:space="preserve"> Level 5</t>
    </r>
  </si>
  <si>
    <t>CRITERIO VERFICACIÓN DE MADUREZ</t>
  </si>
  <si>
    <t>UNIDAD</t>
  </si>
  <si>
    <t>ESTRATEGIA</t>
  </si>
  <si>
    <t>Targel del nivel 2</t>
  </si>
  <si>
    <t>Targel del nivel 3</t>
  </si>
  <si>
    <t>Targel del nivel 4</t>
  </si>
  <si>
    <t>Targel del nivel 5</t>
  </si>
  <si>
    <t>¿Se mantienen los requisitos de los niveles anteriores?</t>
  </si>
  <si>
    <t>Pasa / No pasa</t>
  </si>
  <si>
    <t>SI / NO</t>
  </si>
  <si>
    <t>Normas aplicables</t>
  </si>
  <si>
    <t>Costo de conversión + reducción</t>
  </si>
  <si>
    <t>Cumplimiento</t>
  </si>
  <si>
    <t>Reducción del ZERO LOSS MATERIAL VARIANCE (Variación de Material Base Cero)</t>
  </si>
  <si>
    <t>Reducción del Stock de Covertura (Stock Cover)</t>
  </si>
  <si>
    <t>Paros No Planeados estimados (PNP)</t>
  </si>
  <si>
    <t>Aumento de la Productividad Laboral</t>
  </si>
  <si>
    <t>Proyectos de industrialización entregando Arranque Vertical</t>
  </si>
  <si>
    <t>FTR - First Time Right ( liberación a la primera)</t>
  </si>
  <si>
    <t>Número de Accidentes</t>
  </si>
  <si>
    <t>% of NNS (Net Net Sale)</t>
  </si>
  <si>
    <t>kLC (moeda local en miles) /Ton</t>
  </si>
  <si>
    <t>Número de días</t>
  </si>
  <si>
    <r>
      <t xml:space="preserve">kg/man-hour </t>
    </r>
    <r>
      <rPr>
        <sz val="12"/>
        <rFont val="Calibri Light"/>
        <family val="2"/>
        <scheme val="major"/>
      </rPr>
      <t xml:space="preserve">
Volumen tomado de S8.2 - 2ª línea "Costo de bienes debitado a otras entidades" 
Horas-hombre = total de horas (trabajadores permanentes + temporales) </t>
    </r>
    <r>
      <rPr>
        <b/>
        <sz val="12"/>
        <rFont val="Calibri Light"/>
        <family val="2"/>
        <scheme val="major"/>
      </rPr>
      <t>/!\ Sin contratistas</t>
    </r>
  </si>
  <si>
    <t>Número</t>
  </si>
  <si>
    <t xml:space="preserve">&gt; 2% año tras año [Year on Year (YOY)) o cumplir con los target del negocio
</t>
  </si>
  <si>
    <t>&gt;10% año tras año (YOY) o cumplir con los target del negocio</t>
  </si>
  <si>
    <t>Tendencia de mejora y reducción del 50% en metal y vidrio</t>
  </si>
  <si>
    <t xml:space="preserve">&gt; 3% año tras año [Year on Year (YOY)) o cumplir con los target del negocio
</t>
  </si>
  <si>
    <t>&gt; 5% o cumplir con los objetivos del negocio</t>
  </si>
  <si>
    <t>&gt; 5% año a año (YOY) o alcanzando los target del negocio</t>
  </si>
  <si>
    <t>&gt; 5% año tras año (YOY) o cumplir con los target del negocio</t>
  </si>
  <si>
    <t>&gt; 15% o cumplir con los objetivos del negocio</t>
  </si>
  <si>
    <t>&gt; 20% o cumplir con los objetivos del negocio</t>
  </si>
  <si>
    <t>Optimizar para reducir TDC</t>
  </si>
  <si>
    <t>&lt; 6% o definido por las necesidades del negocio</t>
  </si>
  <si>
    <t>Tendencia de mejora y CERO metal y vidrio</t>
  </si>
  <si>
    <r>
      <rPr>
        <b/>
        <sz val="36"/>
        <color rgb="FFFF0000"/>
        <rFont val="Calibri"/>
        <family val="2"/>
        <scheme val="minor"/>
      </rPr>
      <t xml:space="preserve">NIVEL 1: </t>
    </r>
    <r>
      <rPr>
        <b/>
        <sz val="36"/>
        <color theme="1"/>
        <rFont val="Calibri"/>
        <family val="2"/>
        <scheme val="minor"/>
      </rPr>
      <t>COMPROMISO DE LIDERAZGO</t>
    </r>
  </si>
  <si>
    <t>- Definir &amp; alinear prioridaddes
- Entender valor</t>
  </si>
  <si>
    <t>- Definir metas &amp; planes</t>
  </si>
  <si>
    <t>- Definir y alinear prioridades</t>
  </si>
  <si>
    <t>- Definir metas y planes
- Crecimiento de talento y equipos.</t>
  </si>
  <si>
    <t>Ejecutar planes y gestión de rutinas.                      -Entregar resultados y compromiso.</t>
  </si>
  <si>
    <t>- Revisión del desempeño</t>
  </si>
  <si>
    <t>- Revisión del desempeño
- Resolución de problemas
- Inspirar personas</t>
  </si>
  <si>
    <t>- Ejecutar planes y gestión de rutinas
- Resolución de problemas.
- Crecimiento de equipos</t>
  </si>
  <si>
    <t>- Ejecutar planes y gestión de rutinas.</t>
  </si>
  <si>
    <t>- Resolución de problemas.
- Aprender y Mejorar</t>
  </si>
  <si>
    <t>- Aprender y mejorar
- Inspirar e innovar</t>
  </si>
  <si>
    <t>•  ¿Cómo la fábrica ha definido prioridades basadas en las necesidades del negocio y en lo que valoran los clientes/consumidores y las ha cascadeado a toda la organización?.
'•  ¿Cómo el equipo de liderazgo de la fábrica identificó y priorizó las competencias requeridas para entregar las prioridades definidas?.</t>
  </si>
  <si>
    <t>• ¿Cómo impulsan los líderes la transformación en la organización hacia la excelencia en la manufactura?
• ¿Cómo establece la fábrica un claro sentido de propiedad y "accountability" para lograr resultados a nivel de línea?</t>
  </si>
  <si>
    <t>• ¿Cómo los miembros del COMITÉ LOCAL construyen capacidades de resolución de problemas en los equipos operativos para identificar y eliminar pérdidas?.
• ¿Cómo los miembros del COMITÉ LOCAL asegura que los resultados de la Fábrica son sustentables?( PNP, FTR, RIR, COSTO CONVERSION)</t>
  </si>
  <si>
    <t>• La fábrica entiende las necesidades del negocio y lo que los consumidores / clientes valoran ( CCVP e IBO si aplica) con: Unidades de Negocios, Mercado, categorías, Zona, Función e identificación de gaps, incluyendo mejoras en el TDC.</t>
  </si>
  <si>
    <t xml:space="preserve">• El equipo de liderazgo de fábrica cascadea las prioridades hacia todos los niveles en la fábrica  que planearán actividades para mejorar los resultados. ( EJ: Equipo de liderazgo de Fábrica (FLT) --&gt;Comité Locales (CLs) --&gt; Equipos Operativos (GTAs y GTMs) </t>
  </si>
  <si>
    <t>• Existe una rutina para revisar  el desempeño individual y del equipo en función de los requisitos del negocio (donde surgen problemas y se toman medidas para mejorar el desempeño)</t>
  </si>
  <si>
    <t>• El Equipo de liderazgo de fábrica (FLT) conecta el proceso de construcción de competencias con las prioridades de la fábrica para respaldar el plan de mejora actual y futuro y entregar resultados al negocio.</t>
  </si>
  <si>
    <t> • Se ha implementado una ESTRUCTURA de LINE CENTRIC (si es aplicable) para que el Equipo de liderazgo local priorizado (CL) desarrolle el sentido de propiedad por los resultados de la Línea. Además, se ha creado un plan para expandir esta estructura.</t>
  </si>
  <si>
    <t> •  La cultura de LIDERAZGO EN EL PISO DE FÁBRICA (Leadership@shopfloor) está integrada en las rutinas diarias de los Líderes. Los líderes están presentes a nivel piso  donde asesoran, apoyan y reconocen a los equipos para construir su AUTONOMÍA y modelo a seguir, el Propósito y los Valores de la Empresa</t>
  </si>
  <si>
    <t xml:space="preserve">• El equipo de liderazgo de fábrica (FLT) y el equipo de liderazgo piloto local - CL (como mínimo) han implementado REUNIONES OPERACIONALES para conducir los planes de mejora y gestionar los desvíos. </t>
  </si>
  <si>
    <t>• Los OPERADORES de la línea (incluyendo  los nuevos  y los que sean operadores NO perteneciones a la empresa) son capaces de ejecutar los estándares operacionales ( operación, cambio de formato, limpieza, etc.) con disciplina.
• Los TÉCNICOS son capaces de ejecutar las actividades de mantenimiento. Técnicos y operadores han comenzado a participar de resolución de problemas.</t>
  </si>
  <si>
    <t xml:space="preserve"> • Las RUTINAS ESTÁNDARES han sido implementadas en el equipo de liderazgo local en áreas piloto para impulsar la disciplina en la ejecución de estándares, apoyandose en resultados visibles. Esto incluye Rutinas estándar claves.</t>
  </si>
  <si>
    <t>• El equipo piloto de liderazgo local (CL) y el equipo de liderazgo de fábrica (FLT) han desarrollado competencias en resolución básica de problemas y son capaces de ejecutar correctamente actividades de resolución de problemas, entregando estándares, resultados y conocimiento.</t>
  </si>
  <si>
    <t xml:space="preserve"> •  El Sistema de Gestión para  QA&amp;SHE y certificaciones FSSC22000 han sido logradas.</t>
  </si>
  <si>
    <t>• El equipo local piloto de liderazgo (CL) es un lugar para gestionar ciclos ( PDCA-SDCA) para otros equipos.</t>
  </si>
  <si>
    <t>Framework Programa Mejora Continua</t>
  </si>
  <si>
    <r>
      <rPr>
        <b/>
        <sz val="18"/>
        <rFont val="Calibri"/>
        <family val="2"/>
        <scheme val="minor"/>
      </rPr>
      <t>Equipo de liderazgo de fábrica</t>
    </r>
    <r>
      <rPr>
        <sz val="18"/>
        <rFont val="Calibri"/>
        <family val="2"/>
        <scheme val="minor"/>
      </rPr>
      <t xml:space="preserve">
• ¿Cuales son las prioridades de la fábrica?; ¿Cómo esas prioridades linkean y soportan las prioridades y categoría/funciones del negocio de mercado?
• ¿Qué valora el consumidor y que es lo más importante para ganar la preferencia de los consumidores?
• ¿Cómo hace la fábrica para contribuír a conocer las preferencias de los consumidores?
• ¿Cuáles son las oportunidades claves del negocio relacionadas con la fábrica identificadas durante el IBO (si aplica)?; ¿Cómo esas oportunidades están reflejadas en la estrategia de la fábrica (OMP - Plan Maestro Operacional)?
• ¿Cuales son las pérdidas prioritarias en la fábrica y como van a ser direccionadas?
• ¿Cómo la fábrica direcciona las perdidas relacionadas con información / flujo de papel para mejorar la productividad laboral?
• ¿El equipo de liderazgo de fábrica ha creado una VISIÓN orientada a un PROPÓSITO, que inspira y compromete a otros a ayudar para lograr el target.</t>
    </r>
  </si>
  <si>
    <r>
      <rPr>
        <b/>
        <sz val="16"/>
        <rFont val="Calibri"/>
        <family val="2"/>
        <scheme val="minor"/>
      </rPr>
      <t>'Equipo de liderazgo de fábrica (FLT):</t>
    </r>
    <r>
      <rPr>
        <sz val="16"/>
        <rFont val="Calibri"/>
        <family val="2"/>
        <scheme val="minor"/>
      </rPr>
      <t xml:space="preserve">
• ¿Cuales son los principales planes que el equipo de liderazgo de fábrica planea?
• ¿Tiene la fábrica un plan simple, realista y desafiante para ser ejecutado por los diferentes miembros de la fábrica?.
• ¿Son ellos suficientes para alcanzar las metas? - ¿Existen suficientes planes para alcanzar las metas?
• ¿El equipo de liderazgo de la fábrica considera metas ambiciosas?
</t>
    </r>
    <r>
      <rPr>
        <b/>
        <sz val="16"/>
        <rFont val="Calibri"/>
        <family val="2"/>
        <scheme val="minor"/>
      </rPr>
      <t>Equipo de comité local:</t>
    </r>
    <r>
      <rPr>
        <sz val="16"/>
        <rFont val="Calibri"/>
        <family val="2"/>
        <scheme val="minor"/>
      </rPr>
      <t xml:space="preserve">
• ¿Qué planes específicos ha organizado el CL para contribuír con el plan de fábrica?
• ¿Qué rutinas  la fábrica sigue para revisar el desempeño de la organización?
• ¿Cuáles son las prioridades de los GTs (Grupos de Trabajo: GTAs y GTMs)?; ¿Cómo están conectados los Planes de Fábrica y del Comité local? (cascadeo de OMP)</t>
    </r>
  </si>
  <si>
    <r>
      <rPr>
        <b/>
        <sz val="16"/>
        <rFont val="Calibri"/>
        <family val="2"/>
        <scheme val="minor"/>
      </rPr>
      <t>Equipo de comité local:</t>
    </r>
    <r>
      <rPr>
        <sz val="16"/>
        <rFont val="Calibri"/>
        <family val="2"/>
        <scheme val="minor"/>
      </rPr>
      <t xml:space="preserve">
• ¿Cuáles son los planes específicos que el equipo de comité local ha organizado para contribuír con el plan de la fábrica?
• ¿Cuáles son las prioridades de los GTs?; ¿Cómo están conectados los Planes de Fábrica y del Comité local? (cascadeo de OMP)</t>
    </r>
  </si>
  <si>
    <r>
      <rPr>
        <b/>
        <sz val="16"/>
        <rFont val="Calibri"/>
        <family val="2"/>
        <scheme val="minor"/>
      </rPr>
      <t>Equipo de liderazgo de fábrica</t>
    </r>
    <r>
      <rPr>
        <sz val="16"/>
        <rFont val="Calibri"/>
        <family val="2"/>
        <scheme val="minor"/>
      </rPr>
      <t xml:space="preserve">
• ¿Cuáles son los sistemas seguidos para gestionar  las evaluaciones de desempeño individuales? 
• ¿Cuán a menudo los managers tienen revisiones formales e informales con los diferentes miembros de sus equipos?
• ¿Cuales son los planes especificos que el equipo de comite local ha desarrollado para contribuír con el plan de fábrica?
• ¿Cuales son las prioridades de los GTs?; ¿Cual es el link entre el Plan de fábrica y el Plan del comité local?
• ¿Cómo se considera el desarrollo de personas a largo y corto plazo para satisfacer  las necesidades de la fábrica?</t>
    </r>
  </si>
  <si>
    <r>
      <rPr>
        <b/>
        <sz val="16"/>
        <rFont val="Calibri"/>
        <family val="2"/>
        <scheme val="minor"/>
      </rPr>
      <t>Equipo de liderazgo de fábrica</t>
    </r>
    <r>
      <rPr>
        <sz val="16"/>
        <rFont val="Calibri"/>
        <family val="2"/>
        <scheme val="minor"/>
      </rPr>
      <t xml:space="preserve">
• ¿Cuál es el proceso que el equipo de liderazgo de fábrica ha seguido para identificar los gaps en la construcción de competencias?
• ¿Cuál es la estrategia que la fábrica  ha seguido para construír las capacidades necesarias para operar correctamente? 
• ¿Cuál es el proceso de priorización que el equipo de liderazgo ha seguido?
• ¿Cómo demuestran el equipo de comité local y los GT sentido de propieda y auto desarrollo?</t>
    </r>
  </si>
  <si>
    <r>
      <rPr>
        <b/>
        <sz val="16"/>
        <rFont val="Calibri"/>
        <family val="2"/>
        <scheme val="minor"/>
      </rPr>
      <t>Equipo de Comite Local:</t>
    </r>
    <r>
      <rPr>
        <sz val="16"/>
        <rFont val="Calibri"/>
        <family val="2"/>
        <scheme val="minor"/>
      </rPr>
      <t xml:space="preserve">
• ¿Cuál es la estructura organizacional que el equipo de liderazgo de fábrica ha adoptado para incorporar el principio de lína centric en la organización?
• ¿Cómo el principio de line centric habilita resultados?; ¿Cuáles son los cambios específicos en la propia linea?
• ¿Están las PDP (Planes de Desarrollo Personal) ajustadas al principio de line centric?
• ¿Cómo están formados los nuevos equipos?; ¿Que consideraciones son tomadas para construír un nuevo  equipo  de Line Centric?
</t>
    </r>
  </si>
  <si>
    <r>
      <rPr>
        <b/>
        <sz val="16"/>
        <rFont val="Calibri"/>
        <family val="2"/>
        <scheme val="minor"/>
      </rPr>
      <t>Gemba:</t>
    </r>
    <r>
      <rPr>
        <sz val="16"/>
        <rFont val="Calibri"/>
        <family val="2"/>
        <scheme val="minor"/>
      </rPr>
      <t xml:space="preserve">
• Cuándo los miembros del comité local y ejecutivo coachean a los GTs, ¿Qué expectativas tiene el coaching?; ¿Cómo es llevado a cabo el proceso?; ¿Hay alguna conexión con los ciclos de gestión?
• ¿Cuáles son los ejemplos recientes de estándares que los miembros del  equipo de CL y CE han ayudado a construír?  
• ¿Cómo la rutina de coaching/ plan ha sido desarrollada?; ¿Se han priorizado las necesidades del área/ negocio? 
• ¿Cuáles son los ejemplos recientes de perdidas que el equipo de CE y CL han dado soporte para eliminar?; Qué estándares fueron creados para mantener la eliminación de esa pérdida?
• ¿Cuál fue el último reconocimiento dado por los miembros del comité local y comité ejecutivo a los miembros de los GTs?
• ¿Cómo los miembros de los GTs se sienten cuando ellos reciben coaching desde los CL y CE?
• ¿Los miembros del GTA  se sienten confortables recibiendo coaching?; ¿Esto los ayuda a remover barreras y mejorar su manera operativa de trabajar?
</t>
    </r>
    <r>
      <rPr>
        <b/>
        <sz val="16"/>
        <rFont val="Calibri"/>
        <family val="2"/>
        <scheme val="minor"/>
      </rPr>
      <t>Equipo de Comité Local:</t>
    </r>
    <r>
      <rPr>
        <sz val="16"/>
        <rFont val="Calibri"/>
        <family val="2"/>
        <scheme val="minor"/>
      </rPr>
      <t xml:space="preserve">
• ¿Cuándo el CE coachea al CL?; ¿Cuál es la expectativa de esos coaching?; ¿Cómo es llevado a cabo ese proceso?; ¿Hay alguna conexión con los ciclos de gestión?
• ¿Cuál fue  el último reconocimiento dado por el CE al CL?; ¿Cómo se sienten los miembros del CL cuando reciben coaching desde el CE?
• ¿Los miembros del CL se sienten confortables por el coaching que reciben?; ¿Eso los ayuda a remover barreras?
</t>
    </r>
    <r>
      <rPr>
        <b/>
        <sz val="16"/>
        <rFont val="Calibri"/>
        <family val="2"/>
        <scheme val="minor"/>
      </rPr>
      <t>Equipo de liderazgo de Fábrica</t>
    </r>
    <r>
      <rPr>
        <sz val="16"/>
        <rFont val="Calibri"/>
        <family val="2"/>
        <scheme val="minor"/>
      </rPr>
      <t xml:space="preserve">
¿Cual proceso es seguido por el CE para coachear a los equipos?; Cuáles son los resultados esperados después de una sesión de coaching?; ¿El CE  ha sido reconocido por el CL o GTs? </t>
    </r>
  </si>
  <si>
    <r>
      <rPr>
        <b/>
        <sz val="16"/>
        <rFont val="Calibri"/>
        <family val="2"/>
        <scheme val="minor"/>
      </rPr>
      <t>Gemba y Equipo de liderazgo de fábrica:</t>
    </r>
    <r>
      <rPr>
        <sz val="16"/>
        <rFont val="Calibri"/>
        <family val="2"/>
        <scheme val="minor"/>
      </rPr>
      <t xml:space="preserve">
• ¿Cuál estrategia es seguida por la fábrica para implementar las Reuniones Operacionales?
• ¿Cuáles han sido los resultados?; ¿Están las medidas conectadas claramente con la fábrica y las necesidades del negocio?
• ¿Cuáles son las acciones y procesos establecidos cuando una medida está fuera de target?
• ¿Cuáles medidas están fuera de  target?; ¿Qué acciones son establecidas para eliminar esos gap?; ¿Son las acciones lo suficientemente efectivas para direccionar el problem y estar dentro del target, el próximo turno/ día?
• ¿El CL y CE toman acciones para direccionar la causa raíz e inspirar innovación?</t>
    </r>
  </si>
  <si>
    <r>
      <rPr>
        <b/>
        <sz val="16"/>
        <rFont val="Calibri"/>
        <family val="2"/>
        <scheme val="minor"/>
      </rPr>
      <t xml:space="preserve">Gemba:
</t>
    </r>
    <r>
      <rPr>
        <sz val="16"/>
        <rFont val="Calibri"/>
        <family val="2"/>
        <scheme val="minor"/>
      </rPr>
      <t xml:space="preserve">• ¿Son los estándares operacionales claramente comunicados para ser ejecutados?; ¿Los miembros de los GTs tienen las competencias para ejecutarlos?; ¿Han sido entrenados?; ¿Están los estándares disponibles para ser ejecutados?
• ¿Se siguen los estándares con los miembros de los GTs para entender si el estándar es fácil de seguir?
• ¿Cómo son habilitados los miembros de los GTs para desafiar estándares y conducir mejoras en los mismos, si fuese necesario?
</t>
    </r>
    <r>
      <rPr>
        <b/>
        <sz val="16"/>
        <rFont val="Calibri"/>
        <family val="2"/>
        <scheme val="minor"/>
      </rPr>
      <t>Equipo de Comite Local</t>
    </r>
    <r>
      <rPr>
        <sz val="16"/>
        <rFont val="Calibri"/>
        <family val="2"/>
        <scheme val="minor"/>
      </rPr>
      <t xml:space="preserve">
• ¿Cuál es el proceso seguido para mejorar un estándar? 
• ¿Cuál es la estrategia seguida por el CE para crear y hacer disponibles los estpandares?</t>
    </r>
  </si>
  <si>
    <r>
      <rPr>
        <b/>
        <sz val="16"/>
        <rFont val="Calibri"/>
        <family val="2"/>
        <scheme val="minor"/>
      </rPr>
      <t xml:space="preserve">Equipo de comite local  (Piloto) </t>
    </r>
    <r>
      <rPr>
        <sz val="16"/>
        <rFont val="Calibri"/>
        <family val="2"/>
        <scheme val="minor"/>
      </rPr>
      <t xml:space="preserve">
• ¿Cuál es la estrategia del CL para establecer las rutinas estándar en la línea?
• ¿Cuáles han sido los resultados y el impacto?; ¿Cómo ese impacto se ve reflejado en los resultados del negocio?
</t>
    </r>
    <r>
      <rPr>
        <b/>
        <sz val="16"/>
        <rFont val="Calibri"/>
        <family val="2"/>
        <scheme val="minor"/>
      </rPr>
      <t>Gemba (Equipo de comite local piloto)</t>
    </r>
    <r>
      <rPr>
        <sz val="16"/>
        <rFont val="Calibri"/>
        <family val="2"/>
        <scheme val="minor"/>
      </rPr>
      <t xml:space="preserve">
• ¿Tienen los miembros del GT las competencias para seguir las rutinas estándar?; ¿Cuál es el gap de competencias que tienen para seguir las rutinas estándar?</t>
    </r>
  </si>
  <si>
    <r>
      <rPr>
        <b/>
        <sz val="16"/>
        <rFont val="Calibri"/>
        <family val="2"/>
        <scheme val="minor"/>
      </rPr>
      <t xml:space="preserve">Equipo de comite local y equipo de liderazgo de fábrica                                                                                                                                                                                                       • </t>
    </r>
    <r>
      <rPr>
        <sz val="16"/>
        <rFont val="Calibri"/>
        <family val="2"/>
        <scheme val="minor"/>
      </rPr>
      <t>¿Cuál fue el proceso y estrategia seguidpo por el CL y CE para desarrollar sus competencias para ser autónomos en usar la herramientas de resolución de problemas?
• ¿Cuál fue la última vez que el CE y CL uso resolución de problemas?; ¿Cuáles fueron los resultados?; ¿Qué estándares fueron actualizados después de eso?; ¿Cuánto tiempo llevo esto?; ¿Cómo fueron comunicados los cambios?
• ¿Es el proceso lo suficientemente simple para asegurar que la herramienta de resolución de problemas está incrustada en la forma de trabajo?
• ¿Cuánto tiempo lleva ejecutar un GSTD?</t>
    </r>
  </si>
  <si>
    <r>
      <rPr>
        <b/>
        <sz val="16"/>
        <rFont val="Calibri"/>
        <family val="2"/>
        <scheme val="minor"/>
      </rPr>
      <t xml:space="preserve">Equipo de liderazgo de fábrica </t>
    </r>
    <r>
      <rPr>
        <sz val="16"/>
        <rFont val="Calibri"/>
        <family val="2"/>
        <scheme val="minor"/>
      </rPr>
      <t xml:space="preserve">
• ¿Cuál es la estrategia seguida por el CE y CL para asegurar cumplimiento con las diferentes normas y certificación de estándares?
• ¿Cuál es el proceso establecido en caso de desvíos en algún estándar?
• ¿Cómo el CE resuelve y cascadea los planes de acción establecidos en los diferentes procesos?
• ¿Cuán bien los miembros de los GTs conocen todos los hallazgos de SHE de su lugar de trabajo y medidas de control para prevenir; ¿Pueden los GTs referise a esa información en el mapa SHE o matriz EPP?.
• ¿Cuán bien los miembros de GT entienden la predicción de riesgos operacionales y los están usando para tareas no rutinarias?
</t>
    </r>
    <r>
      <rPr>
        <b/>
        <sz val="16"/>
        <rFont val="Calibri"/>
        <family val="2"/>
        <scheme val="minor"/>
      </rPr>
      <t xml:space="preserve">
Equipo de Comité local(CL)
</t>
    </r>
    <r>
      <rPr>
        <sz val="16"/>
        <rFont val="Calibri"/>
        <family val="2"/>
        <scheme val="minor"/>
      </rPr>
      <t>• ¿El CL entiende la importancia de seguir las diferentes normas y estándar de compliance?                                                                                                         
• ¿Tiene el equipo la habilidad para encontrar, eliminar o escalar cualquier problema de compliance?</t>
    </r>
  </si>
  <si>
    <r>
      <rPr>
        <b/>
        <sz val="16"/>
        <rFont val="Calibri"/>
        <family val="2"/>
        <scheme val="minor"/>
      </rPr>
      <t>Gemba</t>
    </r>
    <r>
      <rPr>
        <sz val="16"/>
        <rFont val="Calibri"/>
        <family val="2"/>
        <scheme val="minor"/>
      </rPr>
      <t xml:space="preserve">
• ¿Cuáles son los aprendizajes de otro CL ha replicado desde  Cl línea piloto? 
• ¿Que resultados  son visibles debido a la réplica?
• ¿Cómo se han actualizado los planes de desarrollo de acuedo a estas replicaciones?
</t>
    </r>
    <r>
      <rPr>
        <b/>
        <sz val="16"/>
        <rFont val="Calibri"/>
        <family val="2"/>
        <scheme val="minor"/>
      </rPr>
      <t>Equipo de Liderazgo de Fábrica</t>
    </r>
    <r>
      <rPr>
        <sz val="16"/>
        <rFont val="Calibri"/>
        <family val="2"/>
        <scheme val="minor"/>
      </rPr>
      <t xml:space="preserve">
• ¿Cuál es la estrategia implementada por el CE para alentar y facilitar la replicación entre los distintos equipos?</t>
    </r>
  </si>
  <si>
    <t>SI</t>
  </si>
  <si>
    <t>NO</t>
  </si>
  <si>
    <t>Cantidad de expectativas cumplidas</t>
  </si>
  <si>
    <t>Cantidad de expectativas NO cumplidas</t>
  </si>
  <si>
    <t>Criterio cumplido
(SI / NO)</t>
  </si>
  <si>
    <t>•  ¿Cómo se comparter los aprendizajes con los miembros de otros COMITÉS LOCALES?
•  ¿Cómo el EQUIPO DE LIDERAZGO DE FÁBRICA (FLT) facilita la replicación de esos aprendizajes para acelerar los resultados del negocio?</t>
  </si>
  <si>
    <t xml:space="preserve">• ¿Cómo se ha establecido el proceso de verificación de cumplimiento?; ¿Se han obtenido las certificaciones requeridas? (a evaluar en cada nivel de madurez)
*** Para los Green Fields (fabricas construídas desde CERO) puede haber una excepción para los requisitos de certificación.
</t>
  </si>
  <si>
    <r>
      <rPr>
        <b/>
        <sz val="36"/>
        <color rgb="FFFF0000"/>
        <rFont val="Calibri"/>
        <family val="2"/>
        <scheme val="minor"/>
      </rPr>
      <t xml:space="preserve">NIVEL 2: </t>
    </r>
    <r>
      <rPr>
        <b/>
        <sz val="36"/>
        <color theme="1"/>
        <rFont val="Calibri"/>
        <family val="2"/>
        <scheme val="minor"/>
      </rPr>
      <t>FABRICACIÓN ESTABLE</t>
    </r>
  </si>
  <si>
    <r>
      <rPr>
        <b/>
        <sz val="36"/>
        <color rgb="FFFF0000"/>
        <rFont val="Calibri"/>
        <family val="2"/>
        <scheme val="minor"/>
      </rPr>
      <t xml:space="preserve">NIVEL 3: </t>
    </r>
    <r>
      <rPr>
        <b/>
        <sz val="36"/>
        <color theme="1"/>
        <rFont val="Calibri"/>
        <family val="2"/>
        <scheme val="minor"/>
      </rPr>
      <t>FABRICACIÓN CONFIABLE</t>
    </r>
  </si>
  <si>
    <r>
      <rPr>
        <b/>
        <sz val="36"/>
        <color rgb="FFFF0000"/>
        <rFont val="Calibri"/>
        <family val="2"/>
        <scheme val="minor"/>
      </rPr>
      <t xml:space="preserve">NIVEL 4: </t>
    </r>
    <r>
      <rPr>
        <b/>
        <sz val="36"/>
        <color theme="1"/>
        <rFont val="Calibri"/>
        <family val="2"/>
        <scheme val="minor"/>
      </rPr>
      <t>OPERACIONES FLEXIBLES</t>
    </r>
  </si>
  <si>
    <r>
      <rPr>
        <b/>
        <sz val="36"/>
        <color rgb="FFFF0000"/>
        <rFont val="Calibri"/>
        <family val="2"/>
        <scheme val="minor"/>
      </rPr>
      <t xml:space="preserve">NIVEL 5: </t>
    </r>
    <r>
      <rPr>
        <b/>
        <sz val="36"/>
        <color theme="1"/>
        <rFont val="Calibri"/>
        <family val="2"/>
        <scheme val="minor"/>
      </rPr>
      <t>OPERACIONES ÁGILES</t>
    </r>
  </si>
  <si>
    <r>
      <t xml:space="preserve">                                                                                                                          </t>
    </r>
    <r>
      <rPr>
        <b/>
        <sz val="32"/>
        <color theme="1"/>
        <rFont val="Calibri"/>
        <family val="2"/>
        <scheme val="minor"/>
      </rPr>
      <t xml:space="preserve">   Por qué/ propósito</t>
    </r>
    <r>
      <rPr>
        <sz val="32"/>
        <color theme="1"/>
        <rFont val="Calibri"/>
        <family val="2"/>
        <scheme val="minor"/>
      </rPr>
      <t xml:space="preserve">
• Estabilizar el desempeño de manufactura en la fábrica aplicando Rutinas Estándar (SDCA) y ciclos de Mejora (PDCA).
• Lograr resultados disruptivos de fábrica, mediante la evolución del Programa de Mejora Continua, en la Línea Piloto seleccionada.</t>
    </r>
  </si>
  <si>
    <r>
      <t xml:space="preserve">                                                                                                                          </t>
    </r>
    <r>
      <rPr>
        <b/>
        <sz val="32"/>
        <color theme="1"/>
        <rFont val="Calibri"/>
        <family val="2"/>
        <scheme val="minor"/>
      </rPr>
      <t xml:space="preserve">   Por qué/ propósito</t>
    </r>
    <r>
      <rPr>
        <sz val="32"/>
        <color theme="1"/>
        <rFont val="Calibri"/>
        <family val="2"/>
        <scheme val="minor"/>
      </rPr>
      <t xml:space="preserve">
• Para desarrollar competencias en líderes para que ellos tomen autonomía y actúen como agentes de cambio, acompañando la implementación del Programa de Mejora Continua definido para transformar la organización.
• Establecer rutinas de gestión en la fábrica como base para entregar al negocio los resultados esperados.</t>
    </r>
  </si>
  <si>
    <t>- Definir metas &amp; planes
- Aprender y mejorar</t>
  </si>
  <si>
    <t>- Participar de manera transversal
- Conectar, competir y colaborar externamente *
- Comprender el valor*
- Establecer y alinear prioridades
- Establecer metas y planes</t>
  </si>
  <si>
    <t xml:space="preserve">- Cumplir con los resultados y compromisos.
- Establecer y alinear prioridades.
- Establecer metas y planes
</t>
  </si>
  <si>
    <t>- Ejecutar planes y gestionar rutinas.
 - Cumplir con los resultados y compromisos.
- Desarrolla Talento y Equipos.</t>
  </si>
  <si>
    <t>- Aprender y mejorar
- Desarrollar Talento y Equipos.</t>
  </si>
  <si>
    <t>- Identificar oportunidades.</t>
  </si>
  <si>
    <t>- Desarrollar Talento y Equipos.
- Ejecutar planes y gestionar rutinas.
- Conectar Propósito.</t>
  </si>
  <si>
    <t>- Ejecutar planes y gestionar rutinas. 
- Cumplir con los resultados y compromisos.
- Resolver problemas.</t>
  </si>
  <si>
    <t>- Ejecutar planes y gestionar rutinas.
 - Cumplir con los resultados y compromisos.</t>
  </si>
  <si>
    <t>- Ejecutar planes y gestionar rutinas. 
- Cumplir con los resultados y compromisos.
- Desarrollar Talento y Equipos.</t>
  </si>
  <si>
    <t>- Aprender y mejora.
- Desarrollar talento y equipos.</t>
  </si>
  <si>
    <t>- Resolver problemas.
- Aprender y mejorar.
- Desarrollar talento y equipos.</t>
  </si>
  <si>
    <t>- Desarrollar Talento y Equipos.</t>
  </si>
  <si>
    <t>- Ejecutar planes y gestionar rutinas.
 - Cumplir con los resultados y compromisos.
- Entregar transformación.</t>
  </si>
  <si>
    <t>- Ejecutar planes y gestionar rutinas.
 - Cumplir con los resultados y compromisos.
- Entregar Transformación.</t>
  </si>
  <si>
    <t>- Aprender y mejorar</t>
  </si>
  <si>
    <t>- Aprender y mejorar.
- Inspirar e Innovar.</t>
  </si>
  <si>
    <t>• ¿Cómo están el CL y CE asegurando que los aprendizajes de la línea piloto son replicados a la fábrica para acelear la entrega de los resultados al negocio?
•  ¿Cómo se planea la expansión y cómo es llevada a cabo respecto a  las necesidades del negocio?</t>
  </si>
  <si>
    <t>• ¿Cómo la fábrica ha definido las prioridades basadas en las expectativas de  los consumidores/ clientes y necesidades del negocio y como las cascadean a través de la organización?
• ¿Cómo han sido implementadas las rutinas estandar en la fábrica para crear estabilidad en las áreas?
• ¿Cómo pueden asegurar que los resultados son sustentables? ( PNP, pérdida de materiales, cuerpos extraño, RIR)</t>
  </si>
  <si>
    <t>• ¿Cómo el CE construye sus competencias para entender el flujo de proceso e identificar las pérdidas en la cadena de valor?
• ¿Cómo el CE está organizado y organiza al CL  para entender el GAP de competencias a todo nivel?
• ¿Cómo habilitan a desarrollar una estrategia para mejorar las competencias funcionales en la fábrica?.</t>
  </si>
  <si>
    <t xml:space="preserve">• ¿Cómo están los nuevos/revisados estándares ayudando a restaurar y mantener las condiciones básicas de la línea y gestionar riesgos de seguridad y seguridad alimentaria? 
• ¿Cómo están los GTs restaurando anormalidades y eliminando su reocurrencia para asegurar condiciones básicas?
• ¿Cómo han mejorado los operadores su autonomía en actividades de inspección y lubricación?
</t>
  </si>
  <si>
    <t>• ¿Cómo el CE asegura la transformación del lugar de trabajo en  el depósito  y producción?  
• ¿Cuál es el beneficio para el negocio y los consumidores?. 
• ¿Cuál es el proceso para hacer  la transformación de la entrega y como  hacerla sostenible?.</t>
  </si>
  <si>
    <t>• ¿Cómo son los aprendizajes mostrados con otros  CL prioritarios? 
• ¿Cómo el CE facilita la replicación de esos aprendizajes para acelerar los resultados del negocio?</t>
  </si>
  <si>
    <t>• La Fábrica ha desplegado y expandido ciclos de mejora (PDCA -SDCA) y, el principio de Line Centric, en todas las áreas de la fábrica.</t>
  </si>
  <si>
    <t>• El CE establece expectativas y asegura la mismas expectativas de implementación (calidad de implementación) al mismo nivel a través de la fábrica, y que los aprendizajes serán compartidos desde diferentes áreas para acelerar la mejora en los resultados.</t>
  </si>
  <si>
    <t>• La Fábrica ha revisado y actualizado los objetivos del negocio siguiendo al menos el ciclo anualmente y lo que valoran los clientes y consumidores ( CCVP y IBO si aplica *) Con: BU´S, mercado, categorías, GMB´s, Zona, Funciones.</t>
  </si>
  <si>
    <t>• Usando los target del mercado/negocio,la fábrica ha definido  el crecimiento de las expectativas del negocio y las mejoras del TDC.Esto ha sido cascadeado al CL. El CL tiene un claro entendimiento de los planes de mejora, incluyendo la contribución del portfolio de los proyectos de industrialización.
• Los GTs pueden identificar claramente la contribución de las prioridades de fábrica.</t>
  </si>
  <si>
    <t>• El CE desplega target específicos a todos los CL ( CE - CL- GTs). El CL ha establecido planes de mejora y los ha cascadeado a los GTs.</t>
  </si>
  <si>
    <t>• Los equipos de liderazgo de la fábrica (CE) y locales (CL) han adoptado y se apropian de la metodología adicional de Mejora Continua y están desarrollando una comprensión clara del tipo de estructura de competencias necesaria para eliminar pérdidas, mejorar los estándares y apoyar el proceso de autonomía en la fábrica.</t>
  </si>
  <si>
    <t>• La fábrica ha identificado los desperdicios en la cadena de valor y ha rediseñado el flujo del proceso para reducir los desperdicios en la categoría piloto.</t>
  </si>
  <si>
    <t xml:space="preserve">
• Todos los equipos CL están mejorando sus competencias funcionales (calidad, ingenieria, supply chain, hr, FiCo) y; comenzaron a gestionar sus procesos y sistemas en su área para eliminar las pérdidas que impactan en los valores de consumidores y clientes.
• Rutinas son implementas para mantener la concientización en SHE y QA en todos los empleados (incluyendo los nuevos  y terceros).</t>
  </si>
  <si>
    <t>• Condiciones básicas en la linea piloto han sido restauradas a través de la eliminación de anormalidades, fuentes de contaminación y lugares de difícil acceso.</t>
  </si>
  <si>
    <t>• Los GTs identificaron y redujeron riesgos de seguridad y seguridad alimentaria y pueden demostrar cómo ellos controlan los riesgos remanentes (ej.: disciplina en la ejecución de estándares, inspecciones de rutina, etc.).
• El CL toma  propio la rutina de evaluación de riesgos.</t>
  </si>
  <si>
    <t>• Los operadores realizan actividades de lubricación transferidas autónomamente. Los operadores están haciendo cambios de formato autónomamente, con la duración esperada y reduciendo la pérdida de material.</t>
  </si>
  <si>
    <t>• Todas las líneas prioritarias del Equipo de Liderazgo Local prioritario (CL) han comenzado a expandir la restauración de las condiciones básicas.</t>
  </si>
  <si>
    <t xml:space="preserve">• La resolución de problemas (GSTD, ADA) es realizada por equipos operativos (operadores y técnicos) autónomamente. </t>
  </si>
  <si>
    <t>• La cooperación entre GTA y GTM ha mejorado mediante la transferencia de conocimientos, el coaching y actividades de mejora integradas comunes.</t>
  </si>
  <si>
    <t>• El Layout del área/categoría del Almacén Piloto y, las ubicaciones de almacenamiento, están bien organizadas de acuerdo con estándares visuales</t>
  </si>
  <si>
    <t xml:space="preserve">
• Hay una trasnferencia de material desde el depósito hacia producción con movimientos mínimos y stock mientras se mantiene  la estabilidad de suministro. Los productos en los puntos de uso tienen un estándar visual (máximo, nivel mínimo de stock, etc).</t>
  </si>
  <si>
    <t xml:space="preserve">• Las secuencias de producción de la categoría piloto estan definidas para soportar las necesidades del negocio y minimizar las pérdidas operacionales (Paros Planeados y pérdidas de materiales) </t>
  </si>
  <si>
    <t>•Las líneas piloto  son el lugar para aprender a restaurar condiciones básicas  para otras líneas prioritarias del negocio, dentro del mismo CL</t>
  </si>
  <si>
    <r>
      <rPr>
        <b/>
        <sz val="16"/>
        <color theme="1"/>
        <rFont val="Calibri"/>
        <family val="2"/>
        <scheme val="minor"/>
      </rPr>
      <t>Equipo Comité Local</t>
    </r>
    <r>
      <rPr>
        <sz val="16"/>
        <color theme="1"/>
        <rFont val="Calibri"/>
        <family val="2"/>
        <scheme val="minor"/>
      </rPr>
      <t xml:space="preserve">
• ¿Cuáles áreas han adoptado los ciclos de mejora (PDCA - SDCA)? 
• ¿Cómo las herramientas de coaching se han adoptado por los equipos CL para soportar los ciclos PDCA y  SDCA?
• ¿Cuáles rutinas de coaching son linkeadas con las prioridades del negocio establecidas?
• ¿Cuáles son los cambios de esas actividades en otras áreas (EJ.: Ing. , Finance , SHE, Quality, HR, etc. ) que otros CL han adoptado  para obtener los resultados del negocio?
• ¿Cuál es el nuevo proceso de toma de decisiones y comportamientos que los GTs tienen en el lugar?
• ¿Que proceso hace el CL para seguir el desarrollo del plan de mejora?
• ¿Cuáles son las rutinas en el lugar, desde el CE hacia el CL, para dar soporte a los miembros del CL en los  coaching a los GTs?</t>
    </r>
  </si>
  <si>
    <r>
      <rPr>
        <b/>
        <sz val="16"/>
        <color theme="1"/>
        <rFont val="Calibri"/>
        <family val="2"/>
        <scheme val="minor"/>
      </rPr>
      <t>Equipo de Liderazgo de Fäbrica</t>
    </r>
    <r>
      <rPr>
        <sz val="16"/>
        <color theme="1"/>
        <rFont val="Calibri"/>
        <family val="2"/>
        <scheme val="minor"/>
      </rPr>
      <t xml:space="preserve">
• ¿Cuál es el proceso que el CE ha puesto en el lugar para asegurar la calidad de la implementación a través de la fábrica para acelerar los resultados?
• ¿Cuales han sido los aprendizajes y replicaciones  en el resto de los CL? (Lo suficientemente rápido para lograr los resultados del negocio).</t>
    </r>
  </si>
  <si>
    <r>
      <rPr>
        <b/>
        <sz val="16"/>
        <color theme="1"/>
        <rFont val="Calibri"/>
        <family val="2"/>
        <scheme val="minor"/>
      </rPr>
      <t>Equipo de liderazgo de Fábrica</t>
    </r>
    <r>
      <rPr>
        <sz val="16"/>
        <color theme="1"/>
        <rFont val="Calibri"/>
        <family val="2"/>
        <scheme val="minor"/>
      </rPr>
      <t xml:space="preserve">
• ¿Cuáles son las prioridades de la fábrica?; ¿Cómo esas prioridades se linkean y soportan con las necesidades del negocio, de mercado y categorías/prioridades de funciones? y; ¿Cómo son cascadeadas hacia los diferentes CL?
• ¿Qué valorarn los consumidores y qué es lo más importante para ganar la preferencia del consumidor?
• ¿Cómo la fábrica contribuye a encontrar las preferencias del consumidor?
• ¿Cuáles son las oportunidades claves para el negocio  que la fábrica identifico durante el IBO (si aplica)?
• ¿Cómo esas oportunidades (principales pérdidas) se reflejan en la estrategia de la fábrica (OMP)?
• ¿Cuáles son las pérdidas prioritarias de la fábrica y como ellas van a ser direccionadas?
• ¿Las pérdidas de la fábrica son entendidas por los equipos asi como el impacto de esas pérdidas?.</t>
    </r>
  </si>
  <si>
    <r>
      <rPr>
        <b/>
        <sz val="16"/>
        <color theme="1"/>
        <rFont val="Calibri"/>
        <family val="2"/>
        <scheme val="minor"/>
      </rPr>
      <t>Equipo de liderazgo de la fábrica:</t>
    </r>
    <r>
      <rPr>
        <sz val="16"/>
        <color theme="1"/>
        <rFont val="Calibri"/>
        <family val="2"/>
        <scheme val="minor"/>
      </rPr>
      <t xml:space="preserve">
• ¿Cuáles son las perdidas identificadas  dentro y fuera de la fábrica?  
• ¿Cómo la fábrica soporta el target del TDC incluyendo costo de conversión y cero variación de materiales?       
• ¿Cómo el CE coachea al CL para lograr el conocimiento/entendimiento del plan de la fábrica?
</t>
    </r>
    <r>
      <rPr>
        <b/>
        <sz val="16"/>
        <color theme="1"/>
        <rFont val="Calibri"/>
        <family val="2"/>
        <scheme val="minor"/>
      </rPr>
      <t xml:space="preserve">Equipo de comité local
</t>
    </r>
    <r>
      <rPr>
        <sz val="16"/>
        <color theme="1"/>
        <rFont val="Calibri"/>
        <family val="2"/>
        <scheme val="minor"/>
      </rPr>
      <t>• ¿Cuáles son las medidas y metas que el CE ha cascadeado al CL (relacionado al TDC)?</t>
    </r>
    <r>
      <rPr>
        <sz val="16"/>
        <color rgb="FF00B050"/>
        <rFont val="Calibri"/>
        <family val="2"/>
        <scheme val="minor"/>
      </rPr>
      <t xml:space="preserve">
</t>
    </r>
    <r>
      <rPr>
        <sz val="16"/>
        <color theme="1"/>
        <rFont val="Calibri"/>
        <family val="2"/>
        <scheme val="minor"/>
      </rPr>
      <t>• ¿Cómo ha el CL colaborado internamente y a través de las funciones para asegurar alineación en las expectativas?</t>
    </r>
  </si>
  <si>
    <r>
      <rPr>
        <b/>
        <sz val="16"/>
        <rFont val="Calibri"/>
        <family val="2"/>
        <scheme val="minor"/>
      </rPr>
      <t>Equipo de Comité Local</t>
    </r>
    <r>
      <rPr>
        <sz val="16"/>
        <rFont val="Calibri"/>
        <family val="2"/>
        <scheme val="minor"/>
      </rPr>
      <t xml:space="preserve">
• ¿Cuáles son los planes específicos que el CL ha organizado para contribuír con el plan de la fábrica?
• ¿Cuáles son las decisiones que el CL está haciendo de manera autónoma para logran el plan del CL?
• ¿Cuáles son las prioridades de los GTs?
• ¿Cuál es el link entre el plan de la fábrica y el del comité local?
• ¿Cómo fueron comunicados esos  planes  y prioridades para asegurar alineamiento y entendimiento?
</t>
    </r>
    <r>
      <rPr>
        <b/>
        <sz val="16"/>
        <rFont val="Calibri"/>
        <family val="2"/>
        <scheme val="minor"/>
      </rPr>
      <t>Grupos de trabajo:</t>
    </r>
    <r>
      <rPr>
        <sz val="16"/>
        <rFont val="Calibri"/>
        <family val="2"/>
        <scheme val="minor"/>
      </rPr>
      <t xml:space="preserve">
• ¿Cómo los miembros de los GTs a través de herramientas, recursos, conocimento logran el plan?
• ¿Cuál es la contribución a las prioridades de la fábrica?
• ¿Cómo el CL habilita autonomía para entregar las prioridades de la fábrica?
</t>
    </r>
  </si>
  <si>
    <r>
      <rPr>
        <b/>
        <sz val="16"/>
        <color theme="1"/>
        <rFont val="Calibri"/>
        <family val="2"/>
        <scheme val="minor"/>
      </rPr>
      <t>Equipo de comite local</t>
    </r>
    <r>
      <rPr>
        <sz val="16"/>
        <color theme="1"/>
        <rFont val="Calibri"/>
        <family val="2"/>
        <scheme val="minor"/>
      </rPr>
      <t xml:space="preserve">
• ¿Cuál es la estructura que el equipo de CL ha puesto en el lugar para asegurar  que hay competencias para mejorar los estándares, eliminar las pérdidas y crear autonomía?.
• ¿Cuál es el plan de construcción de competencias para que el CL soporte las competencias a corto y largo plazo que se necesitan para eliminar las perdidas, y soportar la autonomia?
• ¿Qué rutinas tiene en el lugar el CL para soportar la autonomía?.</t>
    </r>
  </si>
  <si>
    <r>
      <rPr>
        <b/>
        <sz val="16"/>
        <color theme="1"/>
        <rFont val="Calibri"/>
        <family val="2"/>
        <scheme val="minor"/>
      </rPr>
      <t>Equipo de Liderazgo de Fábrica:</t>
    </r>
    <r>
      <rPr>
        <sz val="16"/>
        <color theme="1"/>
        <rFont val="Calibri"/>
        <family val="2"/>
        <scheme val="minor"/>
      </rPr>
      <t xml:space="preserve">
• ¿Cuáles son las áreas prioritarias/pérdidas que la fábrica ha identificado en la cadena de valor?
• ¿Cuál ha sido el proceso seguido en la fábrica para identificar las pérdidas?
• ¿Cuáles miembros más alla de la manufactura fueron involucrados en el proceso?</t>
    </r>
  </si>
  <si>
    <r>
      <rPr>
        <b/>
        <sz val="16"/>
        <color theme="1"/>
        <rFont val="Calibri"/>
        <family val="2"/>
        <scheme val="minor"/>
      </rPr>
      <t>Equipo de liderazgo de fábrica:</t>
    </r>
    <r>
      <rPr>
        <sz val="16"/>
        <color theme="1"/>
        <rFont val="Calibri"/>
        <family val="2"/>
        <scheme val="minor"/>
      </rPr>
      <t xml:space="preserve">
• ¿Cuáles son las nuevas tareas/responsabilidades que el CL ha tomado para soportar las funciones?
• ¿Cómo está planeando el CE mejorar las competencias y talentos para asegurar la continuidad del negocio?
</t>
    </r>
    <r>
      <rPr>
        <b/>
        <sz val="16"/>
        <color theme="1"/>
        <rFont val="Calibri"/>
        <family val="2"/>
        <scheme val="minor"/>
      </rPr>
      <t>'Equipo de Comité Local</t>
    </r>
    <r>
      <rPr>
        <sz val="16"/>
        <color theme="1"/>
        <rFont val="Calibri"/>
        <family val="2"/>
        <scheme val="minor"/>
      </rPr>
      <t xml:space="preserve">
• ¿Cuáles son las nuevas tareas/responsabilidades que el CL ha tomado para soportar las funciones?
• ¿Cuáles han sido los beneficios tangibles? (Ej.: Labor Productivity; reducción de pérdidas; reclamos, etc.)
• ¿Cómo el plan asegura las competencias relevantes para soportar la eliminación de perdidas y entender lo que valoran los consumidores y clientes? </t>
    </r>
    <r>
      <rPr>
        <sz val="16"/>
        <color rgb="FF00B050"/>
        <rFont val="Calibri"/>
        <family val="2"/>
        <scheme val="minor"/>
      </rPr>
      <t xml:space="preserve">
</t>
    </r>
    <r>
      <rPr>
        <sz val="16"/>
        <color theme="1"/>
        <rFont val="Calibri"/>
        <family val="2"/>
        <scheme val="minor"/>
      </rPr>
      <t>• ¿Cuál ha sido  el plan a largo plazo de las competencias necesarias para soportar  la eliminación de pérdidas que están sucediendo a través de la cadena de valor? 
GT</t>
    </r>
    <r>
      <rPr>
        <b/>
        <sz val="16"/>
        <color theme="1"/>
        <rFont val="Calibri"/>
        <family val="2"/>
        <scheme val="minor"/>
      </rPr>
      <t>- Gemba</t>
    </r>
    <r>
      <rPr>
        <sz val="16"/>
        <color theme="1"/>
        <rFont val="Calibri"/>
        <family val="2"/>
        <scheme val="minor"/>
      </rPr>
      <t xml:space="preserve">
• ¿Cuáles son las mejoras y aprendizajes  de seguridad/calidad recibidos desde lideres a los coaches?
• ¿Cuál ha sido los resultados de seguridad y calidad luego de implementar rutinas de seguridad y calidad? 
• ¿Cuáles son los factores de éxito  que efectivamente sostienen las rutinas? 
• ¿Cómo los miembros de los GTs  fueron abordados para asegurar que las competencias en  seguridad y calidad son sostenidas?</t>
    </r>
  </si>
  <si>
    <r>
      <rPr>
        <b/>
        <sz val="16"/>
        <color theme="1"/>
        <rFont val="Calibri"/>
        <family val="2"/>
        <scheme val="minor"/>
      </rPr>
      <t>Equipo de Comite Local</t>
    </r>
    <r>
      <rPr>
        <sz val="16"/>
        <color theme="1"/>
        <rFont val="Calibri"/>
        <family val="2"/>
        <scheme val="minor"/>
      </rPr>
      <t xml:space="preserve">
• ¿Cuales son los nuevos estándares implementados en la línea piloto?
• ¿Cómo está el CL soportando la construcción de competencias para la línea piloto?
</t>
    </r>
    <r>
      <rPr>
        <b/>
        <sz val="16"/>
        <color theme="1"/>
        <rFont val="Calibri"/>
        <family val="2"/>
        <scheme val="minor"/>
      </rPr>
      <t>Gemba</t>
    </r>
    <r>
      <rPr>
        <sz val="16"/>
        <color theme="1"/>
        <rFont val="Calibri"/>
        <family val="2"/>
        <scheme val="minor"/>
      </rPr>
      <t xml:space="preserve">
• ¿Cuál es la competencia más importante que necesitamos  desarrollar para reducir las pérdidas en la línea piloto?
• ¿Cuáles anormalidades de la línea han sido eliminadas?; ¿Cómo esas eliminaciones impactaron en el tiempo de limpieza de la línea?</t>
    </r>
  </si>
  <si>
    <r>
      <rPr>
        <b/>
        <sz val="16"/>
        <color theme="1"/>
        <rFont val="Calibri"/>
        <family val="2"/>
        <scheme val="minor"/>
      </rPr>
      <t xml:space="preserve">GT - Gemba
</t>
    </r>
    <r>
      <rPr>
        <sz val="16"/>
        <color theme="1"/>
        <rFont val="Calibri"/>
        <family val="2"/>
        <scheme val="minor"/>
      </rPr>
      <t>• ¿Cómo los miembros de GT están habilitados para escalar/comunicar los riesgos?
• ¿Cuáles son los riesgos que los GT han identificado y eliminado?
• ¿Cuáles son los riesgos remanentes en la línea?; ¿Cuáles son las contramedidas temporarias?
• ¿Cuál es el procedimiento que los GT siguen una vez que identifican un nuevo riesgo en la línea?
• ¿Cuáles son las herramientas que los GT tienen disponibles para eliminar los riesgos?; ¿Cuánto tiempo lleva este proceso?
• ¿Cuál fue el último riesgo identificado en la línea con un miembro del CL?
• ¿Cuál fue el último riesgo identificado en la línea con un miembro del CE?
• ¿Cuál fue el último riesgo identificado en la linea por un miembro del GT?
• ¿Cómo son reconocidos los miembros del GT (formal e informal) para la reducción de los riesgos identificados?</t>
    </r>
  </si>
  <si>
    <r>
      <rPr>
        <b/>
        <sz val="16"/>
        <color theme="1"/>
        <rFont val="Calibri"/>
        <family val="2"/>
        <scheme val="minor"/>
      </rPr>
      <t>GT - Gemba</t>
    </r>
    <r>
      <rPr>
        <sz val="16"/>
        <color theme="1"/>
        <rFont val="Calibri"/>
        <family val="2"/>
        <scheme val="minor"/>
      </rPr>
      <t xml:space="preserve">
• ¿Cuáles son las nuevas competencias que los operadores tienen que desarrollar para ejecutar las actividades de lubricación?.
• ¿Es el operador capaz de explicar las actividades trasferidas de lubricación?
• ¿Cuáles nuevas tareas fueron integradas a los estándares LIL? 
• ¿Cuáles actividades de lubricación fueron transferidas a los operadores?
• ¿Cómo los miembros del GT son reconocidos (formal e informalmente) cuando una nueva herramienta es adquirida?</t>
    </r>
  </si>
  <si>
    <r>
      <rPr>
        <b/>
        <sz val="16"/>
        <color theme="1"/>
        <rFont val="Calibri"/>
        <family val="2"/>
        <scheme val="minor"/>
      </rPr>
      <t>Equipo de Comité Local - Gemba</t>
    </r>
    <r>
      <rPr>
        <sz val="16"/>
        <color theme="1"/>
        <rFont val="Calibri"/>
        <family val="2"/>
        <scheme val="minor"/>
      </rPr>
      <t xml:space="preserve">
• ¿Cuáles son los nuevos estándares implementados en la línea piloto?
• ¿Cómo han sido  los nuevos estándares integrados dentro de una rutina de coaching para soportar el desarrollo y la continua mejora de los estándares?.
</t>
    </r>
    <r>
      <rPr>
        <b/>
        <sz val="16"/>
        <color theme="1"/>
        <rFont val="Calibri"/>
        <family val="2"/>
        <scheme val="minor"/>
      </rPr>
      <t>'GT - Gemba</t>
    </r>
    <r>
      <rPr>
        <sz val="16"/>
        <color theme="1"/>
        <rFont val="Calibri"/>
        <family val="2"/>
        <scheme val="minor"/>
      </rPr>
      <t xml:space="preserve">
• ¿Cómo los diferentes CL soportan la construcción de competencias en la línea piloto?
• ¿Cómo han los miembros de GT demostrado propiedad en su auto desarrollo?
• ¿Cuál es la competencia más importante que se necesita desarrollar para ayudar a reducir las pérdidas en la línea piloto?
• ¿Cuáles son las mejoras desde la linea piloto  que han sido replicadas en otras líneas?.
• ¿Cómo  han colaborado los miembros de los equipos para asegurar su réplica en las áreas correctas?.</t>
    </r>
  </si>
  <si>
    <r>
      <rPr>
        <b/>
        <sz val="16"/>
        <color theme="1"/>
        <rFont val="Calibri"/>
        <family val="2"/>
        <scheme val="minor"/>
      </rPr>
      <t>GT - Gemba</t>
    </r>
    <r>
      <rPr>
        <sz val="16"/>
        <color theme="1"/>
        <rFont val="Calibri"/>
        <family val="2"/>
        <scheme val="minor"/>
      </rPr>
      <t xml:space="preserve">
• ¿Cuándo los GT deciden realizar un  ADA or GSTD?
• ¿Cuál fue la última pérdida eliminada usando la herramienta ADA o GTSD?
• ¿Cuál ha sido el resultado?; ¿Qué estándares han sido actualizados/creados?
• ¿Cuál fue el proceso de coaching seguido por los líderes para soportar el GSTD and BDA?
• ¿Los miembros del GT tienen autonomía para implementar los cambios identificados en GSTD y ADAS?
• ¿Cómo las actividades de resolución de problemas han sido priorizadas con el equipo?</t>
    </r>
  </si>
  <si>
    <r>
      <rPr>
        <b/>
        <sz val="16"/>
        <color theme="1"/>
        <rFont val="Calibri"/>
        <family val="2"/>
        <scheme val="minor"/>
      </rPr>
      <t>GT - Gemba</t>
    </r>
    <r>
      <rPr>
        <sz val="16"/>
        <color theme="1"/>
        <rFont val="Calibri"/>
        <family val="2"/>
        <scheme val="minor"/>
      </rPr>
      <t xml:space="preserve">
• ¿Cuáles son las actividades que los GTM han transferido a los GTA?
• ¿Cómo ha sido transferido el conocimiento dentro del equipo?
• ¿Cuál fue el proceso seguido por el GTM para transferir las actividades al GTA?.
• ¿Cómo han trabajado el GTM y GTA para contruír  la relación entre ellos?</t>
    </r>
  </si>
  <si>
    <r>
      <rPr>
        <b/>
        <sz val="16"/>
        <color theme="1"/>
        <rFont val="Calibri"/>
        <family val="2"/>
        <scheme val="minor"/>
      </rPr>
      <t>'GT - Gemba</t>
    </r>
    <r>
      <rPr>
        <sz val="16"/>
        <color theme="1"/>
        <rFont val="Calibri"/>
        <family val="2"/>
        <scheme val="minor"/>
      </rPr>
      <t xml:space="preserve">
• ¿Cuáles son las mejoras en los layout de los depósitos y almacenes?
• ¿Cuál es el impacto en las operaciones de estabilidad de los depósitos  en mantener el estándar visual de  layout?</t>
    </r>
  </si>
  <si>
    <r>
      <rPr>
        <b/>
        <sz val="16"/>
        <color theme="1"/>
        <rFont val="Calibri"/>
        <family val="2"/>
        <scheme val="minor"/>
      </rPr>
      <t>Equipo de comite local</t>
    </r>
    <r>
      <rPr>
        <sz val="16"/>
        <color theme="1"/>
        <rFont val="Calibri"/>
        <family val="2"/>
        <scheme val="minor"/>
      </rPr>
      <t xml:space="preserve">
• ¿Cuáles fueron los proyectos  del VSD (Value Stream Design) para mejorar la estabilidad en los depósitos? 
• ¿Cuál es la mejora de PNP en la línea debido a material no disponible?
</t>
    </r>
    <r>
      <rPr>
        <strike/>
        <sz val="16"/>
        <color theme="1"/>
        <rFont val="Calibri"/>
        <family val="2"/>
        <scheme val="minor"/>
      </rPr>
      <t xml:space="preserve">
</t>
    </r>
    <r>
      <rPr>
        <b/>
        <sz val="16"/>
        <color theme="1"/>
        <rFont val="Calibri"/>
        <family val="2"/>
        <scheme val="minor"/>
      </rPr>
      <t>'GT- Gemba
• ¿</t>
    </r>
    <r>
      <rPr>
        <sz val="16"/>
        <color theme="1"/>
        <rFont val="Calibri"/>
        <family val="2"/>
        <scheme val="minor"/>
      </rPr>
      <t>Cuáles actividades fueron estandarizadas en depósitos y producción?
• ¿Cuál fue el impacto de los estándares de productividad, riesgos ergonómicos y SHE, y productos dañados?.</t>
    </r>
  </si>
  <si>
    <r>
      <rPr>
        <b/>
        <sz val="16"/>
        <color theme="1"/>
        <rFont val="Calibri"/>
        <family val="2"/>
        <scheme val="minor"/>
      </rPr>
      <t>Equipo de Comite Local</t>
    </r>
    <r>
      <rPr>
        <sz val="16"/>
        <color theme="1"/>
        <rFont val="Calibri"/>
        <family val="2"/>
        <scheme val="minor"/>
      </rPr>
      <t xml:space="preserve">
• ¿Cómo el depósito y la producción colaboraron a mejorar el suministro de materiales?
</t>
    </r>
    <r>
      <rPr>
        <b/>
        <sz val="16"/>
        <color theme="1"/>
        <rFont val="Calibri"/>
        <family val="2"/>
        <scheme val="minor"/>
      </rPr>
      <t>'GT- Gemba</t>
    </r>
    <r>
      <rPr>
        <sz val="16"/>
        <color theme="1"/>
        <rFont val="Calibri"/>
        <family val="2"/>
        <scheme val="minor"/>
      </rPr>
      <t xml:space="preserve">
• ¿Cuáles áreas mostraron mejoras en la trasferencia de  material y cuáles fueron los beneficios para el stock de materiales, productividad y suministro? 
• ¿Cuáles son los acuerdos que usa el equipo para resolver los conflictos entre las distintas áreas involucradas? (ej.: stock  no disponibles)
• ¿Cuál es el nuevo proceso que el depósito usa para mover materiales desde el depósito hacias las áreas de producción? 
• ¿Cuál es el costo beneficio de este cambio?</t>
    </r>
  </si>
  <si>
    <r>
      <rPr>
        <b/>
        <sz val="16"/>
        <color theme="1"/>
        <rFont val="Calibri"/>
        <family val="2"/>
        <scheme val="minor"/>
      </rPr>
      <t xml:space="preserve">Equipo de Comité Local
</t>
    </r>
    <r>
      <rPr>
        <sz val="16"/>
        <color theme="1"/>
        <rFont val="Calibri"/>
        <family val="2"/>
        <scheme val="minor"/>
      </rPr>
      <t xml:space="preserve">• ¿Cuáles lineas estuvieron produciendo muchos SKUs?
• ¿Cómo los cambios de formatos son gestionados en la línea?
</t>
    </r>
    <r>
      <rPr>
        <b/>
        <sz val="16"/>
        <color theme="1"/>
        <rFont val="Calibri"/>
        <family val="2"/>
        <scheme val="minor"/>
      </rPr>
      <t xml:space="preserve">
'GT - Gemba</t>
    </r>
    <r>
      <rPr>
        <sz val="16"/>
        <color theme="1"/>
        <rFont val="Calibri"/>
        <family val="2"/>
        <scheme val="minor"/>
      </rPr>
      <t xml:space="preserve">
• ¿Cuáles secuencias fueron definidas y optimizadas y que beneficios hubo de acuerdo a PNP, pérdidas y demanda de consumidores?</t>
    </r>
  </si>
  <si>
    <r>
      <rPr>
        <b/>
        <sz val="16"/>
        <color theme="1"/>
        <rFont val="Calibri"/>
        <family val="2"/>
        <scheme val="minor"/>
      </rPr>
      <t>GT - Gemba</t>
    </r>
    <r>
      <rPr>
        <sz val="16"/>
        <color theme="1"/>
        <rFont val="Calibri"/>
        <family val="2"/>
        <scheme val="minor"/>
      </rPr>
      <t xml:space="preserve">
• ¿Cuáles son los aprendizajes que otros  GT de líneas prioritarias han replicado desde la línea piloto a otras líneas?.
• ¿Cuáles son los resultados visibles debidos a esa replica?
</t>
    </r>
    <r>
      <rPr>
        <b/>
        <sz val="16"/>
        <color theme="1"/>
        <rFont val="Calibri"/>
        <family val="2"/>
        <scheme val="minor"/>
      </rPr>
      <t xml:space="preserve">Equipo de liderazgo
</t>
    </r>
    <r>
      <rPr>
        <sz val="16"/>
        <color theme="1"/>
        <rFont val="Calibri"/>
        <family val="2"/>
        <scheme val="minor"/>
      </rPr>
      <t>• ¿Cuál es la evolución de las revisiones operacionales?</t>
    </r>
  </si>
  <si>
    <r>
      <rPr>
        <b/>
        <sz val="16"/>
        <color theme="1"/>
        <rFont val="Calibri"/>
        <family val="2"/>
        <scheme val="minor"/>
      </rPr>
      <t xml:space="preserve">Equipo de CL
</t>
    </r>
    <r>
      <rPr>
        <sz val="16"/>
        <color theme="1"/>
        <rFont val="Calibri"/>
        <family val="2"/>
        <scheme val="minor"/>
      </rPr>
      <t xml:space="preserve">• ¿Cuál es la actividad para mantener y mejorar el depósito piloto y transferir materiales a producción?. 
• ¿Cómo el CL soporta la construcción de competencias para todos los GT?
• ¿Cuáles son los aprendizajes que otros CL replican desde  la línea piloto?
• ¿Cómo  son reconocidos los equipos por identificar  oportunidades de replicación?.
• ¿Cómo la implementación y los sistemas de  replicación y aprendizajes están linkeados con las prioridades del negocio?
• ¿Cómo los aprendizajes y las expectativas son comunicadas a través de los equipos?
</t>
    </r>
    <r>
      <rPr>
        <b/>
        <sz val="16"/>
        <color theme="1"/>
        <rFont val="Calibri"/>
        <family val="2"/>
        <scheme val="minor"/>
      </rPr>
      <t>'GT - Gemba</t>
    </r>
    <r>
      <rPr>
        <sz val="16"/>
        <color theme="1"/>
        <rFont val="Calibri"/>
        <family val="2"/>
        <scheme val="minor"/>
      </rPr>
      <t xml:space="preserve">
• ¿Cuáles son los aprendizajes que otros depósitos y lineas de producción pueden replicar? 
• ¿Cuál es la competencia más importante que se necesita desarrollar para ayudar a reducir la perdida prioritaria?; ¿Cómo los GT aprenden de otras áreas? 
• ¿Cómo son reconocidos los equipos  por identificar y replicar oportunidades?.</t>
    </r>
  </si>
  <si>
    <r>
      <t xml:space="preserve">                                                                                                                          </t>
    </r>
    <r>
      <rPr>
        <b/>
        <sz val="32"/>
        <color theme="1"/>
        <rFont val="Calibri"/>
        <family val="2"/>
        <scheme val="minor"/>
      </rPr>
      <t xml:space="preserve">   Por qué/ propósito</t>
    </r>
    <r>
      <rPr>
        <sz val="32"/>
        <color theme="1"/>
        <rFont val="Calibri"/>
        <family val="2"/>
        <scheme val="minor"/>
      </rPr>
      <t xml:space="preserve">
• Reducir el capital de trabajo teniendo un suministro estable, confiable y predecible, cambiando la mentalidad de no planificado a planificado, mientras se incrementa la tasa de llenado de pedidos.
• Fomentar la autonomía de los equipos operativos mediante el desarrollo del conocimiento técnico.
• Mejorar el rendimiento de la fabricación a través de cada proyecto de industrialización.
• Eliminar pérdidas en los flujos de información, reduciendo la carga administrativa.</t>
    </r>
  </si>
  <si>
    <r>
      <t xml:space="preserve">                                                                                                                          </t>
    </r>
    <r>
      <rPr>
        <b/>
        <sz val="32"/>
        <color theme="1"/>
        <rFont val="Calibri"/>
        <family val="2"/>
        <scheme val="minor"/>
      </rPr>
      <t xml:space="preserve">   Por qué/ propósito</t>
    </r>
    <r>
      <rPr>
        <sz val="32"/>
        <color theme="1"/>
        <rFont val="Calibri"/>
        <family val="2"/>
        <scheme val="minor"/>
      </rPr>
      <t xml:space="preserve">
• Sincronizar toda la cadena de valor con la demanda real del consumidor y garantizar la capacidad de respuesta a los cambios en el mercado (incluyendo I&amp;R).
• Continuar fomentando la autonomía del equipo operativo en los procesos de fabricación y en la calidad del producto.</t>
    </r>
  </si>
  <si>
    <r>
      <t xml:space="preserve">                                                                                                                          </t>
    </r>
    <r>
      <rPr>
        <b/>
        <sz val="32"/>
        <color theme="1"/>
        <rFont val="Calibri"/>
        <family val="2"/>
        <scheme val="minor"/>
      </rPr>
      <t xml:space="preserve">   Por qué/ propósito</t>
    </r>
    <r>
      <rPr>
        <sz val="32"/>
        <color theme="1"/>
        <rFont val="Calibri"/>
        <family val="2"/>
        <scheme val="minor"/>
      </rPr>
      <t xml:space="preserve">
• Permitir una operación ágil para satisfacer todos los nuevos requisitos del negocio y del consumidor, con la mejor propuesta de valor, en el tiempo más óptimo.
• Lograr la autonomía total de los equipos operativos.
• Eliminar pérdidas tecnológicas y mejorar la capacidad de los procesos.</t>
    </r>
  </si>
  <si>
    <t>- Ejecutar planes y gestionar rutinas.
 -Cumplir con los resultados y compromisos.
- Aprender y mejorar.
- Desarrollar Talento y Equipos.</t>
  </si>
  <si>
    <t>- Ejecutar planes y gestionar rutinas.
 -Cumplir con los resultados y compromisos.
- Entregar transformación.</t>
  </si>
  <si>
    <t>- Cumplir resultados y compromisos
- Establecer metas y planes
- Aprender y mejorar
- Desarrollar talento y equipos</t>
  </si>
  <si>
    <t>- Trabajar de manera transversal
- Conectar, competir y colaborar externamente
- Entender el valor
- Establecer y alinear prioridades.</t>
  </si>
  <si>
    <t>- Colaborar de manera transversal
- Conectarse, competir y colaborar externamente
- Identificar oportunidades
- Establecer metas y planes</t>
  </si>
  <si>
    <t>- Fijar metas y planes</t>
  </si>
  <si>
    <t>- Ejecutar planes y gestionar rutinas
- Desarrollar talento y equipos</t>
  </si>
  <si>
    <t>- Ejecutar planes y gestionar rutinas
- Entregar resultados y cumplir compromisos</t>
  </si>
  <si>
    <t>- Desarrollar talento y equipos</t>
  </si>
  <si>
    <t>- Participar de manera transversal</t>
  </si>
  <si>
    <t>- Colaborar de manera transversal
- Conectar, competir y colaborar externamente
- Identificar oportunidades
- Impulsar la transformación</t>
  </si>
  <si>
    <t>- Colaborar de manera interfuncional
- Conectar, competir y colaborar externamente
- Impulsar la transformación</t>
  </si>
  <si>
    <t>-Participar de manera transversal
- Conectar, competir y colaborar externamente
- Identificar oportunidades
- Impulsar la transformación</t>
  </si>
  <si>
    <t>- Involúcrate de manera transversal
- Conéctate, compite y colabora externamente
- Impulsa la transformación</t>
  </si>
  <si>
    <t>- Entregar transformación</t>
  </si>
  <si>
    <t>• ¿Cómo mejoran los técnicos las actividades de mantenimiento planificado en el taller? (tiempo y calidad)
• ¿Cómo está manteniendo el equipo de operaciones las condiciones básicas a nivel de componente?
• ¿Cómo han aumentado los operadores su autonomía para realizar tareas básicas de mantenimiento?
• ¿Cómo se han restaurado las condiciones básicas en las líneas de prioridad del negocio, aprovechando los aprendizajes de la línea piloto?
• ¿Cómo conecta el Equipo de Liderazgo Local la calidad de las materias primas/materiales de embalaje entrantes con el desempeño de la línea y los productos (por ejemplo, EUPS, PS, FTR, defectos, desperdicio/retrabajo, etc.)?
• ¿Cómo integra el Equipo de Liderazgo Local los diferentes sistemas para apoyar la sostenibilidad del desempeño del proceso, por ejemplo, QMS+CIL+CL en un solo sistema?</t>
  </si>
  <si>
    <t>• ¿Cómo se priorizan los proyectos según su contribución a las necesidades del negocio e incluyendo las lecciones aprendidas de proyectos anteriores?
• ¿Cómo se considera la comprensión de las pérdidas a lo largo de la cadena de valor como un insumo para el plan de prevención de desperdicios de los próximos proyectos?
• ¿Cómo se aseguran los equipos de proyecto de cumplir con sus criterios de éxito y de que los equipos operativos tengan el nivel adecuado de competencia para mantener los resultados?
• ¿Cómo desarrollan competencias manufactura, calidad y mantenimiento para garantizar la entrega de los criterios de éxito definidos para los proyectos?</t>
  </si>
  <si>
    <t>  
•  ¿Cómo identifica y elimina la fábrica las pérdidas de información, y cuál es el beneficio para el negocio?
•  ¿Cómo gestiona la fábrica el reabastecimiento de materiales a producción, y cuál es el beneficio para el negocio?
•  ¿Cómo ha gestionado el Equipo de Liderazgo Local la secuencia y cantidad de producción para adaptarse a los cambios de demanda?
•  ¿Cómo se conectó la fábrica con otros miembros de la cadena de valor (proveedor y distribución/centro de distribución) para impactar en el TDC y la cobertura de stock?</t>
  </si>
  <si>
    <t>• ¿Cómo se comparten los aprendizajes con otras áreas prioritarias, proveedores y centros de distribución/clientes?
• ¿Cómo se utilizan las líneas piloto como un facilitador para aprender y acelerar los resultados del negocio?</t>
  </si>
  <si>
    <t>• ¿Cómo el Equipo de Liderazgo de la Fábrica (CE) y el Equipo de Liderazgo Local (CL) aseguran que los aprendizajes de los pilotos se repliquen en toda la fábrica para acelerar la entrega de resultados empresariales?
• ¿Cómo se planifica y lleva a cabo la expansión en función de las necesidades del negocio?</t>
  </si>
  <si>
    <t>• ¿Cómo ha definido la fábrica las prioridades basándose en las expectativas del consumidor/cliente y en las necesidades del negocio, y cómo las ha transmitido a toda la organización?
• ¿Cómo se han implementado rutinas estándar en la fábrica para generar estabilidad en todas las áreas?</t>
  </si>
  <si>
    <t>• Cada equipo de liderazgo local (CLs) es responsable de promover la implementación. Los operadores restablecen las condiciones básicas y desarrollan la habilidad para identificar lo normal frente a lo anormal en las líneas prioritarias.</t>
  </si>
  <si>
    <t>• El Equipo de Liderazgo Local es responsable de impulsar la implementación para lograr un desempeño estable en todos los almacenes y de asegurar el flujo de materiales desde el almacén hacia las líneas prioritarias.</t>
  </si>
  <si>
    <t>• El Equipo de Liderazgo de la Fábrica establece y asegura la misma expectativa en términos de nivel de implementación en toda la fábrica, aprovechando los aprendizajes de diferentes áreas para acelerar la mejora de los resultados y eliminar obstáculos en consecuencia.</t>
  </si>
  <si>
    <t>• La fábrica ha revisado y actualizado los objetivos del negocio basándose en el valor para el consumidor/cliente (CCVP e IBO si aplica) de: categorías de mercado, zonas/GMB y funciones. Incluyendo las pérdidas en el flujo de información que se han identificado.</t>
  </si>
  <si>
    <t>• La fábrica cuenta con algunos ejemplos de conexión con otras partes de la cadena de valor, ha identificado gaps y tiene planes para alcanzar el crecimiento esperado del negocio y la mejora del TDC.</t>
  </si>
  <si>
    <t>• La fábrica se ha convertido en un equipo de alto rendimiento y tiene un entendimiento claro de las pérdidas en todas las dimensiones (capacidad, TDC, etc.) y cuenta con un plan de mejora actualizado, incluyendo el portafolio de proyectos de industrialización. El Equipo de Liderazgo de la Fábrica establece y comunica los objetivos, mientras que los Equipos de Liderazgo Local detallan el plan de mejora.</t>
  </si>
  <si>
    <t xml:space="preserve">
• Los operadores desarrollan competencias técnicas (funcionamiento del equipo y estructuras) que les permiten ejecutar inspecciones técnicas y actividades básicas de mantenimiento. Contribuyen a la mejora continua de los estándares locales proporcionando retroalimentación sobre la efectividad y eficiencia al Equipo de Liderazgo Local. Esto garantiza la consistencia en la realización de actividades críticas, por ejemplo, mantenimiento, limpieza, inspecciones, etc. (Cómo funciona la máquina).</t>
  </si>
  <si>
    <t>• Los grupos de trabajo han eliminado anormalidades a nivel de componentes en la línea piloto. Pocas anormalidades relacionadas con los módulos técnicos están presentes en la línea sin identificación.</t>
  </si>
  <si>
    <t>• Los técnicos mejoraron la calidad y el equilibrio de las actividades de mantenimiento planificado según el concepto 5W y 1H en la línea piloto, y se han convertido en formadores y entrenadores para los operadores.</t>
  </si>
  <si>
    <t>• Los miembros de los grupos de trabajo (MWG, TSWG, AWG y LWG) conocen sus gaps de competencia y son responsables de sus planes de desarrollo individuales.</t>
  </si>
  <si>
    <t>• El nivel de autonomía para gestionar la calidad del producto dentro de la fábrica (de extremo a extremo) está aumentando y el Equipo de Liderazgo Local ha comenzado a integrar todas las inspecciones de los procesos en un solo sistema donde se integran los atributos de calidad del proceso y del producto.</t>
  </si>
  <si>
    <t>• El equipo de liderazgo de la fábrica y el equipo de liderazgo local participan activamente en la revisión de los proyectos de industrialización y renovación, y aseguran que los miembros del equipo de liderazgo local y los grupos de trabajo contribuyan de manera efectiva a las actividades del proyecto enfocadas en la prevención de desechos.</t>
  </si>
  <si>
    <t>• Los equipos de proyecto están trabajando para entregar sistemas de manufactura con todos los procedimientos operativos estándar (SOP) y rutinas estándar implementadas, y la competencia del personal desarrollada adecuadamente desde el primer día de producción.</t>
  </si>
  <si>
    <t>• Los proyectos de industrialización aceleran la implementación del Programa de Excelencia en manufactura, por ejemplo, reducción de riesgos de seguridad y defectos de calidad, y una mejora significativa en las condiciones básicas y en la reducción de paradas.</t>
  </si>
  <si>
    <t>• La mayoría de los proyectos de industrialización lanzados en los últimos 12 meses están impactando positivamente los resultados de la línea según lo definido en los criterios de éxito del proyecto.</t>
  </si>
  <si>
    <t>• Se han reducido las pérdidas de flujo de información prioritaria mediante la implementación de proyectos de "LEAN OFFICE" para mejorar la rapidez, la precisión y la calidad.</t>
  </si>
  <si>
    <t>• Los operadores de almacén y los equipos de operación para la categoría piloto están entregando materiales a las áreas de producción según su consumo real. Se ha logrado una reducción significativa del inventario de materiales semiacabados, materias primas y materiales de empaque en el área de producción, mientras se mantiene el flujo de materiales y la estabilidad del suministro.</t>
  </si>
  <si>
    <t>• La fábrica se conecta con los proveedores piloto para garantizar la estabilidad, la calidad esperada y optimizar el suministro de materiales. Como resultado, los proveedores han alcanzado los objetivos de desempeño del proveedor alineados con los objetivos del negocio, por ejemplo: calidad del material, entrega a tiempo, frecuencia de entrega del material y tamaño del lote.</t>
  </si>
  <si>
    <t>• Se han reducido los costos de distribución optimizando las entregas de productos terminados desde la fábrica hasta el centro de distribución piloto/cliente.</t>
  </si>
  <si>
    <t>• El "Envío Temprano Rutinario" se implementa según las prioridades definidas, y el tiempo de liberación de productos terminados y, materias primas/embalaje, se revisan continuamente para mejorar la frescura del producto y reducir el capital de trabajo.</t>
  </si>
  <si>
    <t>• La fábrica ha establecido y mejora continuamente la secuencia de producción con una cantidad de producción óptima para la categoría piloto para adaptarse a los cambios de demanda.</t>
  </si>
  <si>
    <t>• Las líneas piloto son el lugar para aprender a desarrollar competencias técnicas y soluciones de módulos técnicos.</t>
  </si>
  <si>
    <t>• La categoría/área piloto es el lugar para aprender cómo entregar material a producción basándose en el consumo real, la secuencia y cantidad de producción optimizada, eliminando el desperdicio en el flujo de información, y la manera de conectarse con proveedores y centros de distribución para optimizar el suministro de material y la entrega de productos.</t>
  </si>
  <si>
    <r>
      <rPr>
        <b/>
        <sz val="16"/>
        <rFont val="Calibri"/>
        <family val="2"/>
        <scheme val="minor"/>
      </rPr>
      <t>Equipo de Liderazgo Local</t>
    </r>
    <r>
      <rPr>
        <sz val="16"/>
        <rFont val="Calibri"/>
        <family val="2"/>
        <scheme val="minor"/>
      </rPr>
      <t xml:space="preserve">
• ¿Cuáles son los nuevos estándares implementados en las líneas prioritarias?
• ¿Cómo se incorporan los nuevos estándares en las rutinas de coaching existentes?
• ¿Cómo se prioriza el desarrollo de los nuevos estándares?
</t>
    </r>
    <r>
      <rPr>
        <b/>
        <sz val="16"/>
        <rFont val="Calibri"/>
        <family val="2"/>
        <scheme val="minor"/>
      </rPr>
      <t xml:space="preserve">Equipo de Operaciones de Línea - Gemba
</t>
    </r>
    <r>
      <rPr>
        <sz val="16"/>
        <rFont val="Calibri"/>
        <family val="2"/>
        <scheme val="minor"/>
      </rPr>
      <t>• ¿Cómo están apoyando los diferentes Equipos de Liderazgo Local la construcción de competencias para las líneas prioritarias?
• ¿Cuál es la competencia más importante que necesitas desarrollar para ayudar a reducir las pérdidas prioritarias?
• ¿Qué mejoras de la línea piloto se han replicado en las otras líneas prioritarias?</t>
    </r>
  </si>
  <si>
    <r>
      <rPr>
        <b/>
        <sz val="16"/>
        <rFont val="Calibri"/>
        <family val="2"/>
        <scheme val="minor"/>
      </rPr>
      <t>Equipo de Liderazgo Local y Equipo de Liderazgo de Fábrica</t>
    </r>
    <r>
      <rPr>
        <sz val="16"/>
        <rFont val="Calibri"/>
        <family val="2"/>
        <scheme val="minor"/>
      </rPr>
      <t xml:space="preserve">
• ¿Cuál ha sido la estrategia que han seguido los diferentes Equipos de Liderazgo Local para asegurar la correcta implementación del flujo de materiales?
• ¿Cómo se vincula esta estrategia con las prioridades del negocio?
• ¿Cómo se han incorporado las nuevas competencias necesarias en el proceso de inducción?</t>
    </r>
  </si>
  <si>
    <r>
      <rPr>
        <b/>
        <sz val="16"/>
        <rFont val="Calibri"/>
        <family val="2"/>
        <scheme val="minor"/>
      </rPr>
      <t>Equipo de Liderazgo de la Fábrica</t>
    </r>
    <r>
      <rPr>
        <sz val="16"/>
        <rFont val="Calibri"/>
        <family val="2"/>
        <scheme val="minor"/>
      </rPr>
      <t xml:space="preserve">
• ¿Cuál ha sido la estrategia que ha seguido el Equipo de Liderazgo de la Fábrica para asegurar el mismo nivel de implementación en toda la fábrica?
• ¿Cuáles son los aprendizajes más recientes que han introducido en la estrategia?
• ¿Cómo se han utilizado el coaching y la retroalimentación como herramientas para garantizar el nivel de implementación?
• ¿Cómo se reconoce a los equipos por mantener altos estándares de implementación en varias líneas/áreas?
</t>
    </r>
    <r>
      <rPr>
        <b/>
        <sz val="16"/>
        <rFont val="Calibri"/>
        <family val="2"/>
        <scheme val="minor"/>
      </rPr>
      <t xml:space="preserve">
Equipo de Liderazgo Local
</t>
    </r>
    <r>
      <rPr>
        <sz val="16"/>
        <rFont val="Calibri"/>
        <family val="2"/>
        <scheme val="minor"/>
      </rPr>
      <t>• ¿Cuáles son los aprendizajes más recientes que han introducido en la estrategia?
• ¿Qué entrenamientos o cómo han evolucionado teniendo en cuenta los aprendizajes previos que potencian los resultados y la implementación en el resto de la fábrica?
• ¿Cuáles son los obstáculos que el Equipo de Liderazgo Local enfrenta de manera autónoma?</t>
    </r>
  </si>
  <si>
    <r>
      <rPr>
        <b/>
        <sz val="16"/>
        <rFont val="Calibri"/>
        <family val="2"/>
        <scheme val="minor"/>
      </rPr>
      <t xml:space="preserve">Equipo de Liderazgo de la Fábrica
</t>
    </r>
    <r>
      <rPr>
        <sz val="16"/>
        <rFont val="Calibri"/>
        <family val="2"/>
        <scheme val="minor"/>
      </rPr>
      <t>• ¿Cuáles son las prioridades de la fábrica? ¿Cómo se vinculan y apoyan estas prioridades con las prioridades del negocio en el mercado y las prioridades de categoría/función?
• ¿Cuáles son los valores del consumidor/cliente y cuáles son los más importantes para ganar la preferencia del consumidor?
• ¿Cómo comunica el Equipo de Liderazgo de la Fábrica los valores y preferencias del consumidor?
• ¿Cómo contribuye la fábrica a satisfacer las preferencias del consumidor?
• ¿Cómo asegura la fábrica que se está adaptando rápidamente a los cambios en las preferencias del consumidor?
• ¿Cuáles son las principales oportunidades de negocio relacionadas con la fábrica que se identificaron durante el IBO?
• ¿Cómo se reflejan estas oportunidades en la estrategia de la fábrica (OMP?
• ¿Cómo se integran la capacitación de competencias a largo y corto plazo en el plan de estrategia de la fábrica (OMP) para asegurar la evolución de las habilidades necesarias para satisfacer los valores y preferencias del consumidor?
• ¿Cuáles son las pérdidas prioritarias en la fábrica y cómo se están abordando?
• ¿Cómo está la fábrica abordando las pérdidas relacionadas con el flujo de información/papeles para mejorar la productividad laboral?
• ¿Cómo se comunican los cambios en prioridades y pérdidas a los equipos?</t>
    </r>
  </si>
  <si>
    <r>
      <rPr>
        <b/>
        <sz val="16"/>
        <rFont val="Calibri"/>
        <family val="2"/>
        <scheme val="minor"/>
      </rPr>
      <t>Equipo de Liderazgo de la Fábrica</t>
    </r>
    <r>
      <rPr>
        <sz val="16"/>
        <rFont val="Calibri"/>
        <family val="2"/>
        <scheme val="minor"/>
      </rPr>
      <t xml:space="preserve">
• ¿Cómo está colaborando la fábrica y otros miembros de la cadena de valor para identificar pérdidas en la cadena de valor y reducir el TDC?
• ¿Cuáles son las pérdidas identificadas dentro de la cadena de valor?
• ¿Cómo se está organizando la fábrica en los diferentes niveles de la organización para abordarlas?
• ¿Cómo trabajan los miembros del equipo de la fábrica interna y externamente para reducir las pérdidas en la cadena de valor?
• ¿Cómo apoya la fábrica los objetivos de TDC más allá del costo de conversión?
• ¿Qué proyectos comparte la fábrica con otras funciones externas para eliminar pérdidas y reducir el TDC?
• ¿Cómo reflexiona el Equipo de Liderazgo de la Fábrica sobre la dinámica del equipo y los derechos de toma de decisiones interna y en los otros Equipos de Liderazgo Locales?
• ¿Cómo se han incorporado los estándares y el aprendizaje en los estándares de la fábrica (como la incorporación, JSP - Job Success Profile, catálogo de competencias)?</t>
    </r>
  </si>
  <si>
    <r>
      <rPr>
        <b/>
        <sz val="16"/>
        <rFont val="Calibri"/>
        <family val="2"/>
        <scheme val="minor"/>
      </rPr>
      <t xml:space="preserve">Equipo de Liderazgo de la Fábrica
</t>
    </r>
    <r>
      <rPr>
        <sz val="16"/>
        <rFont val="Calibri"/>
        <family val="2"/>
        <scheme val="minor"/>
      </rPr>
      <t xml:space="preserve">• ¿Qué rutinas han implementado los equipos para apoyar y mantener la Madurez de Equipo de Alto Desempeño?
• ¿Cómo está demostrando la fábrica su capacidad de alto desempeño alcanzando sus resultados y promoviendo la autonomía?
</t>
    </r>
    <r>
      <rPr>
        <b/>
        <sz val="16"/>
        <rFont val="Calibri"/>
        <family val="2"/>
        <scheme val="minor"/>
      </rPr>
      <t xml:space="preserve">
Equipo de Liderazgo Local y Gemba
</t>
    </r>
    <r>
      <rPr>
        <sz val="16"/>
        <rFont val="Calibri"/>
        <family val="2"/>
        <scheme val="minor"/>
      </rPr>
      <t xml:space="preserve">• ¿Cuáles son las prioridades clave de la fábrica relacionadas con su trabajo?
• ¿Cuáles son sus actividades de mejora que ayudan a alcanzar esas prioridades?
• ¿Cómo están los diferentes equipos de liderazgo logrando sus resultados y promoviendo la autonomía en los distintos Equipos de Operación de Línea?
</t>
    </r>
    <r>
      <rPr>
        <b/>
        <sz val="16"/>
        <rFont val="Calibri"/>
        <family val="2"/>
        <scheme val="minor"/>
      </rPr>
      <t xml:space="preserve">Equipos de Operación en Línea
</t>
    </r>
    <r>
      <rPr>
        <sz val="16"/>
        <rFont val="Calibri"/>
        <family val="2"/>
        <scheme val="minor"/>
      </rPr>
      <t xml:space="preserve">• ¿Qué tan empoderado está el equipo por sus líderes para mejorar sus formas de trabajo de manera autónoma y continuar eliminando y comprendiendo pérdidas adicionales?
</t>
    </r>
    <r>
      <rPr>
        <b/>
        <sz val="16"/>
        <rFont val="Calibri"/>
        <family val="2"/>
        <scheme val="minor"/>
      </rPr>
      <t xml:space="preserve">
Equipos de Proyecto
</t>
    </r>
    <r>
      <rPr>
        <sz val="16"/>
        <rFont val="Calibri"/>
        <family val="2"/>
        <scheme val="minor"/>
      </rPr>
      <t>• ¿Cuáles son los principales proyectos de industrialización que llegan a la fábrica y cómo utilizan estos proyectos para ayudar a cumplir las prioridades de la fábrica/empresa?
• ¿Cómo aseguran los equipos de proyecto los recursos necesarios para alcanzar sus objetivos?
• ¿Qué tan empoderados están los equipos de proyecto para tomar las decisiones necesarias y asegurar que cumplan con sus objetivos?</t>
    </r>
  </si>
  <si>
    <r>
      <rPr>
        <b/>
        <sz val="16"/>
        <rFont val="Calibri"/>
        <family val="2"/>
        <scheme val="minor"/>
      </rPr>
      <t>Equipo de Operación de Línea - Gemba</t>
    </r>
    <r>
      <rPr>
        <sz val="16"/>
        <rFont val="Calibri"/>
        <family val="2"/>
        <scheme val="minor"/>
      </rPr>
      <t xml:space="preserve">
• ¿Cuáles son las nuevas inspecciones técnicas que te están ayudando a eliminar paradas no planificadas?
• ¿Puedes explicar cómo cambian los CIL con la integración de las inspecciones técnicas?
• ¿Cuáles son las tareas de mantenimiento que puedes realizar?
• ¿Cómo fuiste capacitado y asesorado en las nuevas tareas que te fueron transferidas?
</t>
    </r>
    <r>
      <rPr>
        <b/>
        <sz val="16"/>
        <rFont val="Calibri"/>
        <family val="2"/>
        <scheme val="minor"/>
      </rPr>
      <t>Equipo de Liderazgo Local</t>
    </r>
    <r>
      <rPr>
        <sz val="16"/>
        <rFont val="Calibri"/>
        <family val="2"/>
        <scheme val="minor"/>
      </rPr>
      <t xml:space="preserve">
• ¿Cuáles son las inspecciones técnicas críticas que se han transferido a los operadores?
• ¿Cuáles son las pérdidas específicas que se han eliminado gracias a las inspecciones técnicas?
• ¿Dónde pueden los operadores practicar y aprender competencias técnicas e identificación de anomalías en un entorno seguro?
• ¿Cómo se integran las nuevas competencias en la inducción para garantizar la continuidad del negocio?</t>
    </r>
  </si>
  <si>
    <r>
      <rPr>
        <b/>
        <sz val="16"/>
        <rFont val="Calibri"/>
        <family val="2"/>
        <scheme val="minor"/>
      </rPr>
      <t xml:space="preserve">Equipo de Liderazgo Local:  </t>
    </r>
    <r>
      <rPr>
        <sz val="16"/>
        <rFont val="Calibri"/>
        <family val="2"/>
        <scheme val="minor"/>
      </rPr>
      <t xml:space="preserve">
• ¿Cuáles son los módulos técnicos más importantes? ¿Cómo se priorizaron los módulos técnicos?  
• ¿Cómo aseguran tiempo/recursos para que los operadores de línea reciban capacitación en los módulos técnicos?  
</t>
    </r>
    <r>
      <rPr>
        <b/>
        <sz val="16"/>
        <rFont val="Calibri"/>
        <family val="2"/>
        <scheme val="minor"/>
      </rPr>
      <t xml:space="preserve">Equipo de Operación de Línea - Gemba  </t>
    </r>
    <r>
      <rPr>
        <sz val="16"/>
        <rFont val="Calibri"/>
        <family val="2"/>
        <scheme val="minor"/>
      </rPr>
      <t xml:space="preserve">
• Con las nuevas competencias recibidas, ¿cuáles son las últimas anomalías que han encontrado?  
• ¿Cuántas anomalías en la línea podemos encontrar juntos y cuáles de ellas ya han sido identificadas?</t>
    </r>
  </si>
  <si>
    <r>
      <rPr>
        <b/>
        <sz val="16"/>
        <rFont val="Calibri"/>
        <family val="2"/>
        <scheme val="minor"/>
      </rPr>
      <t>Equipo de Operación de Línea - Gemba</t>
    </r>
    <r>
      <rPr>
        <sz val="16"/>
        <rFont val="Calibri"/>
        <family val="2"/>
        <scheme val="minor"/>
      </rPr>
      <t xml:space="preserve">
• ¿Cómo aseguran una carga equilibrada de mantenimiento planificado entre semanas y meses?
• ¿Pueden mostrarme cómo ha evolucionado su calendario? (¿antes y después?)
• ¿En cuánto se han reducido sus paradas de mantenimiento planificadas?
• ¿Qué oportunidades encontraron al analizar su mantenimiento basado en tiempo?
• ¿Podrían explicar una tarea que se transfirió después de aplicar el concepto 5W 1H?
• ¿Pueden mostrarme la evolución de sus tareas de mantenimiento después de la revisión 5W 1H?
</t>
    </r>
    <r>
      <rPr>
        <b/>
        <sz val="16"/>
        <rFont val="Calibri"/>
        <family val="2"/>
        <scheme val="minor"/>
      </rPr>
      <t xml:space="preserve">Equipo de Liderazgo Local
</t>
    </r>
    <r>
      <rPr>
        <sz val="16"/>
        <rFont val="Calibri"/>
        <family val="2"/>
        <scheme val="minor"/>
      </rPr>
      <t>• ¿Cuál ha sido el beneficio en el costo de mantenimiento?</t>
    </r>
  </si>
  <si>
    <r>
      <rPr>
        <b/>
        <sz val="16"/>
        <rFont val="Calibri"/>
        <family val="2"/>
        <scheme val="minor"/>
      </rPr>
      <t>Equipo de Operación de Línea - Gemba</t>
    </r>
    <r>
      <rPr>
        <sz val="16"/>
        <rFont val="Calibri"/>
        <family val="2"/>
        <scheme val="minor"/>
      </rPr>
      <t xml:space="preserve">
• ¿Cuáles son los gaps de competencias identificadas para el equipo?; ¿Cuáles son sus planes para cerrarlas?
• ¿Cuáles son las competencias más críticas para lograr los resultados?
• ¿Cómo está apoyando el Equipo de Liderazgo Local estas actividades?
• ¿Cuáles son las pérdidas que han estado reduciendo después de cerrar estos gaps?
• ¿Cuál es la competencia más importante que necesita desarrollar para ayudar a reducir las pérdidas prioritarias?
</t>
    </r>
    <r>
      <rPr>
        <b/>
        <sz val="16"/>
        <rFont val="Calibri"/>
        <family val="2"/>
        <scheme val="minor"/>
      </rPr>
      <t xml:space="preserve">Equipo de Liderazgo Local
</t>
    </r>
    <r>
      <rPr>
        <sz val="16"/>
        <rFont val="Calibri"/>
        <family val="2"/>
        <scheme val="minor"/>
      </rPr>
      <t>• ¿Cómo saben cuántos Entrenadores y Coaches necesitan para cerrar los gaps de competencias dentro de sus grupos de trabajo?
• ¿Cuál es el proceso de la fábrica para seleccionar y desarrollar Entrenadores y asegurar la efectividad de la facilitación?
• ¿Cómo se reconoce a los Entrenadores (de manera formal o informal)?
• ¿Cómo se considera la efectividad del aprendizaje en el proceso de capacitación?
• ¿Cómo reconocen y estimulan los gerentes de línea el aprendizaje autónomo?
• ¿Cómo se construyó la competencia, asegurando la efectividad del aprendizaje?</t>
    </r>
  </si>
  <si>
    <r>
      <rPr>
        <b/>
        <sz val="16"/>
        <rFont val="Calibri"/>
        <family val="2"/>
        <scheme val="minor"/>
      </rPr>
      <t>Equipo de Liderazgo de la Fábrica</t>
    </r>
    <r>
      <rPr>
        <sz val="16"/>
        <rFont val="Calibri"/>
        <family val="2"/>
        <scheme val="minor"/>
      </rPr>
      <t xml:space="preserve">
• ¿Cuál es el nivel de servicio de TSWG (Grupo de Trabajo del Almacén Técnico)? ¿Qué ha cambiado en las rutinas y procesos? ¿Qué estándares se han actualizado?
• ¿Cuál ha sido el beneficio en costos del capital de trabajo de repuestos Almacén Técnico?</t>
    </r>
  </si>
  <si>
    <r>
      <rPr>
        <b/>
        <sz val="16"/>
        <rFont val="Calibri"/>
        <family val="2"/>
        <scheme val="minor"/>
      </rPr>
      <t>Equipo de Liderazgo Local</t>
    </r>
    <r>
      <rPr>
        <sz val="16"/>
        <rFont val="Calibri"/>
        <family val="2"/>
        <scheme val="minor"/>
      </rPr>
      <t xml:space="preserve">
• ¿Cuál fue la estrategia que el Equipo de Liderazgo Local estableció con la función de calidad para seleccionar las actividades que se pueden integrar?
• ¿Cuál es la estrategia que el Equipo de Liderazgo Local y la función de calidad establecieron para aumentar el nivel de autonomía de los Equipos Operativos Locales en las actividades de calidad?
</t>
    </r>
    <r>
      <rPr>
        <b/>
        <sz val="16"/>
        <rFont val="Calibri"/>
        <family val="2"/>
        <scheme val="minor"/>
      </rPr>
      <t>Equipo de Operaciones de Línea - Gemba</t>
    </r>
    <r>
      <rPr>
        <sz val="16"/>
        <rFont val="Calibri"/>
        <family val="2"/>
        <scheme val="minor"/>
      </rPr>
      <t xml:space="preserve">
• ¿Cuáles son las actividades de calidad del producto integradas en las inspecciones de los GTs?
• ¿Qué competencias han desarrollado los miembros del GT para ejecutar los nuevos estándares de calidad del producto?
• ¿Cuál ha sido la reducción de costos y de actividades? ¿Cuál era el producto?</t>
    </r>
  </si>
  <si>
    <r>
      <rPr>
        <b/>
        <sz val="16"/>
        <rFont val="Calibri"/>
        <family val="2"/>
        <scheme val="minor"/>
      </rPr>
      <t>Equipo de Liderazgo de la Fábrica</t>
    </r>
    <r>
      <rPr>
        <sz val="16"/>
        <rFont val="Calibri"/>
        <family val="2"/>
        <scheme val="minor"/>
      </rPr>
      <t xml:space="preserve">
• ¿Cuáles son las contribuciones más importantes de los proyectos de industrialización? ¿De los proyectos actuales?
• ¿Cómo se ha reflejado su contribución a estos proyectos en su PDP (Plan de Desarrollo Personal)?
</t>
    </r>
    <r>
      <rPr>
        <b/>
        <sz val="16"/>
        <rFont val="Calibri"/>
        <family val="2"/>
        <scheme val="minor"/>
      </rPr>
      <t>Equipo de Liderazgo Local</t>
    </r>
    <r>
      <rPr>
        <sz val="16"/>
        <rFont val="Calibri"/>
        <family val="2"/>
        <scheme val="minor"/>
      </rPr>
      <t xml:space="preserve">
• ¿Desde qué etapa del proyecto se involucran los miembros del Equipo de Liderazgo Local y del GT en el desarrollo del proyecto?
• ¿Cuáles han sido los últimos "obstáculos" y desafíos identificados/eliminados para implementar el proyecto?</t>
    </r>
  </si>
  <si>
    <r>
      <rPr>
        <b/>
        <sz val="16"/>
        <rFont val="Calibri"/>
        <family val="2"/>
        <scheme val="minor"/>
      </rPr>
      <t>Equipo de Liderazgo Local</t>
    </r>
    <r>
      <rPr>
        <sz val="16"/>
        <rFont val="Calibri"/>
        <family val="2"/>
        <scheme val="minor"/>
      </rPr>
      <t xml:space="preserve">
• ¿Qué nuevas competencias se incluyeron en los planes de desarrollo de competencias después de que se finalizó el último proyecto?
• ¿Cómo se han conectado estas nuevas competencias con tus planes de desarrollo/meta profesional?
</t>
    </r>
    <r>
      <rPr>
        <b/>
        <sz val="16"/>
        <rFont val="Calibri"/>
        <family val="2"/>
        <scheme val="minor"/>
      </rPr>
      <t>Equipo de Operaciones de Línea - Gemba</t>
    </r>
    <r>
      <rPr>
        <sz val="16"/>
        <rFont val="Calibri"/>
        <family val="2"/>
        <scheme val="minor"/>
      </rPr>
      <t xml:space="preserve">
• ¿Cuáles son las nuevas competencias después de que se finalizó el proyecto?
• ¿Qué estándares de línea se han modificado después de que se finalizó el proyecto?
• ¿Cuál competencia ha sido la más difícil de adquirir?</t>
    </r>
  </si>
  <si>
    <r>
      <rPr>
        <b/>
        <sz val="16"/>
        <rFont val="Calibri"/>
        <family val="2"/>
        <scheme val="minor"/>
      </rPr>
      <t>Equipo de Operaciones de Línea - Gemba</t>
    </r>
    <r>
      <rPr>
        <sz val="16"/>
        <rFont val="Calibri"/>
        <family val="2"/>
        <scheme val="minor"/>
      </rPr>
      <t xml:space="preserve">
• ¿Qué riesgos de seguridad y calidad se han eliminado en la máquina?
• ¿Qué defectos se eliminan del producto?
• ¿Cuál ha sido el impacto en la fábrica/líneas/áreas después del inicio del proyecto?</t>
    </r>
  </si>
  <si>
    <r>
      <rPr>
        <b/>
        <sz val="16"/>
        <rFont val="Calibri"/>
        <family val="2"/>
        <scheme val="minor"/>
      </rPr>
      <t>Equipo de Liderazgo Local</t>
    </r>
    <r>
      <rPr>
        <sz val="16"/>
        <rFont val="Calibri"/>
        <family val="2"/>
        <scheme val="minor"/>
      </rPr>
      <t xml:space="preserve">
• ¿Cuál ha sido el impacto después del inicio del proyecto?
• ¿Cuáles son los planes pendientes para los proyectos?
• ¿Cuáles han sido los resultados en la fábrica/líneas/áreas después del inicio del proyecto?
• ¿Cuáles han sido los beneficios del mismo?</t>
    </r>
  </si>
  <si>
    <r>
      <rPr>
        <b/>
        <sz val="16"/>
        <rFont val="Calibri"/>
        <family val="2"/>
        <scheme val="minor"/>
      </rPr>
      <t xml:space="preserve">Equipo de Liderazgo de la Fábrica, Equipo de Liderazgo Local y Gemba
</t>
    </r>
    <r>
      <rPr>
        <sz val="16"/>
        <rFont val="Calibri"/>
        <family val="2"/>
        <scheme val="minor"/>
      </rPr>
      <t>• ¿Cuáles son las pérdidas en el flujo de información identificadas y qué proyectos se iniciaron para eliminarlas?
• ¿Cuál fue el beneficio después de implementar estas actividades?</t>
    </r>
  </si>
  <si>
    <r>
      <rPr>
        <b/>
        <sz val="16"/>
        <rFont val="Calibri"/>
        <family val="2"/>
        <scheme val="minor"/>
      </rPr>
      <t xml:space="preserve">Equipo de Liderazgo de la Fábrica y Equipo de Liderazgo Local
</t>
    </r>
    <r>
      <rPr>
        <sz val="16"/>
        <rFont val="Calibri"/>
        <family val="2"/>
        <scheme val="minor"/>
      </rPr>
      <t xml:space="preserve">• ¿Cuál es el nuevo proceso de entrega de material desde el almacén hasta las líneas de producción? ¿Qué estándares se han modificado?
• ¿Qué área ha implementado la reposición de material desde el almacén hacia la producción?
• ¿Cuáles son las reducciones de stock para materiales crudos, semielaborados y de empaque en la fábrica?
• ¿Cuál es la interacción entre la reducción de inventario y el nivel de servicio para la producción?
• ¿Cuál es el beneficio para el stock de material y la flexibilidad de producción?
• ¿Cuál es la estrategia que el Equipo de Liderazgo de la Fábrica está siguiendo para gestionar los proyectos?
</t>
    </r>
    <r>
      <rPr>
        <b/>
        <sz val="16"/>
        <rFont val="Calibri"/>
        <family val="2"/>
        <scheme val="minor"/>
      </rPr>
      <t xml:space="preserve">Equipo de Operación de Línea - Gemba
</t>
    </r>
    <r>
      <rPr>
        <sz val="16"/>
        <rFont val="Calibri"/>
        <family val="2"/>
        <scheme val="minor"/>
      </rPr>
      <t>• ¿Cuál es el nuevo proceso que siguen los operadores del almacén para entregar materiales basándose en el consumo real?
• ¿Cuál es la interacción entre la reducción de inventario, el nivel de servicio y la flexibilidad del suministro de materiales a producción?
• ¿Cuál es el beneficio? (por ejemplo, inventario, movimiento, cambios, intensidad de activos, productividad laboral)
• ¿Cuál es la evolución de la preparación de materiales?</t>
    </r>
  </si>
  <si>
    <r>
      <rPr>
        <b/>
        <sz val="16"/>
        <rFont val="Calibri"/>
        <family val="2"/>
        <scheme val="minor"/>
      </rPr>
      <t xml:space="preserve">Equipo de Liderazgo de la Fábrica
</t>
    </r>
    <r>
      <rPr>
        <sz val="16"/>
        <rFont val="Calibri"/>
        <family val="2"/>
        <scheme val="minor"/>
      </rPr>
      <t>• ¿Cómo están colaborando la fábrica y el área de compras para seleccionar y priorizar a los proveedores piloto y cuál es la oportunidad de negocio de conectarse con estos proveedores?
• ¿Qué actividades de mejora realizaron la fábrica y los proveedores piloto para aumentar la estabilidad y optimizar el suministro de materiales?
• ¿Cuáles son los beneficios para la fábrica, el negocio y el proveedor?</t>
    </r>
  </si>
  <si>
    <r>
      <t xml:space="preserve">
</t>
    </r>
    <r>
      <rPr>
        <b/>
        <sz val="16"/>
        <rFont val="Calibri"/>
        <family val="2"/>
        <scheme val="minor"/>
      </rPr>
      <t xml:space="preserve">Equipo de Liderazgo de la Fábrica
</t>
    </r>
    <r>
      <rPr>
        <sz val="16"/>
        <rFont val="Calibri"/>
        <family val="2"/>
        <scheme val="minor"/>
      </rPr>
      <t>• ¿Cuál es el proceso que están utilizando el equipo de la fábrica y el equipo de logística (cadena de suministro) para identificar continuamente oportunidades para reducir el costo de entrega?
• ¿Qué actividades de mejora está realizando la fábrica con el centro de distribución piloto/cliente y cuál es el impacto en la reducción del costo de entrega, en el cumplimiento de pedidos de los consumidores o en la tasa de llenado de cajas?</t>
    </r>
  </si>
  <si>
    <r>
      <rPr>
        <b/>
        <sz val="16"/>
        <rFont val="Calibri"/>
        <family val="2"/>
        <scheme val="minor"/>
      </rPr>
      <t>Equipo de Liderazgo de la Planta</t>
    </r>
    <r>
      <rPr>
        <sz val="16"/>
        <rFont val="Calibri"/>
        <family val="2"/>
        <scheme val="minor"/>
      </rPr>
      <t xml:space="preserve">
• ¿Cuáles son los nuevos procesos establecidos para asegurar envíos tempranos de forma rutinaria?
• ¿Cuál ha sido la reducción de costos logísticos y de capital de trabajo como resultado de los envíos tempranos rutinarios?
• ¿Cuáles han sido los facilitadores de la planta que permiten los envíos tempranos?</t>
    </r>
  </si>
  <si>
    <r>
      <rPr>
        <b/>
        <sz val="16"/>
        <rFont val="Calibri"/>
        <family val="2"/>
        <scheme val="minor"/>
      </rPr>
      <t>Equipo de Liderazgo de la Fábrica</t>
    </r>
    <r>
      <rPr>
        <sz val="16"/>
        <rFont val="Calibri"/>
        <family val="2"/>
        <scheme val="minor"/>
      </rPr>
      <t xml:space="preserve">
• ¿Cómo están colaborando producción y planificadores para optimizar la secuencia de producción y la cantidad a producir?
• ¿Cuál fue el impacto en el costo total entregado y en el cumplimiento de la demanda del consumidor (CFR)?
</t>
    </r>
    <r>
      <rPr>
        <b/>
        <sz val="16"/>
        <rFont val="Calibri"/>
        <family val="2"/>
        <scheme val="minor"/>
      </rPr>
      <t>Equipo de Operación de Línea - Gemba</t>
    </r>
    <r>
      <rPr>
        <sz val="16"/>
        <rFont val="Calibri"/>
        <family val="2"/>
        <scheme val="minor"/>
      </rPr>
      <t xml:space="preserve">
• ¿Qué plan de producción está utilizando la "rueda de producción" (rhythm wheel)? ¿Cuál fue el impacto en las operaciones?</t>
    </r>
  </si>
  <si>
    <r>
      <rPr>
        <b/>
        <sz val="16"/>
        <rFont val="Calibri"/>
        <family val="2"/>
        <scheme val="minor"/>
      </rPr>
      <t>Equipo de Operación de Línea - Gemba</t>
    </r>
    <r>
      <rPr>
        <sz val="16"/>
        <rFont val="Calibri"/>
        <family val="2"/>
        <scheme val="minor"/>
      </rPr>
      <t xml:space="preserve">
• ¿Qué aprendizajes han replicado otros grupos de trabajo de líneas prioritarias a partir del piloto y de otras líneas?
• ¿Qué resultados son visibles debido a la reimplementación?</t>
    </r>
  </si>
  <si>
    <r>
      <rPr>
        <b/>
        <sz val="16"/>
        <rFont val="Calibri"/>
        <family val="2"/>
        <scheme val="minor"/>
      </rPr>
      <t>Equipo de Liderazgo de la Fábrica, Equipo de Liderazgo Local - Gemba</t>
    </r>
    <r>
      <rPr>
        <sz val="16"/>
        <rFont val="Calibri"/>
        <family val="2"/>
        <scheme val="minor"/>
      </rPr>
      <t xml:space="preserve">
• ¿Cómo está apoyando el Equipo de Liderazgo Local de Logística en el desarrollo de competencias de todos los demás grupos de trabajo de logística?
• ¿Qué desperdicios y pérdidas se eliminaron de los proveedores y del centro de distribución? ¿Cuál fue el beneficio para el negocio? ¿Cuáles son los nuevos estándares implementados en todas las áreas de logística?
• ¿Cómo está utilizando el liderazgo de la fábrica lo aprendido de la colaboración con los proveedores piloto y el DC/cliente piloto para otras categorías prioritarias?
</t>
    </r>
    <r>
      <rPr>
        <b/>
        <sz val="16"/>
        <rFont val="Calibri"/>
        <family val="2"/>
        <scheme val="minor"/>
      </rPr>
      <t xml:space="preserve">Equipo de Operaciones de Línea - Gemba
</t>
    </r>
    <r>
      <rPr>
        <sz val="16"/>
        <rFont val="Calibri"/>
        <family val="2"/>
        <scheme val="minor"/>
      </rPr>
      <t>• ¿Cuál es la competencia más importante que necesitas desarrollar para ayudar a reducir las pérdidas prioritarias?
• ¿Qué mejoras del almacén de la categoría piloto, proveedores y DC/cliente se han replicado en otras categorías de productos?</t>
    </r>
  </si>
  <si>
    <t>- Ejecutar planes y gestionar rutinas
- Entregar resultados y cumplir compromisos
- Desarrollar talento y equipos</t>
  </si>
  <si>
    <t>- Ejecutar planes y gestionar rutinas
- Cumplir con los resultados y compromisos
- Impulsar la transformación</t>
  </si>
  <si>
    <t>- Establecer metas y planes
- Aprender y mejorar</t>
  </si>
  <si>
    <t>- Colaborar de manera transversal
- Conectarse, competir y colaborar externamente
- Comprender el valor
- Establecer y alinear prioridades</t>
  </si>
  <si>
    <t>- Establecer y alinear prioridades
- Colaborar de manera transversal
- Conectarse, competir y colaborar externamente
- Identificar oportunidades</t>
  </si>
  <si>
    <t>- Establecer metas y planes
- Colaborar entre funciones
- Conectar, competir y colaborar externamente</t>
  </si>
  <si>
    <t>- Entregar transformación
- Mejorar continuamente</t>
  </si>
  <si>
    <t>- Ejecutar planes y gestionar rutinas
- Colaborar de manera transversal
- Conectar, competir y colaborar externamente
- Impulsar la transformación</t>
  </si>
  <si>
    <t>- Entregar transformación
- Desarrollar talento y equipos
- Resolver problemas</t>
  </si>
  <si>
    <t>- Ejecutar planes y gestionar rutinas
- Mejorar continuamente</t>
  </si>
  <si>
    <t>- Trabajar de manera transversal
- Conectar, competir y colaborar externamente
- Identificar oportunidades
- Impulsar la transformación</t>
  </si>
  <si>
    <t xml:space="preserve">- Aprender y mejorar </t>
  </si>
  <si>
    <t>• ¿Cómo el Equipo de Liderazgo de la Fábrica y el Equipo de Liderazgo Local aseguran que los aprendizajes de los pilotos se repliquen en toda la fábrica para acelerar la entrega de resultados del negocio?
• ¿Cómo se planifica y lleva a cabo la expansión en función de las necesidades del negocio?</t>
  </si>
  <si>
    <t>• ¿Cómo ha definido la fábrica las prioridades basándose en las expectativas del consumidor/cliente y en las necesidades del negocio, y cómo las ha transmitido a lo largo de la organización?
• ¿Cómo se han implementado rutinas estándar en la fábrica para aportar estabilidad en todas las áreas?</t>
  </si>
  <si>
    <t>• ¿Cómo están los equipos operativos eliminando los defectos de producto?
• ¿Cómo han aumentado los operadores su autonomía en el mantenimiento de dispositivos de seguridad y en la calidad del proceso y del producto?
• ¿Cómo se optimizaron las estrategias de mantenimiento en la línea piloto?
• ¿Cómo han mantenido los equipos operativos las condiciones básicas a nivel de componentes en las líneas de prioridad empresarial?
• ¿Cómo apoya el Equipo de Liderazgo de la Fábrica al Equipo de Liderazgo Local y a los equipos operativos para mejorar su nivel de competencia en la gestión del proceso de fabricación de principio a fin?  
¿Cómo se están reduciendo y simplificando las actividades rutinarias de los operadores?</t>
  </si>
  <si>
    <t xml:space="preserve">• ¿Cómo se sincroniza la planificación de la producción en fábrica con la demanda real del consumidor en la categoría piloto para impactar en el desempeño del negocio a lo largo de la cadena de valor? 
• ¿Cómo se conecta la fábrica con los proveedores para asegurar la estabilidad, optimizar el suministro de materiales e impactar en el desempeño del negocio? 
• ¿Cómo garantiza la fábrica la conexión con el equipo de logística para optimizar la entrega de productos terminados a clientes prioritarios, a fin de reducir VDE, FDE y mejorar el cumplimiento de los pedidos de los clientes? 
• ¿Cuál es la mejora y el beneficio en el almacén prioritario y cómo se mantiene?
</t>
  </si>
  <si>
    <t>• ¿Cómo se comparten los aprendizajes con otras áreas prioritarias, sincronizándose completamente a lo largo de la cadena de valor? 
• ¿Cómo se utilizan las líneas piloto como un facilitador para aprender y acelerar los resultados del negocio?</t>
  </si>
  <si>
    <t>• Los operadores en las líneas prioritarias desarrollan competencia técnica, entienden cómo funciona la máquina y son capaces de realizar actividades básicas de mantenimiento e inspecciones técnicas.</t>
  </si>
  <si>
    <t>• El equipo de liderazgo de la fábrica y el equipo de liderazgo local son responsables de impulsar la implementación para entregar material a producción basado en el consumo real, optimizar la secuencia y cantidad de producción, eliminar el desperdicio en el flujo de información y conectar con proveedores y centros de distribución para optimizar el suministro de material y la entrega de productos en todas las categorías prioritarias.</t>
  </si>
  <si>
    <t>• El equipo de liderazgo de la fábrica establece y garantiza la misma expectativa de resultados mediante una correcta implementación en toda la fábrica, aprovechando los aprendizajes de diferentes áreas para acelerar la mejora de los resultados.</t>
  </si>
  <si>
    <t>• La fábrica ha revisado y actualizado los objetivos empresariales basándose en el valor para el consumidor/cliente (CCVP e IBO) a partir de: categorías de mercado, zona y funciones.</t>
  </si>
  <si>
    <t>• La fábrica tiene muchos ejemplos de conexión con otras partes de la cadena de valor, ha identificado brechas y tiene planes para alcanzar el crecimiento del negocio esperado y la mejora del TDC.</t>
  </si>
  <si>
    <t>• La fábrica ha actualizado y difundido los planes de mejora, incluyendo la contribución de la cartera de proyectos de industrialización.</t>
  </si>
  <si>
    <t xml:space="preserve">
• Se ha desarrollado el dominio del producto y del proceso en los equipos operativos y, como consecuencia, la mayoría de las pérdidas crónicas se han reducido.</t>
  </si>
  <si>
    <t xml:space="preserve">• Los equipos operativos están logrando continuamente la eliminación de los defectos del producto requeridos, lo que está ayudando al Equipo de Liderazgo Local a reducir todas las pérdidas relacionadas con la calidad, por ejemplo, desperdicio/reprocesos, fallas en la primera pasada (FTR), quejas, etc.
</t>
  </si>
  <si>
    <t>• El sistema de cero defectos está completamente integrado y es totalmente propiedad del Equipo de Liderazgo Local, y es implementado por los grupos de trabajo. Todas las demás rutinas funcionales son propiedad del Equipo de Liderazgo Local. El Equipo de Liderazgo de la Fábrica se convierte en los guardianes y propietarios de las rutinas funcionales (Q&amp;SHE) y se esfuerza por mejorarlas continuamente en su área de responsabilidad.</t>
  </si>
  <si>
    <t>• Los dispositivos de seguridad y los componentes de seguridad son inspeccionados y mantenidos por miembros del GTA, lo que previene fallas. El método de inspección ahora ha evolucionado hacia una mentalidad predictiva (identificando síntomas de posibles fallas antes de que ocurran).
• La efectividad del análisis de incidentes SHE ha mejorado la identificación de ubicaciones problemáticas, riesgos y rutinas. Se han establecido planes de acción para abordarlos.</t>
  </si>
  <si>
    <t>• Las actividades rutinarias de los operarios se han integrado y simplificado para reducir esfuerzos y centrarse en actividades de mejora continua (por ejemplo, la ruta de inspección)</t>
  </si>
  <si>
    <t>• El equipo operativo está totalmente involucrado en los proyectos de industrialización, aportando su conocimiento y competencia sobre pérdidas y desperdicios para garantizar que los proyectos contribuyan a la mejora de los resultados de la fábrica.</t>
  </si>
  <si>
    <t>• Se han definido e implementado estrategias de mantenimiento óptimas para las máquinas prioritarias en la línea piloto por los miembros del Grupo de Trabajo de Mantenimiento, lo que resulta en una reducción del costo de mantenimiento.</t>
  </si>
  <si>
    <t>• La planificación de la producción en la categoría de productos piloto está sincronizada con la demanda real de los consumidores, lo que resulta en una mayor mejora del TDC, la frescura y el flujo de caja.</t>
  </si>
  <si>
    <t>• Los proveedores piloto están entregando materiales a la fábrica según su consumo real, lo que está llevando a una mejora significativa en la cobertura de stock de materias primas y envases.</t>
  </si>
  <si>
    <t xml:space="preserve">
• Se han reducido los costos de distribución optimizando y sincronizando las entregas de productos terminados desde la fábrica hasta el centro de distribución piloto/cliente.</t>
  </si>
  <si>
    <t>• Las Líneas Piloto son el lugar para aprender a "desarrollar el dominio del producto y del proceso (Process Mastership)" en los equipos operativos.</t>
  </si>
  <si>
    <t>• Las categorías/áreas piloto son el lugar para aprender sobre la sincronización del flujo a lo largo de la cadena de valor (suministro, producción, entrega) para adaptarse a la demanda del consumidor.</t>
  </si>
  <si>
    <r>
      <rPr>
        <b/>
        <sz val="16"/>
        <rFont val="Calibri"/>
        <family val="2"/>
        <scheme val="minor"/>
      </rPr>
      <t>Equipo de Liderazgo Local - Gemba</t>
    </r>
    <r>
      <rPr>
        <sz val="16"/>
        <rFont val="Calibri"/>
        <family val="2"/>
        <scheme val="minor"/>
      </rPr>
      <t xml:space="preserve">
• ¿Cuáles son los nuevos estándares implementados en las líneas prioritarias?
• ¿Cómo se han incorporado los estándares en las rutinas de capacitación?
</t>
    </r>
    <r>
      <rPr>
        <b/>
        <sz val="16"/>
        <rFont val="Calibri"/>
        <family val="2"/>
        <scheme val="minor"/>
      </rPr>
      <t>Equipo Operativo de Línea - Gemba</t>
    </r>
    <r>
      <rPr>
        <sz val="16"/>
        <rFont val="Calibri"/>
        <family val="2"/>
        <scheme val="minor"/>
      </rPr>
      <t xml:space="preserve">
• ¿Cómo están apoyando los diferentes Equipos de Liderazgo Local la construcción de competencias para las líneas prioritarias?
• ¿Qué competencias técnicas han desarrollado los AWGs?
• ¿Cuál es la competencia más importante que necesitas desarrollar para ayudar a reducir las pérdidas en las líneas prioritarias?
• ¿Qué mejoras de la línea piloto se han replicado en las otras líneas prioritarias?
• ¿Cómo han demostrado los miembros del grupo de trabajo responsabilidad en la construcción de competencias?</t>
    </r>
  </si>
  <si>
    <r>
      <rPr>
        <b/>
        <sz val="16"/>
        <rFont val="Calibri"/>
        <family val="2"/>
        <scheme val="minor"/>
      </rPr>
      <t>Equipo de Liderazgo de Fábrica y Equipo de Liderazgo Local</t>
    </r>
    <r>
      <rPr>
        <sz val="16"/>
        <rFont val="Calibri"/>
        <family val="2"/>
        <scheme val="minor"/>
      </rPr>
      <t xml:space="preserve">
• ¿Qué estrategia siguieron los Equipos de Liderazgo Local para asegurar la correcta implementación del reabastecimiento de materiales en todas las líneas prioritarias, optimizando la secuencia y cantidad de producción, eliminando pérdidas en el flujo de información y optimizando el suministro de materiales y la entrega de productos en todas las categorías prioritarias?
• ¿Cuál ha sido el beneficio e impacto de implementar la nueva secuencia de producción en el negocio?
</t>
    </r>
    <r>
      <rPr>
        <b/>
        <sz val="16"/>
        <rFont val="Calibri"/>
        <family val="2"/>
        <scheme val="minor"/>
      </rPr>
      <t>Equipo Operativo de Línea - Gemba</t>
    </r>
    <r>
      <rPr>
        <sz val="16"/>
        <rFont val="Calibri"/>
        <family val="2"/>
        <scheme val="minor"/>
      </rPr>
      <t xml:space="preserve">
• ¿Cuáles son las competencias más importantes que se deben desarrollar para ayudar a implementar el reabastecimiento interno de materiales, la planificación de la producción y la mejora en el suministro de materiales desde el proveedor y la entrega al centro de distribución/cliente?
• ¿Cuál fue la implementación en otras líneas prioritarias, proveedores y centros de distribución/clientes?
• ¿Cuál ha sido el beneficio en la calidad del material, inventario de materiales y productos terminados, costo total entregado y cumplimiento de la demanda del cliente?</t>
    </r>
  </si>
  <si>
    <r>
      <rPr>
        <b/>
        <sz val="16"/>
        <rFont val="Calibri"/>
        <family val="2"/>
        <scheme val="minor"/>
      </rPr>
      <t>Equipo de Liderazgo de la Fábrica</t>
    </r>
    <r>
      <rPr>
        <sz val="16"/>
        <rFont val="Calibri"/>
        <family val="2"/>
        <scheme val="minor"/>
      </rPr>
      <t xml:space="preserve">
• ¿Cuál ha sido la estrategia que el Equipo de Liderazgo de la Fábrica ha seguido para asegurar el mismo nivel de implementación en toda la fábrica?
• ¿Cuáles son los últimos aprendizajes que han introducido en la estrategia?
• ¿Cómo incluye la estrategia del Equipo de Liderazgo de la Fábrica la planificación de talento a corto y largo plazo para garantizar la continuidad del negocio?
• ¿Cómo se ha comunicado la estrategia del Equipo de Liderazgo de la Fábrica (FLT) al los Comités Locales (CLs) y a los grupos de trabajo?
</t>
    </r>
    <r>
      <rPr>
        <b/>
        <sz val="16"/>
        <rFont val="Calibri"/>
        <family val="2"/>
        <scheme val="minor"/>
      </rPr>
      <t xml:space="preserve">Equipo de Liderazgo Local
</t>
    </r>
    <r>
      <rPr>
        <sz val="16"/>
        <rFont val="Calibri"/>
        <family val="2"/>
        <scheme val="minor"/>
      </rPr>
      <t>• ¿Cuáles son los últimos aprendizajes que han introducido en la estrategia?</t>
    </r>
  </si>
  <si>
    <r>
      <rPr>
        <b/>
        <sz val="16"/>
        <rFont val="Calibri"/>
        <family val="2"/>
        <scheme val="minor"/>
      </rPr>
      <t>Equipo de Liderazgo de la Fábrica</t>
    </r>
    <r>
      <rPr>
        <sz val="16"/>
        <rFont val="Calibri"/>
        <family val="2"/>
        <scheme val="minor"/>
      </rPr>
      <t xml:space="preserve">
• ¿Cuáles son las prioridades de la fábrica? ¿Cómo se vinculan estas prioridades con las prioridades del negocio en el mercado y las prioridades por categoría/función?
• ¿Cuáles son los valores del consumidor y cuáles son los más importantes para ganar su preferencia?
• ¿Cómo contribuye su fábrica a satisfacer las preferencias del consumidor?
• ¿Qué oportunidades clave de negocio relacionadas con la fábrica se identificaron durante el IBO?
• ¿Cómo se reflejan estas oportunidades en la estrategia de la fábrica (OMP)?
• ¿Cuáles son las pérdidas prioritarias en la fábrica y cómo se están abordando?
• ¿Cómo aborda la fábrica las pérdidas relacionadas con el flujo de información/papeles para mejorar la productividad laboral?</t>
    </r>
  </si>
  <si>
    <r>
      <rPr>
        <b/>
        <sz val="16"/>
        <rFont val="Calibri"/>
        <family val="2"/>
        <scheme val="minor"/>
      </rPr>
      <t xml:space="preserve">Equipo de Liderazgo de la Fábrica
</t>
    </r>
    <r>
      <rPr>
        <sz val="16"/>
        <rFont val="Calibri"/>
        <family val="2"/>
        <scheme val="minor"/>
      </rPr>
      <t>• ¿Cuál fue la estrategia y cómo están colaborando el Equipo de Liderazgo de la Fábrica y otros líderes de la cadena de valor para identificar pérdidas en la cadena de valor y reducir el TDC?
• ¿Cuáles son las pérdidas identificadas dentro de la cadena de valor?
• ¿Qué proyectos ha compartido la fábrica o en los que ha interactuado con otras funciones externas para eliminar pérdidas, sincronizados con el proveedor y el DC/cliente, con el fin de reducir el TDC?
• ¿Qué proyecto se implementó para la planificación de producción bajo demanda (pull production planning)?</t>
    </r>
  </si>
  <si>
    <r>
      <rPr>
        <b/>
        <sz val="16"/>
        <rFont val="Calibri"/>
        <family val="2"/>
        <scheme val="minor"/>
      </rPr>
      <t>Equipo de Liderazgo Local y planta de producción</t>
    </r>
    <r>
      <rPr>
        <sz val="16"/>
        <rFont val="Calibri"/>
        <family val="2"/>
        <scheme val="minor"/>
      </rPr>
      <t xml:space="preserve">
• ¿Cuáles son las prioridades clave de la fábrica relacionadas con tu trabajo?
• ¿Cuáles son tus actividades de mejora que ayudan a lograr esas prioridades?
</t>
    </r>
    <r>
      <rPr>
        <b/>
        <sz val="16"/>
        <rFont val="Calibri"/>
        <family val="2"/>
        <scheme val="minor"/>
      </rPr>
      <t>Equipos de Proyecto y Equipo de Liderazgo de la Fábrica</t>
    </r>
    <r>
      <rPr>
        <sz val="16"/>
        <rFont val="Calibri"/>
        <family val="2"/>
        <scheme val="minor"/>
      </rPr>
      <t xml:space="preserve">
• ¿Cuáles son los proyectos de industrialización clave que llegarán a la fábrica y cómo ayudan estos proyectos a cumplir con las prioridades de la fábrica/negocio?
• ¿Cuáles son las formas que utiliza el Equipo de Liderazgo de la Fábrica para anticipar necesidades y tendencias?</t>
    </r>
  </si>
  <si>
    <r>
      <rPr>
        <b/>
        <sz val="16"/>
        <rFont val="Calibri"/>
        <family val="2"/>
        <scheme val="minor"/>
      </rPr>
      <t>Equipo de Operación de Línea - Gemba</t>
    </r>
    <r>
      <rPr>
        <sz val="16"/>
        <rFont val="Calibri"/>
        <family val="2"/>
        <scheme val="minor"/>
      </rPr>
      <t xml:space="preserve">
• ¿Qué conocimientos sobre el producto y el dominio del proceso te han ayudado a reducir aún más las pérdidas (por ejemplo, variaciones de material sin pérdidas, paradas no planificadas, defectos, etc.)?
• ¿Puedes explicar los cambios en el CIL con la integración del dominio del producto y del proceso?
• ¿Cuáles son las tareas de mantenimiento que has mejorado gracias al dominio del producto y del proceso?
• ¿Cuáles son las nuevas actividades a mantener, teniendo en cuenta el nuevo conocimiento del proceso y del producto (máquina, método, hombre, material)?
</t>
    </r>
    <r>
      <rPr>
        <b/>
        <sz val="16"/>
        <rFont val="Calibri"/>
        <family val="2"/>
        <scheme val="minor"/>
      </rPr>
      <t>Equipo de Liderazgo Local</t>
    </r>
    <r>
      <rPr>
        <sz val="16"/>
        <rFont val="Calibri"/>
        <family val="2"/>
        <scheme val="minor"/>
      </rPr>
      <t xml:space="preserve">
• ¿Cuáles son las inspecciones técnicas críticas que se han transferido a los operadores?
• ¿Cuáles son las pérdidas específicas que se han eliminado gracias a la inspección técnica?
• ¿Dónde pueden los operadores practicar y aprender competencia técnica e identificación de anomalías en un entorno seguro?</t>
    </r>
  </si>
  <si>
    <r>
      <rPr>
        <b/>
        <sz val="16"/>
        <rFont val="Calibri"/>
        <family val="2"/>
        <scheme val="minor"/>
      </rPr>
      <t>Equipo de Operación de Línea - Gemba</t>
    </r>
    <r>
      <rPr>
        <sz val="16"/>
        <rFont val="Calibri"/>
        <family val="2"/>
        <scheme val="minor"/>
      </rPr>
      <t xml:space="preserve">
• Con las nuevas competencias adquiridas, ¿cuáles son los últimos defectos eliminados?
• ¿Cuáles han sido las nuevas competencias en materiales desarrolladas en los equipos de operación para garantizar la correcta calidad de los materiales en la línea?
• ¿Cuántas anomalías en la línea podemos encontrar juntos? ¿Cuáles de ellas ya han sido identificadas?</t>
    </r>
  </si>
  <si>
    <r>
      <rPr>
        <b/>
        <sz val="16"/>
        <rFont val="Calibri"/>
        <family val="2"/>
        <scheme val="minor"/>
      </rPr>
      <t>Equipo de Liderazgo de la Fábrica</t>
    </r>
    <r>
      <rPr>
        <sz val="16"/>
        <rFont val="Calibri"/>
        <family val="2"/>
        <scheme val="minor"/>
      </rPr>
      <t xml:space="preserve">
• ¿Qué rutinas ha implementado el Equipo de Liderazgo de la Fábrica para asegurar que las rutinas de seguridad y calidad estén mejorando?
</t>
    </r>
    <r>
      <rPr>
        <b/>
        <sz val="16"/>
        <rFont val="Calibri"/>
        <family val="2"/>
        <scheme val="minor"/>
      </rPr>
      <t xml:space="preserve">Equipo de Liderazgo Local
</t>
    </r>
    <r>
      <rPr>
        <sz val="16"/>
        <rFont val="Calibri"/>
        <family val="2"/>
        <scheme val="minor"/>
      </rPr>
      <t xml:space="preserve">• ¿Qué nuevas competencias funcionales se han desarrollado y adoptado por el Equipo de Liderazgo Local?
• ¿Qué actividades y procesos se han simplificado para apoyar los nuevos procesos?
• ¿Cuál ha sido el beneficio en costos de esto?
</t>
    </r>
    <r>
      <rPr>
        <b/>
        <sz val="16"/>
        <rFont val="Calibri"/>
        <family val="2"/>
        <scheme val="minor"/>
      </rPr>
      <t xml:space="preserve">Equipo de Operación de Línea - Gemba
</t>
    </r>
    <r>
      <rPr>
        <sz val="16"/>
        <rFont val="Calibri"/>
        <family val="2"/>
        <scheme val="minor"/>
      </rPr>
      <t>• ¿Qué competencias han adoptado los grupos de trabajo para identificar las inspecciones relacionadas con la calidad (inspecciones Q)?
• ¿Cuáles son las inspecciones de calidad que gestionan? ¿Qué hacen si están fuera del objetivo?
• ¿Qué nuevas actividades relacionadas con la calidad (inspecciones Q) están integradas en el CIL?
• ¿Qué defectos se eliminaron recientemente? ¿Cómo aseguran que el defecto no vuelva a aparecer?</t>
    </r>
  </si>
  <si>
    <r>
      <rPr>
        <b/>
        <sz val="16"/>
        <rFont val="Calibri"/>
        <family val="2"/>
        <scheme val="minor"/>
      </rPr>
      <t>Equipo de Operación de Línea - Gemba</t>
    </r>
    <r>
      <rPr>
        <sz val="16"/>
        <rFont val="Calibri"/>
        <family val="2"/>
        <scheme val="minor"/>
      </rPr>
      <t xml:space="preserve">
• ¿Qué competencias han adoptado los grupos de trabajo para identificar los dispositivos y componentes de seguridad?
• ¿Cuáles son las nuevas competencias que desarrolló el AWG para poder inspeccionar y mantener los dispositivos y componentes de seguridad?
• ¿Cuáles son los componentes y dispositivos de seguridad que el AWG inspecciona o mantiene?
• ¿Qué nuevas actividades relacionadas con la seguridad se han integrado en el CIL?</t>
    </r>
  </si>
  <si>
    <r>
      <rPr>
        <b/>
        <sz val="16"/>
        <rFont val="Calibri"/>
        <family val="2"/>
        <scheme val="minor"/>
      </rPr>
      <t>Equipo de Liderazgo de la Fábrica</t>
    </r>
    <r>
      <rPr>
        <sz val="16"/>
        <rFont val="Calibri"/>
        <family val="2"/>
        <scheme val="minor"/>
      </rPr>
      <t xml:space="preserve">
• ¿Cuál ha sido el impacto en la productividad laboral después de realizar la ruta de inspección?
</t>
    </r>
    <r>
      <rPr>
        <b/>
        <sz val="16"/>
        <rFont val="Calibri"/>
        <family val="2"/>
        <scheme val="minor"/>
      </rPr>
      <t>Equipo de Operación de Línea - Gemba</t>
    </r>
    <r>
      <rPr>
        <sz val="16"/>
        <rFont val="Calibri"/>
        <family val="2"/>
        <scheme val="minor"/>
      </rPr>
      <t xml:space="preserve">
• ¿Cómo estaban realizando todas sus inspecciones (por ejemplo, CIL, CL, etc.) y cuál es la nueva ruta establecida (después del paso 5 de AM)? ¿Cuál es el beneficio de implementarla?
• ¿Cuál ha sido el proceso que ha seguido el AWG para establecer la ruta de inspección?
• ¿Cuánto tiempo ha liberado esto?</t>
    </r>
  </si>
  <si>
    <r>
      <rPr>
        <b/>
        <sz val="16"/>
        <rFont val="Calibri"/>
        <family val="2"/>
        <scheme val="minor"/>
      </rPr>
      <t>Equipo de Liderazgo de la Fábrica</t>
    </r>
    <r>
      <rPr>
        <sz val="16"/>
        <rFont val="Calibri"/>
        <family val="2"/>
        <scheme val="minor"/>
      </rPr>
      <t xml:space="preserve">
• ¿Cuáles son las contribuciones más importantes de los proyectos de industrialización a las prioridades de la fábrica?
</t>
    </r>
    <r>
      <rPr>
        <b/>
        <sz val="16"/>
        <rFont val="Calibri"/>
        <family val="2"/>
        <scheme val="minor"/>
      </rPr>
      <t xml:space="preserve">Equipo de Liderazgo Local
</t>
    </r>
    <r>
      <rPr>
        <sz val="16"/>
        <rFont val="Calibri"/>
        <family val="2"/>
        <scheme val="minor"/>
      </rPr>
      <t xml:space="preserve">• ¿Desde qué etapa de los proyectos están involucrados el Equipo de Liderazgo Local y los miembros del grupo de trabajo en el desarrollo del proyecto?
• ¿Qué aprendizajes de proyectos anteriores están incorporando en los proyectos actuales?
• ¿Cuáles han sido los últimos "obstáculos" y desafíos identificados/eliminados para implementar los proyectos?
</t>
    </r>
    <r>
      <rPr>
        <b/>
        <sz val="16"/>
        <rFont val="Calibri"/>
        <family val="2"/>
        <scheme val="minor"/>
      </rPr>
      <t>Equipo del Proyecto</t>
    </r>
    <r>
      <rPr>
        <sz val="16"/>
        <rFont val="Calibri"/>
        <family val="2"/>
        <scheme val="minor"/>
      </rPr>
      <t xml:space="preserve">
• ¿Quiénes del equipo operativo están apoyando el proyecto? ¿Qué estándares ha desarrollado y entregado el equipo del proyecto al equipo operativo antes del inicio?
• ¿Cuáles son las pérdidas del proyecto?</t>
    </r>
  </si>
  <si>
    <r>
      <rPr>
        <b/>
        <sz val="16"/>
        <rFont val="Calibri"/>
        <family val="2"/>
        <scheme val="minor"/>
      </rPr>
      <t>Equipo de Liderazgo de la Fábrica</t>
    </r>
    <r>
      <rPr>
        <sz val="16"/>
        <rFont val="Calibri"/>
        <family val="2"/>
        <scheme val="minor"/>
      </rPr>
      <t xml:space="preserve">
• ¿Cuál es el costo de mantenimiento después de mejorar las actividades de mantenimiento?
• ¿Cuál es el beneficio total en costos?
</t>
    </r>
    <r>
      <rPr>
        <b/>
        <sz val="16"/>
        <rFont val="Calibri"/>
        <family val="2"/>
        <scheme val="minor"/>
      </rPr>
      <t xml:space="preserve">Grupo de Trabajo de Mantenimiento
</t>
    </r>
    <r>
      <rPr>
        <sz val="16"/>
        <rFont val="Calibri"/>
        <family val="2"/>
        <scheme val="minor"/>
      </rPr>
      <t>• ¿Cuál es la nueva estrategia aplicada para reducir el costo de mantenimiento?
• ¿Puedes darme un ejemplo de la estrategia de mantenimiento de máquinas prioritarias antes y después?</t>
    </r>
  </si>
  <si>
    <r>
      <rPr>
        <b/>
        <sz val="16"/>
        <rFont val="Calibri"/>
        <family val="2"/>
        <scheme val="minor"/>
      </rPr>
      <t>Equipo de Liderazgo de la Fábrica</t>
    </r>
    <r>
      <rPr>
        <sz val="16"/>
        <rFont val="Calibri"/>
        <family val="2"/>
        <scheme val="minor"/>
      </rPr>
      <t xml:space="preserve">
• ¿Cuál fue la categoría piloto que implementó la planificación de producción pull?
• ¿Cuál es el beneficio para el inventario, el rendimiento de la fabricación, el costo total entregado y el pedido del consumidor?
</t>
    </r>
    <r>
      <rPr>
        <b/>
        <sz val="16"/>
        <rFont val="Calibri"/>
        <family val="2"/>
        <scheme val="minor"/>
      </rPr>
      <t>Equipo de Liderazgo Local (Producción, Planificación y Logística)</t>
    </r>
    <r>
      <rPr>
        <sz val="16"/>
        <rFont val="Calibri"/>
        <family val="2"/>
        <scheme val="minor"/>
      </rPr>
      <t xml:space="preserve">
• ¿Qué líneas y SKUs fueron incluidas en la planificación pull? ¿Cuál fue la conexión de la rueda de ritmo con el punto de reorden?
• ¿Cuál es el impacto de la planificación pull en las operaciones de producción y en los pedidos de los clientes?
• ¿Cómo están colaborando el planificador, la producción y la logística para asegurar implementaciones exitosas de la planificación pull?</t>
    </r>
  </si>
  <si>
    <r>
      <rPr>
        <b/>
        <sz val="16"/>
        <rFont val="Calibri"/>
        <family val="2"/>
        <scheme val="minor"/>
      </rPr>
      <t>Equipo de Liderazgo de la Fábrica</t>
    </r>
    <r>
      <rPr>
        <sz val="16"/>
        <rFont val="Calibri"/>
        <family val="2"/>
        <scheme val="minor"/>
      </rPr>
      <t xml:space="preserve">
• ¿Qué proveedores hoy están entregando según el consumo real?
• ¿Cuál fue el impacto en las operaciones de almacén y producción y cuál es el beneficio para TDC y el capital de trabajo?
• ¿Qué actividad se implementó para hacer el reabastecimiento de materiales por parte del proveedor (flujo de información, liberación de calidad, etc.)?</t>
    </r>
  </si>
  <si>
    <r>
      <rPr>
        <b/>
        <sz val="16"/>
        <rFont val="Calibri"/>
        <family val="2"/>
        <scheme val="minor"/>
      </rPr>
      <t>Equipo de Liderazgo de la Fábrica y GEMBA</t>
    </r>
    <r>
      <rPr>
        <sz val="16"/>
        <rFont val="Calibri"/>
        <family val="2"/>
        <scheme val="minor"/>
      </rPr>
      <t xml:space="preserve">
• ¿Cuál es la estrategia y cómo están colaborando el Equipo de Liderazgo de la Fábrica y los equipos de logística para reducir el costo de entrega?
• ¿Qué centros de distribución/clientes han sido optimizados y sincronizados?
• ¿Qué actividades se implementaron para optimizar y sincronizar la entrega de productos terminados desde la fábrica hasta el centro de distribución/cliente? (por ejemplo, entrega directa, utilización de camiones, revisión de la red de distribución, etc.)
• ¿Cuál es el impacto en las operaciones de la fábrica y el beneficio para el negocio (costo de entrega, TDC y cumplimiento de pedidos del cliente)?</t>
    </r>
  </si>
  <si>
    <r>
      <rPr>
        <b/>
        <sz val="16"/>
        <rFont val="Calibri"/>
        <family val="2"/>
        <scheme val="minor"/>
      </rPr>
      <t>Equipo de Operación de Línea - Gemba</t>
    </r>
    <r>
      <rPr>
        <sz val="16"/>
        <rFont val="Calibri"/>
        <family val="2"/>
        <scheme val="minor"/>
      </rPr>
      <t xml:space="preserve">
• ¿Cuáles son los aprendizajes que otros grupos de trabajo de líneas prioritarias han replicado del piloto y de otras líneas (dominancia del producto y del proceso)?
• ¿Qué resultados son visibles gracias a la replicación?</t>
    </r>
  </si>
  <si>
    <r>
      <rPr>
        <b/>
        <sz val="16"/>
        <rFont val="Calibri"/>
        <family val="2"/>
        <scheme val="minor"/>
      </rPr>
      <t>Equipo de Liderazgo de Fábrica, Equipo de Liderazgo Local - Gemba</t>
    </r>
    <r>
      <rPr>
        <sz val="16"/>
        <rFont val="Calibri"/>
        <family val="2"/>
        <scheme val="minor"/>
      </rPr>
      <t xml:space="preserve">
• ¿Cómo está el Equipo de Liderazgo Local apoyando el desarrollo de competencias para todos los demás grupos de trabajo?
• ¿Cómo está el liderazgo de la fábrica utilizando los aprendizajes de la sincronización de material desde el proveedor, la entrega de productos terminados y la planificación por demanda de la categoría piloto para otros proveedores, centros de distribución/clientes y categorías prioritarias?
</t>
    </r>
    <r>
      <rPr>
        <b/>
        <sz val="16"/>
        <rFont val="Calibri"/>
        <family val="2"/>
        <scheme val="minor"/>
      </rPr>
      <t>Equipo de Operación de Línea - Gemba</t>
    </r>
    <r>
      <rPr>
        <sz val="16"/>
        <rFont val="Calibri"/>
        <family val="2"/>
        <scheme val="minor"/>
      </rPr>
      <t xml:space="preserve">
• ¿Qué mejoras del proveedor de la categoría piloto y del centro de distribución/cliente y la planificación de producción por demanda se replicaron a otras categorías de productos?</t>
    </r>
  </si>
  <si>
    <t>- Ejecutar planes y gestionar rutinas
- Entregar resultados y cumplir compromisos
- Mejorar continuamente.</t>
  </si>
  <si>
    <t>- Ejecutar planes y gestionar rutinas
- Cumplir con resultados y compromisos
- Impulsar la transformación</t>
  </si>
  <si>
    <t>- Colaborar entre diferentes funciones
- Conectarse, competir y colaborar externamente
- Comprender el valor
- Establecer y alinear prioridades</t>
  </si>
  <si>
    <t>- Desarrollar talento y equipos
- Impulsar la transformación
- Resolver problemas</t>
  </si>
  <si>
    <t>- Identificar oportunidades
- Resolver problemas
- Generar transformación</t>
  </si>
  <si>
    <t>- Resolver problemas
- Entregar transformación</t>
  </si>
  <si>
    <t>- Ejecutar planes y gestionar rutinas
- Comprender el valor
- Lograr la transformación</t>
  </si>
  <si>
    <t>- Participar de manera interfuncional
- Conectarse, competir y colaborar externamente
- Mejorar continuamente</t>
  </si>
  <si>
    <t>- Desarrollar talento y equipos
- Impulsar la transformación
- Mejorar continuamente</t>
  </si>
  <si>
    <t>- Mejorar continuamente</t>
  </si>
  <si>
    <t>• ¿Cómo el Equipo de Liderazgo de la Fábrica y el Equipo de Liderazgo Local aseguran que los aprendizajes de los pilotos se repliquen en toda la fábrica para acelerar la entrega de resultados empresariales?
• ¿Cómo se planifica y lleva a cabo la expansión en función de las necesidades del negocio?</t>
  </si>
  <si>
    <t>• ¿Cómo ha definido la fábrica las prioridades basándose en las expectativas de los consumidores/clientes y las necesidades del negocio, y cómo las ha transmitido a toda la organización?
• ¿Cómo se han implementado rutinas estándar en la fábrica para lograr estabilidad en todas las áreas?</t>
  </si>
  <si>
    <t>• ¿Cómo se sincroniza la planificación de la producción en la fábrica con la demanda real del consumidor en la categoría prioritaria para impactar el desempeño del negocio a lo largo de la cadena de valor?</t>
  </si>
  <si>
    <t>• ¿Cómo ha cambiado el equipo completamente autónomo las formas de trabajar para maximizar los resultados generales del proceso mediante la integración de las competencias funcionales dentro del equipo?
• ¿Cómo contribuyen el Equipo de Liderazgo de la Fábrica y el Equipo de Liderazgo Local al equipo operativo para lograr la autonomía total?
• ¿Cómo son responsables los equipos operativos con competencia multifuncional de los resultados de principio a fin de los procesos de la fábrica?
• ¿Cómo ha generado la creación de autonomía una ventaja competitiva en costos en la fábrica?</t>
  </si>
  <si>
    <t>• ¿Cómo ha asegurado el Equipo de Liderazgo de la Fábrica y el Equipo de Liderazgo Local una conexión constante con el negocio y la agilidad para adaptarse continuamente a los diferentes cambios y desafíos futuros?</t>
  </si>
  <si>
    <t>• Los operadores en las líneas prioritarias desarrollan dominio del producto y del proceso y están logrando continuamente la eliminación de los defectos requeridos en los productos.</t>
  </si>
  <si>
    <t>• El Equipo de Liderazgo de la Fábrica y el Equipo de Liderazgo Local son responsables de impulsar la implementación de la sincronización del flujo a lo largo de la cadena de valor (suministro, producción, entrega) para adaptarse a la demanda del consumidor en todas las categorías/áreas prioritarias.</t>
  </si>
  <si>
    <t>• El equipo de liderazgo de la fábrica establece y asegura las mismas expectativas en cuanto a la calidad de la implementación en toda la fábrica, aprovechando los aprendizajes de diferentes áreas para acelerar la mejora de los resultados.</t>
  </si>
  <si>
    <t xml:space="preserve">• La fábrica revisa y actualiza los objetivos del negocio siguiendo al menos un ciclo anual basado en el valor para el consumidor/cliente (CCVP e IBO) con: unidades de negocio, mercados, categorías, zonas y funciones.
</t>
  </si>
  <si>
    <t>• La fábrica revisa la conexión con otras partes de la cadena de valor, identificando continuamente gaps y planes para alcanzar el crecimiento del negocio esperado y la mejora del TDC.</t>
  </si>
  <si>
    <t>• La fábrica ha actualizado y difundido los planes de mejora.</t>
  </si>
  <si>
    <t>• La planificación de la producción en la categoría de productos prioritarios se sincroniza con la demanda real del consumidor, lo que resulta en una mayor mejora del TDC, la frescura y el flujo de caja.</t>
  </si>
  <si>
    <t>• Los miembros del Grupo de Trabajo son autónomos al aplicar GSTD, DMAIC White Belt y SMED cuando el negocio lo requiere.</t>
  </si>
  <si>
    <t>• Los Grupos de Trabajo analizan y solucionan pérdidas tecnológicas y reducen o eliminan proactivamente las pérdidas mejorando la estabilidad y capacidad de los procesos (Control Estadístico de Procesos).</t>
  </si>
  <si>
    <t>• Los Grupos de Trabajo pueden identificar y eliminar las pérdidas que existen en la cadena de valor.</t>
  </si>
  <si>
    <t xml:space="preserve">• Las Líneas Piloto son el lugar para aprender a eliminar pérdidas en la cadena de suministro, cómo mejorar la estabilidad y capacidad del proceso, y cómo ser autónomo en la resolución de problemas.
</t>
  </si>
  <si>
    <t>• Los operadores en las líneas prioritarias eliminan pérdidas en la cadena de valor, mejoran la estabilidad y capacidad de los procesos, y son autónomos en la resolución de problemas (GSTD, SMED y DMAIC White Belt).</t>
  </si>
  <si>
    <t>• Evidencias de la eliminación de pérdidas crónicas abordadas mediante el uso de competencias avanzadas de resolución de problemas.</t>
  </si>
  <si>
    <t>• Los Grupos de Trabajo han logrado una plena responsabilidad sobre la calidad, gestionando la calidad del producto y el dominio de los procesos en todos los niveles, lo que les permite reducir o eliminar la mayoría de los defectos de calidad y responder de manera ágil a cualquier nuevo requisito de calidad.</t>
  </si>
  <si>
    <t>• Los equipos de operación son totalmente autónomos para ejecutar todas las tareas de mantenimiento relevantes, teniendo en cuenta la viabilidad y el costo.</t>
  </si>
  <si>
    <t>• Los equipos de operación son completamente autónomos en las actividades de planificación de producción, lo que les permite responder rápidamente a cualquier cambio y eliminar pérdidas en la cadena de valor.</t>
  </si>
  <si>
    <t>• Las competencias y responsabilidades funcionales están completamente integradas en el equipo operativo, lo que les permite impulsar la productividad laboral.</t>
  </si>
  <si>
    <t>• Las líneas piloto son el lugar para aprender cómo lograr la autonomía total según las prioridades del negocio y de la fábrica.</t>
  </si>
  <si>
    <t>• La organización tiene un dominio completo en ejecutar ciclos virtuosos para: mejorar, mantener e innovar. Impulsando la búsqueda constante de la mejor manufactura de clase mundial.</t>
  </si>
  <si>
    <r>
      <rPr>
        <b/>
        <sz val="16"/>
        <rFont val="Calibri"/>
        <family val="2"/>
        <scheme val="minor"/>
      </rPr>
      <t>Equipo de Liderazgo Local - Gemba</t>
    </r>
    <r>
      <rPr>
        <sz val="16"/>
        <rFont val="Calibri"/>
        <family val="2"/>
        <scheme val="minor"/>
      </rPr>
      <t xml:space="preserve">
• ¿Cuáles son los nuevos estándares implementados en las líneas prioritarias?
</t>
    </r>
    <r>
      <rPr>
        <b/>
        <sz val="16"/>
        <rFont val="Calibri"/>
        <family val="2"/>
        <scheme val="minor"/>
      </rPr>
      <t>Equipo de Operación de Línea - Gemba</t>
    </r>
    <r>
      <rPr>
        <sz val="16"/>
        <rFont val="Calibri"/>
        <family val="2"/>
        <scheme val="minor"/>
      </rPr>
      <t xml:space="preserve">
• ¿Cómo están los diferentes Equipos de Liderazgo Local apoyando la construcción de competencias para las líneas prioritarias?
• ¿Qué competencias técnicas han desarrollado los GTAs?
• ¿Cuál es la competencia más importante que necesita desarrollar para ayudar a reducir las pérdidas prioritarias?
• ¿Qué mejoras de la línea piloto se han replicado en las otras líneas prioritarias?</t>
    </r>
  </si>
  <si>
    <r>
      <rPr>
        <b/>
        <sz val="16"/>
        <rFont val="Calibri"/>
        <family val="2"/>
        <scheme val="minor"/>
      </rPr>
      <t>Equipo de Liderazgo Local</t>
    </r>
    <r>
      <rPr>
        <sz val="16"/>
        <rFont val="Calibri"/>
        <family val="2"/>
        <scheme val="minor"/>
      </rPr>
      <t xml:space="preserve">
• ¿Qué estrategia han seguido los diferentes Equipos de Liderazgo Local para asegurar la correcta implementación de la sincronización del flujo a lo largo de la cadena de valor?
</t>
    </r>
    <r>
      <rPr>
        <b/>
        <sz val="16"/>
        <rFont val="Calibri"/>
        <family val="2"/>
        <scheme val="minor"/>
      </rPr>
      <t>Equipo de Operaciones de Línea - Gemba</t>
    </r>
    <r>
      <rPr>
        <sz val="16"/>
        <rFont val="Calibri"/>
        <family val="2"/>
        <scheme val="minor"/>
      </rPr>
      <t xml:space="preserve">
• ¿Cuál es la competencia más importante que necesita desarrollar para ayudar a sincronizar el flujo a lo largo de la cadena de valor?
• ¿Cuál ha sido el proceso que ha seguido la fábrica para implementar la sincronización del flujo a lo largo de la cadena de valor y adaptarse a la demanda de todas las categorías prioritarias? ¿Cuáles fueron los cambios que implementó la fábrica (por ejemplo: reducción del tiempo de cambio, tiempo de carga de camiones, tiempo de entrega, cantidad mínima de pedido, etc.)?
• ¿Cuál ha sido el beneficio e impacto de esta implementación para el negocio?</t>
    </r>
  </si>
  <si>
    <r>
      <rPr>
        <b/>
        <sz val="16"/>
        <rFont val="Calibri"/>
        <family val="2"/>
        <scheme val="minor"/>
      </rPr>
      <t>Equipo de Liderazgo de la Fábrica</t>
    </r>
    <r>
      <rPr>
        <sz val="16"/>
        <rFont val="Calibri"/>
        <family val="2"/>
        <scheme val="minor"/>
      </rPr>
      <t xml:space="preserve">
¿Qué estrategia ha estado siguiendo el Equipo de Liderazgo de la Fábrica para asegurar el mismo nivel de implementación en toda la fábrica?
¿Cuáles son los últimos aprendizajes que se han incorporado en la estrategia?
</t>
    </r>
    <r>
      <rPr>
        <b/>
        <sz val="16"/>
        <rFont val="Calibri"/>
        <family val="2"/>
        <scheme val="minor"/>
      </rPr>
      <t xml:space="preserve">Equipo de Liderazgo Local
</t>
    </r>
    <r>
      <rPr>
        <sz val="16"/>
        <rFont val="Calibri"/>
        <family val="2"/>
        <scheme val="minor"/>
      </rPr>
      <t>¿Cuáles son los últimos aprendizajes que se han incorporado en la estrategia?</t>
    </r>
  </si>
  <si>
    <r>
      <rPr>
        <b/>
        <sz val="16"/>
        <rFont val="Calibri"/>
        <family val="2"/>
        <scheme val="minor"/>
      </rPr>
      <t xml:space="preserve">Equipo de Liderazgo de la Fábrica  </t>
    </r>
    <r>
      <rPr>
        <sz val="16"/>
        <rFont val="Calibri"/>
        <family val="2"/>
        <scheme val="minor"/>
      </rPr>
      <t xml:space="preserve">
• ¿Cuál era la estrategia y cómo están colaborando el Equipo de Liderazgo de la Fábrica y otros líderes de la cadena de valor para identificar pérdidas en la cadena de valor y reducir el TDC?  
• ¿Cuáles son las pérdidas identificadas dentro de la cadena de valor?  
• ¿Qué proyectos ha compartido la fábrica o cómo ha interactuado la fábrica con otras funciones externas para eliminar pérdidas, sincronizadas con el proveedor y el DC/cliente, con el fin de reducir el TDC?  
• ¿Qué proyecto se implementó para la planificación de producción pull?</t>
    </r>
  </si>
  <si>
    <r>
      <rPr>
        <b/>
        <sz val="16"/>
        <rFont val="Calibri"/>
        <family val="2"/>
        <scheme val="minor"/>
      </rPr>
      <t>Equipo de Liderazgo Local y planta de producción</t>
    </r>
    <r>
      <rPr>
        <sz val="16"/>
        <rFont val="Calibri"/>
        <family val="2"/>
        <scheme val="minor"/>
      </rPr>
      <t xml:space="preserve">
• ¿Cuáles son las principales prioridades de la fábrica relacionadas con su trabajo?
• ¿Cuáles son sus actividades de mejora que ayudan a alcanzar esas prioridades?</t>
    </r>
  </si>
  <si>
    <r>
      <rPr>
        <b/>
        <sz val="16"/>
        <rFont val="Calibri"/>
        <family val="2"/>
        <scheme val="minor"/>
      </rPr>
      <t>Equipo de Liderazgo de la Fábrica</t>
    </r>
    <r>
      <rPr>
        <sz val="16"/>
        <rFont val="Calibri"/>
        <family val="2"/>
        <scheme val="minor"/>
      </rPr>
      <t xml:space="preserve">
• ¿Cuáles han sido los cambios en la rueda de producción (rhythm wheel)?
• ¿Cuál es el nuevo flujo de información para apoyar las entregas directas?
• ¿Cuáles son los beneficios de TDC / Capital de Trabajo?</t>
    </r>
  </si>
  <si>
    <r>
      <rPr>
        <b/>
        <sz val="16"/>
        <rFont val="Calibri"/>
        <family val="2"/>
        <scheme val="minor"/>
      </rPr>
      <t>Equipo de Liderazgo Local</t>
    </r>
    <r>
      <rPr>
        <sz val="16"/>
        <rFont val="Calibri"/>
        <family val="2"/>
        <scheme val="minor"/>
      </rPr>
      <t xml:space="preserve">
• ¿Cómo apoyan el Equipo de Liderazgo de la Fábrica y el Equipo de Liderazgo Local al GTA para adquirir nuevas competencias en GSTD y ADA?
</t>
    </r>
    <r>
      <rPr>
        <b/>
        <sz val="16"/>
        <rFont val="Calibri"/>
        <family val="2"/>
        <scheme val="minor"/>
      </rPr>
      <t>'Equipo Operativo de Línea - Gemba</t>
    </r>
    <r>
      <rPr>
        <sz val="16"/>
        <rFont val="Calibri"/>
        <family val="2"/>
        <scheme val="minor"/>
      </rPr>
      <t xml:space="preserve">
• ¿Cuándo deciden los grupos de trabajo realizar un ADA o GSTD?
• ¿Qué competencias han desarrollado los grupos de trabajo para ejecutar de manera autónoma ADA y GSTD?
• ¿Cuáles fueron las últimas pérdidas eliminadas utilizando ADA o GSTD?
• ¿Cuál fue el resultado? ¿Qué estándares se han actualizado/creado?</t>
    </r>
  </si>
  <si>
    <r>
      <rPr>
        <b/>
        <sz val="16"/>
        <rFont val="Calibri"/>
        <family val="2"/>
        <scheme val="minor"/>
      </rPr>
      <t>Equipo de Operaciones de Línea - Gemba</t>
    </r>
    <r>
      <rPr>
        <sz val="16"/>
        <rFont val="Calibri"/>
        <family val="2"/>
        <scheme val="minor"/>
      </rPr>
      <t xml:space="preserve">
¿Qué conocimientos de maestría en producto y proceso te han ayudado a reducir aún más las pérdidas (por ejemplo, variaciones de material sin pérdida, paradas no planificadas, defectos, etc.)?
¿Puedes explicar los cambios en el LIL que han venido con la mejora de tu competencia?
¿Cuáles son las tareas mantenidas que has mejorado gracias a la mejora de la estabilidad y capacidad del proceso?
¿Cuáles son las nuevas actividades a mantener, teniendo en cuenta las mejoras en la estabilidad y capacidad del proceso?
</t>
    </r>
    <r>
      <rPr>
        <b/>
        <sz val="16"/>
        <rFont val="Calibri"/>
        <family val="2"/>
        <scheme val="minor"/>
      </rPr>
      <t xml:space="preserve">
Equipo de Liderazgo Local
</t>
    </r>
    <r>
      <rPr>
        <sz val="16"/>
        <rFont val="Calibri"/>
        <family val="2"/>
        <scheme val="minor"/>
      </rPr>
      <t>¿Cuáles son las inspecciones técnicas críticas que se han transferido a los operadores?
¿Cuáles son las pérdidas específicas que se han eliminado gracias a la mejora de la estabilidad y capacidad del proceso (Control Estadístico de Proceso)?</t>
    </r>
  </si>
  <si>
    <r>
      <rPr>
        <b/>
        <sz val="16"/>
        <rFont val="Calibri"/>
        <family val="2"/>
        <scheme val="minor"/>
      </rPr>
      <t>Equipo de Operaciones de Línea - Gemba</t>
    </r>
    <r>
      <rPr>
        <sz val="16"/>
        <rFont val="Calibri"/>
        <family val="2"/>
        <scheme val="minor"/>
      </rPr>
      <t xml:space="preserve">
• ¿Qué competencias han desarrollado los grupos de trabajo para poder eliminar pérdidas en la cadena de valor?
• ¿Cuál fue el resultado? ¿Qué estándares se han actualizado/creado?
• ¿Cuáles son las pérdidas (7 desperdicios) identificadas dentro de la cadena de valor?</t>
    </r>
  </si>
  <si>
    <r>
      <rPr>
        <b/>
        <sz val="16"/>
        <rFont val="Calibri"/>
        <family val="2"/>
        <scheme val="minor"/>
      </rPr>
      <t>Equipo de Liderazgo Local - Gemba</t>
    </r>
    <r>
      <rPr>
        <sz val="16"/>
        <rFont val="Calibri"/>
        <family val="2"/>
        <scheme val="minor"/>
      </rPr>
      <t xml:space="preserve">
• ¿Cuáles son los nuevos estándares implementados en las líneas prioritarias?
</t>
    </r>
    <r>
      <rPr>
        <b/>
        <sz val="16"/>
        <rFont val="Calibri"/>
        <family val="2"/>
        <scheme val="minor"/>
      </rPr>
      <t xml:space="preserve">
Equipo de Operación de Línea - Gemba
</t>
    </r>
    <r>
      <rPr>
        <sz val="16"/>
        <rFont val="Calibri"/>
        <family val="2"/>
        <scheme val="minor"/>
      </rPr>
      <t>• ¿Cómo están los diferentes Equipos de Liderazgo Local apoyando el desarrollo de competencias para las líneas prioritarias?
• ¿Cuáles son las competencias técnicas que han desarrollado los GTAs?</t>
    </r>
  </si>
  <si>
    <r>
      <rPr>
        <b/>
        <sz val="16"/>
        <rFont val="Calibri"/>
        <family val="2"/>
        <scheme val="minor"/>
      </rPr>
      <t>Equipo de Liderazgo Local</t>
    </r>
    <r>
      <rPr>
        <sz val="16"/>
        <rFont val="Calibri"/>
        <family val="2"/>
        <scheme val="minor"/>
      </rPr>
      <t xml:space="preserve">
• ¿Cuál es la última pérdida crónica que han eliminado? ¿Cómo lo hicieron?
• ¿Cómo están apoyando el Equipo de Liderazgo de la Fábrica y el Equipo de Liderazgo Local a los equipos operativos para desarrollar competencias avanzadas en resolución de problemas? (análisis PM, herramientas de confiabilidad, etc.)
</t>
    </r>
    <r>
      <rPr>
        <b/>
        <sz val="16"/>
        <rFont val="Calibri"/>
        <family val="2"/>
        <scheme val="minor"/>
      </rPr>
      <t>Equipo de Operación de Línea - Gemba</t>
    </r>
    <r>
      <rPr>
        <sz val="16"/>
        <rFont val="Calibri"/>
        <family val="2"/>
        <scheme val="minor"/>
      </rPr>
      <t xml:space="preserve">
• ¿Cuáles son las competencias que tiene su equipo operativo para resolver problemas de forma autónoma?
• ¿Puede mostrarme el ejemplo más reciente de una pérdida crónica que hayan eliminado?</t>
    </r>
  </si>
  <si>
    <r>
      <rPr>
        <b/>
        <sz val="16"/>
        <rFont val="Calibri"/>
        <family val="2"/>
        <scheme val="minor"/>
      </rPr>
      <t>Equipo de Operación de Línea - Gemba</t>
    </r>
    <r>
      <rPr>
        <sz val="16"/>
        <rFont val="Calibri"/>
        <family val="2"/>
        <scheme val="minor"/>
      </rPr>
      <t xml:space="preserve">
• ¿Cuáles son las competencias que tiene su equipo de operación para gestionar de manera autónoma la calidad del producto y el proceso?
• ¿Cuál(es) es/son el/los ejemplo(s) más reciente(s) de pérdidas eliminadas en relación con el producto y el proceso de calidad?</t>
    </r>
  </si>
  <si>
    <r>
      <rPr>
        <b/>
        <sz val="16"/>
        <rFont val="Calibri"/>
        <family val="2"/>
        <scheme val="minor"/>
      </rPr>
      <t>Equipo de Operación de Línea - Gemba</t>
    </r>
    <r>
      <rPr>
        <sz val="16"/>
        <rFont val="Calibri"/>
        <family val="2"/>
        <scheme val="minor"/>
      </rPr>
      <t xml:space="preserve">
• ¿Cuáles son las nuevas tareas de mantenimiento que fueron internalizadas por el equipo de operación según la evolución de la autonomía?
• ¿Cuál es el elemento de costo de mantenimiento que se ha mejorado? ¿Cuál es la mejora total en TDC? ¿Cómo contribuyó esto a la productividad laboral?</t>
    </r>
  </si>
  <si>
    <r>
      <rPr>
        <b/>
        <sz val="16"/>
        <rFont val="Calibri"/>
        <family val="2"/>
        <scheme val="minor"/>
      </rPr>
      <t>Equipo de Operaciones de Línea - Gemba</t>
    </r>
    <r>
      <rPr>
        <sz val="16"/>
        <rFont val="Calibri"/>
        <family val="2"/>
        <scheme val="minor"/>
      </rPr>
      <t xml:space="preserve">
• ¿Cuáles son las nuevas tareas relacionadas con la planificación de la producción que los equipos de operación están ejecutando según la evolución de la autonomía?
• ¿Quién está definiendo la mejor secuencia de la planificación de la producción de mañana? ¿Qué decisiones son tomadas por el planificador y cuáles por el equipo de operaciones?</t>
    </r>
  </si>
  <si>
    <r>
      <rPr>
        <b/>
        <sz val="16"/>
        <rFont val="Calibri"/>
        <family val="2"/>
        <scheme val="minor"/>
      </rPr>
      <t>Equipo de Operaciones de Línea - Gemba</t>
    </r>
    <r>
      <rPr>
        <sz val="16"/>
        <rFont val="Calibri"/>
        <family val="2"/>
        <scheme val="minor"/>
      </rPr>
      <t xml:space="preserve">
• ¿Cuál es la estructura administrativa actual en sus departamentos y cómo se ha mejorado gracias a la evolución de la autonomía?
• ¿Cuál ha sido la evolución de la productividad en su costo variable?</t>
    </r>
  </si>
  <si>
    <t>Equipo de Operaciones de Línea - Gemba
• ¿Qué aprendizajes han replicado otros grupos de trabajo de líneas prioritarias a partir del piloto y de otras líneas? (dominio del producto y del proceso = Product &amp; Process Mastership)
• ¿Qué resultados son visibles gracias a la replicación?</t>
  </si>
  <si>
    <r>
      <rPr>
        <b/>
        <sz val="16"/>
        <rFont val="Calibri"/>
        <family val="2"/>
        <scheme val="minor"/>
      </rPr>
      <t>Equipo de Liderazgo de la Fábrica</t>
    </r>
    <r>
      <rPr>
        <sz val="16"/>
        <rFont val="Calibri"/>
        <family val="2"/>
        <scheme val="minor"/>
      </rPr>
      <t xml:space="preserve">
• ¿Cuál es el proceso que sigue la fábrica para seguir conectada con el negocio y continuar reduciendo pérdidas?
• ¿Cuál es el proceso que sigue la fábrica para compararse con las fábricas de mejor nivel dentro y fuera de la compañía?
</t>
    </r>
    <r>
      <rPr>
        <b/>
        <sz val="16"/>
        <rFont val="Calibri"/>
        <family val="2"/>
        <scheme val="minor"/>
      </rPr>
      <t>Equipo Operativo de Línea - Gemba</t>
    </r>
    <r>
      <rPr>
        <sz val="16"/>
        <rFont val="Calibri"/>
        <family val="2"/>
        <scheme val="minor"/>
      </rPr>
      <t xml:space="preserve">
• ¿Qué tan ágil es el grupo autónomo para adaptarse a los nuevos cambios en la industria? ¿Cuál es el proceso que siguen?</t>
    </r>
  </si>
  <si>
    <t>CRITERIOS NIVELES
DE MADUREZ</t>
  </si>
  <si>
    <t>Introducción a los Niveles de Madurez</t>
  </si>
  <si>
    <t>NIVEL DE MADUREZ</t>
  </si>
  <si>
    <t># PREGUNTAS</t>
  </si>
  <si>
    <t># CRITERIOS EVALUADOS</t>
  </si>
  <si>
    <t># CRITERIOS CUMPLIDOS [uni.]</t>
  </si>
  <si>
    <t># CRITERIOS NO CUMPLIDOS [uni.]</t>
  </si>
  <si>
    <t>TARGET</t>
  </si>
  <si>
    <t>SCORE MADUREZ</t>
  </si>
  <si>
    <t xml:space="preserve">    NIVEL DE MADUREZ DE LA FÁBRICA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</si>
</sst>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_ ;_ * \-#,##0_ ;_ * &quot;-&quot;_ ;_ @_ "/>
    <numFmt numFmtId="165" formatCode="[$-409]mmm\-yy;@"/>
    <numFmt numFmtId="166" formatCode="_ * #,##0.00_ ;_ * \-#,##0.00_ ;_ * &quot;-&quot;_ ;_ @_ "/>
  </numFmts>
  <fonts count="73">
    <font>
      <sz val="11"/>
      <color theme="1"/>
      <name val="Calibri"/>
      <family val="2"/>
      <scheme val="minor"/>
    </font>
    <font>
      <b/>
      <sz val="16"/>
      <color theme="1"/>
      <name val="Calibri"/>
      <family val="2"/>
      <scheme val="minor"/>
    </font>
    <font>
      <b/>
      <sz val="9"/>
      <color indexed="81"/>
      <name val="Tahoma"/>
      <family val="2"/>
    </font>
    <font>
      <b/>
      <sz val="16"/>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theme="1"/>
      <name val="Calibri"/>
      <family val="2"/>
      <scheme val="minor"/>
    </font>
    <font>
      <sz val="14"/>
      <color theme="1"/>
      <name val="Calibri"/>
      <family val="2"/>
      <scheme val="minor"/>
    </font>
    <font>
      <b/>
      <sz val="14"/>
      <color theme="0"/>
      <name val="Gill Sans"/>
    </font>
    <font>
      <b/>
      <sz val="12"/>
      <color theme="0"/>
      <name val="Gill Sans"/>
    </font>
    <font>
      <b/>
      <sz val="14"/>
      <name val="Gill Sans"/>
    </font>
    <font>
      <b/>
      <sz val="12"/>
      <name val="Gill Sans"/>
    </font>
    <font>
      <b/>
      <sz val="14"/>
      <color theme="1"/>
      <name val="Calibri"/>
      <family val="2"/>
      <scheme val="minor"/>
    </font>
    <font>
      <b/>
      <sz val="14"/>
      <name val="Calibri"/>
      <family val="2"/>
      <scheme val="minor"/>
    </font>
    <font>
      <sz val="11"/>
      <name val="Arial"/>
      <family val="2"/>
    </font>
    <font>
      <sz val="11"/>
      <color theme="1"/>
      <name val="Arial"/>
      <family val="2"/>
    </font>
    <font>
      <b/>
      <sz val="22"/>
      <color theme="1"/>
      <name val="Calibri"/>
      <family val="2"/>
      <scheme val="minor"/>
    </font>
    <font>
      <sz val="9"/>
      <color theme="1"/>
      <name val="Arial"/>
      <family val="2"/>
    </font>
    <font>
      <b/>
      <sz val="11"/>
      <name val="Calibri"/>
      <family val="2"/>
      <scheme val="minor"/>
    </font>
    <font>
      <b/>
      <sz val="18"/>
      <color theme="1"/>
      <name val="Calibri"/>
      <family val="2"/>
      <scheme val="minor"/>
    </font>
    <font>
      <b/>
      <sz val="12"/>
      <name val="Calibri Light"/>
      <family val="2"/>
      <scheme val="major"/>
    </font>
    <font>
      <sz val="12"/>
      <name val="Calibri Light"/>
      <family val="2"/>
      <scheme val="major"/>
    </font>
    <font>
      <sz val="12"/>
      <color theme="1"/>
      <name val="Calibri Light"/>
      <family val="2"/>
      <scheme val="major"/>
    </font>
    <font>
      <b/>
      <sz val="12"/>
      <color theme="1"/>
      <name val="Calibri Light"/>
      <family val="2"/>
      <scheme val="major"/>
    </font>
    <font>
      <u/>
      <sz val="12"/>
      <color theme="1"/>
      <name val="Calibri Light"/>
      <family val="2"/>
      <scheme val="major"/>
    </font>
    <font>
      <b/>
      <sz val="16"/>
      <name val="Calibri"/>
      <family val="2"/>
      <scheme val="minor"/>
    </font>
    <font>
      <sz val="9"/>
      <color indexed="81"/>
      <name val="Tahoma"/>
      <family val="2"/>
    </font>
    <font>
      <sz val="16"/>
      <color theme="1"/>
      <name val="Calibri"/>
      <family val="2"/>
      <scheme val="minor"/>
    </font>
    <font>
      <sz val="16"/>
      <name val="Calibri"/>
      <family val="2"/>
      <scheme val="minor"/>
    </font>
    <font>
      <sz val="16"/>
      <color rgb="FFFF0000"/>
      <name val="Calibri"/>
      <family val="2"/>
      <scheme val="minor"/>
    </font>
    <font>
      <b/>
      <sz val="24"/>
      <color theme="1"/>
      <name val="Calibri"/>
      <family val="2"/>
      <scheme val="minor"/>
    </font>
    <font>
      <sz val="36"/>
      <color theme="1"/>
      <name val="Calibri"/>
      <family val="2"/>
      <scheme val="minor"/>
    </font>
    <font>
      <b/>
      <sz val="36"/>
      <color theme="1"/>
      <name val="Calibri"/>
      <family val="2"/>
      <scheme val="minor"/>
    </font>
    <font>
      <sz val="32"/>
      <color theme="1"/>
      <name val="Calibri"/>
      <family val="2"/>
      <scheme val="minor"/>
    </font>
    <font>
      <b/>
      <sz val="32"/>
      <color theme="1"/>
      <name val="Calibri"/>
      <family val="2"/>
      <scheme val="minor"/>
    </font>
    <font>
      <sz val="30"/>
      <color theme="1"/>
      <name val="Calibri"/>
      <family val="2"/>
      <scheme val="minor"/>
    </font>
    <font>
      <b/>
      <sz val="30"/>
      <color theme="1"/>
      <name val="Calibri"/>
      <family val="2"/>
      <scheme val="minor"/>
    </font>
    <font>
      <strike/>
      <sz val="16"/>
      <color theme="1"/>
      <name val="Calibri"/>
      <family val="2"/>
      <scheme val="minor"/>
    </font>
    <font>
      <sz val="24"/>
      <name val="Calibri"/>
      <family val="2"/>
      <scheme val="minor"/>
    </font>
    <font>
      <b/>
      <sz val="24"/>
      <name val="Calibri"/>
      <family val="2"/>
      <scheme val="minor"/>
    </font>
    <font>
      <sz val="16"/>
      <name val="Calibri Light"/>
      <family val="2"/>
      <scheme val="major"/>
    </font>
    <font>
      <b/>
      <sz val="36"/>
      <name val="Calibri"/>
      <family val="2"/>
      <scheme val="minor"/>
    </font>
    <font>
      <sz val="36"/>
      <name val="Calibri"/>
      <family val="2"/>
      <scheme val="minor"/>
    </font>
    <font>
      <sz val="28"/>
      <name val="Calibri"/>
      <family val="2"/>
      <scheme val="minor"/>
    </font>
    <font>
      <b/>
      <sz val="28"/>
      <name val="Calibri"/>
      <family val="2"/>
      <scheme val="minor"/>
    </font>
    <font>
      <b/>
      <sz val="12"/>
      <name val="Calibri"/>
      <family val="2"/>
      <scheme val="minor"/>
    </font>
    <font>
      <sz val="16"/>
      <color rgb="FF00B050"/>
      <name val="Calibri"/>
      <family val="2"/>
      <scheme val="minor"/>
    </font>
    <font>
      <b/>
      <sz val="16"/>
      <color theme="1"/>
      <name val="Calibri Light"/>
      <family val="2"/>
      <scheme val="major"/>
    </font>
    <font>
      <b/>
      <sz val="16"/>
      <name val="Calibri Light"/>
      <family val="2"/>
      <scheme val="major"/>
    </font>
    <font>
      <sz val="18"/>
      <name val="Calibri"/>
      <family val="2"/>
      <scheme val="minor"/>
    </font>
    <font>
      <b/>
      <sz val="18"/>
      <name val="Calibri"/>
      <family val="2"/>
      <scheme val="minor"/>
    </font>
    <font>
      <b/>
      <sz val="12"/>
      <color rgb="FFFF0000"/>
      <name val="Calibri Light"/>
      <family val="2"/>
      <scheme val="major"/>
    </font>
    <font>
      <sz val="12"/>
      <color theme="1"/>
      <name val="Arial"/>
      <family val="2"/>
    </font>
    <font>
      <sz val="12"/>
      <color rgb="FF000000"/>
      <name val="Arial"/>
      <family val="2"/>
    </font>
    <font>
      <sz val="12"/>
      <color theme="1"/>
      <name val="Calibri"/>
      <family val="2"/>
      <scheme val="minor"/>
    </font>
    <font>
      <sz val="16"/>
      <color rgb="FF7030A0"/>
      <name val="Calibri"/>
      <family val="2"/>
      <scheme val="minor"/>
    </font>
    <font>
      <b/>
      <sz val="16"/>
      <color rgb="FFFF0000"/>
      <name val="Calibri"/>
      <family val="2"/>
      <scheme val="minor"/>
    </font>
    <font>
      <b/>
      <u/>
      <sz val="16"/>
      <color rgb="FFFF0000"/>
      <name val="Calibri"/>
      <family val="2"/>
      <scheme val="minor"/>
    </font>
    <font>
      <b/>
      <sz val="16"/>
      <color rgb="FF0066CC"/>
      <name val="Calibri"/>
      <family val="2"/>
      <scheme val="minor"/>
    </font>
    <font>
      <b/>
      <sz val="22"/>
      <color rgb="FFFFFF00"/>
      <name val="Gill Sans"/>
    </font>
    <font>
      <sz val="12"/>
      <color rgb="FFFF0000"/>
      <name val="Calibri Light"/>
      <family val="2"/>
      <scheme val="major"/>
    </font>
    <font>
      <b/>
      <sz val="20"/>
      <name val="Gill Sans"/>
    </font>
    <font>
      <b/>
      <sz val="36"/>
      <color rgb="FFFF0000"/>
      <name val="Calibri"/>
      <family val="2"/>
      <scheme val="minor"/>
    </font>
    <font>
      <sz val="20"/>
      <name val="Calibri"/>
      <family val="2"/>
      <scheme val="minor"/>
    </font>
    <font>
      <sz val="28"/>
      <color theme="1"/>
      <name val="Calibri"/>
      <family val="2"/>
      <scheme val="minor"/>
    </font>
    <font>
      <b/>
      <sz val="28"/>
      <color theme="1"/>
      <name val="Calibri"/>
      <family val="2"/>
      <scheme val="minor"/>
    </font>
    <font>
      <b/>
      <sz val="28"/>
      <color theme="0"/>
      <name val="Calibri"/>
      <family val="2"/>
      <scheme val="minor"/>
    </font>
    <font>
      <b/>
      <sz val="16"/>
      <color theme="1"/>
      <name val="Tahoma"/>
      <family val="2"/>
    </font>
    <font>
      <b/>
      <sz val="52"/>
      <color rgb="FFFFFF00"/>
      <name val="Tahoma"/>
      <family val="2"/>
    </font>
    <font>
      <b/>
      <sz val="11"/>
      <color theme="1"/>
      <name val="Tahoma"/>
      <family val="2"/>
    </font>
    <font>
      <sz val="11"/>
      <color theme="1"/>
      <name val="Tahoma"/>
      <family val="2"/>
    </font>
    <font>
      <b/>
      <sz val="11"/>
      <color theme="0"/>
      <name val="Tahoma"/>
      <family val="2"/>
    </font>
  </fonts>
  <fills count="23">
    <fill>
      <patternFill patternType="none"/>
    </fill>
    <fill>
      <patternFill patternType="gray125"/>
    </fill>
    <fill>
      <patternFill patternType="solid">
        <fgColor theme="9" tint="0.79998168889431442"/>
        <bgColor theme="9" tint="0.79998168889431442"/>
      </patternFill>
    </fill>
    <fill>
      <patternFill patternType="solid">
        <fgColor theme="0"/>
        <bgColor indexed="64"/>
      </patternFill>
    </fill>
    <fill>
      <patternFill patternType="solid">
        <fgColor theme="0"/>
        <bgColor theme="9" tint="0.79998168889431442"/>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5A7636"/>
        <bgColor indexed="64"/>
      </patternFill>
    </fill>
    <fill>
      <patternFill patternType="solid">
        <fgColor rgb="FF8AB547"/>
        <bgColor indexed="64"/>
      </patternFill>
    </fill>
    <fill>
      <patternFill patternType="solid">
        <fgColor rgb="FF8AB547"/>
        <bgColor theme="9" tint="0.79998168889431442"/>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39997558519241921"/>
        <bgColor theme="9" tint="0.79998168889431442"/>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theme="9" tint="0.79998168889431442"/>
      </patternFill>
    </fill>
    <fill>
      <patternFill patternType="solid">
        <fgColor rgb="FF5A7636"/>
        <bgColor theme="9" tint="0.79998168889431442"/>
      </patternFill>
    </fill>
    <fill>
      <patternFill patternType="solid">
        <fgColor rgb="FFFF0000"/>
        <bgColor theme="9" tint="0.79998168889431442"/>
      </patternFill>
    </fill>
    <fill>
      <patternFill patternType="solid">
        <fgColor theme="1" tint="0.34998626667073579"/>
        <bgColor indexed="64"/>
      </patternFill>
    </fill>
  </fills>
  <borders count="247">
    <border>
      <left/>
      <right/>
      <top/>
      <bottom/>
      <diagonal/>
    </border>
    <border>
      <left/>
      <right style="thin">
        <color indexed="64"/>
      </right>
      <top style="thin">
        <color indexed="64"/>
      </top>
      <bottom style="thin">
        <color indexed="64"/>
      </bottom>
      <diagonal/>
    </border>
    <border>
      <left style="thin">
        <color rgb="FF00B050"/>
      </left>
      <right style="thin">
        <color rgb="FF00B050"/>
      </right>
      <top/>
      <bottom/>
      <diagonal/>
    </border>
    <border>
      <left/>
      <right/>
      <top style="thin">
        <color rgb="FF00B050"/>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thin">
        <color rgb="FF00B050"/>
      </right>
      <top style="thin">
        <color rgb="FF00B050"/>
      </top>
      <bottom style="thin">
        <color rgb="FF00B050"/>
      </bottom>
      <diagonal/>
    </border>
    <border>
      <left style="thin">
        <color rgb="FF8AB547"/>
      </left>
      <right style="thin">
        <color rgb="FF8AB547"/>
      </right>
      <top style="thin">
        <color rgb="FF8AB547"/>
      </top>
      <bottom style="thin">
        <color rgb="FF8AB547"/>
      </bottom>
      <diagonal/>
    </border>
    <border>
      <left style="thin">
        <color rgb="FF8AB547"/>
      </left>
      <right/>
      <top/>
      <bottom/>
      <diagonal/>
    </border>
    <border>
      <left style="thin">
        <color rgb="FF8AB547"/>
      </left>
      <right/>
      <top style="thin">
        <color rgb="FF00B050"/>
      </top>
      <bottom/>
      <diagonal/>
    </border>
    <border>
      <left/>
      <right/>
      <top style="thin">
        <color rgb="FF00B050"/>
      </top>
      <bottom style="thin">
        <color rgb="FF00B050"/>
      </bottom>
      <diagonal/>
    </border>
    <border>
      <left style="thin">
        <color rgb="FF8AB547"/>
      </left>
      <right style="thin">
        <color rgb="FF8AB547"/>
      </right>
      <top style="thin">
        <color rgb="FF8AB547"/>
      </top>
      <bottom/>
      <diagonal/>
    </border>
    <border>
      <left style="thin">
        <color rgb="FF8AB547"/>
      </left>
      <right style="thin">
        <color rgb="FF8AB547"/>
      </right>
      <top/>
      <bottom/>
      <diagonal/>
    </border>
    <border>
      <left style="thin">
        <color rgb="FF8AB547"/>
      </left>
      <right style="thin">
        <color rgb="FF8AB547"/>
      </right>
      <top/>
      <bottom style="thin">
        <color rgb="FF8AB547"/>
      </bottom>
      <diagonal/>
    </border>
    <border>
      <left style="thin">
        <color rgb="FF00B050"/>
      </left>
      <right style="thin">
        <color rgb="FF8AB547"/>
      </right>
      <top style="thin">
        <color rgb="FF00B050"/>
      </top>
      <bottom/>
      <diagonal/>
    </border>
    <border>
      <left style="thin">
        <color rgb="FF00B050"/>
      </left>
      <right style="thin">
        <color rgb="FF8AB547"/>
      </right>
      <top/>
      <bottom/>
      <diagonal/>
    </border>
    <border>
      <left/>
      <right style="thin">
        <color rgb="FF8AB547"/>
      </right>
      <top style="thin">
        <color rgb="FF8AB547"/>
      </top>
      <bottom style="thin">
        <color rgb="FF8AB547"/>
      </bottom>
      <diagonal/>
    </border>
    <border>
      <left style="thin">
        <color rgb="FF00B050"/>
      </left>
      <right style="thin">
        <color rgb="FF8AB547"/>
      </right>
      <top/>
      <bottom style="thin">
        <color rgb="FF00B050"/>
      </bottom>
      <diagonal/>
    </border>
    <border>
      <left style="thin">
        <color rgb="FF8AB547"/>
      </left>
      <right/>
      <top style="thin">
        <color rgb="FF8AB547"/>
      </top>
      <bottom/>
      <diagonal/>
    </border>
    <border>
      <left/>
      <right style="thin">
        <color rgb="FF8AB547"/>
      </right>
      <top style="thin">
        <color rgb="FF8AB547"/>
      </top>
      <bottom/>
      <diagonal/>
    </border>
    <border>
      <left/>
      <right style="thin">
        <color rgb="FF8AB547"/>
      </right>
      <top/>
      <bottom/>
      <diagonal/>
    </border>
    <border>
      <left/>
      <right style="thin">
        <color rgb="FF8AB547"/>
      </right>
      <top/>
      <bottom style="thin">
        <color rgb="FF8AB547"/>
      </bottom>
      <diagonal/>
    </border>
    <border>
      <left style="medium">
        <color rgb="FF8AB547"/>
      </left>
      <right style="thin">
        <color rgb="FF8AB547"/>
      </right>
      <top style="medium">
        <color rgb="FF8AB547"/>
      </top>
      <bottom/>
      <diagonal/>
    </border>
    <border>
      <left style="thin">
        <color indexed="64"/>
      </left>
      <right style="thin">
        <color rgb="FF8AB547"/>
      </right>
      <top style="medium">
        <color rgb="FF8AB547"/>
      </top>
      <bottom/>
      <diagonal/>
    </border>
    <border>
      <left/>
      <right/>
      <top style="medium">
        <color rgb="FF8AB547"/>
      </top>
      <bottom style="thin">
        <color rgb="FF00B050"/>
      </bottom>
      <diagonal/>
    </border>
    <border>
      <left style="thin">
        <color rgb="FF8AB547"/>
      </left>
      <right style="thin">
        <color rgb="FF8AB547"/>
      </right>
      <top style="medium">
        <color rgb="FF8AB547"/>
      </top>
      <bottom style="thin">
        <color rgb="FF8AB547"/>
      </bottom>
      <diagonal/>
    </border>
    <border>
      <left/>
      <right/>
      <top style="medium">
        <color rgb="FF8AB547"/>
      </top>
      <bottom/>
      <diagonal/>
    </border>
    <border>
      <left style="thin">
        <color rgb="FF8AB547"/>
      </left>
      <right style="medium">
        <color rgb="FF8AB547"/>
      </right>
      <top style="medium">
        <color rgb="FF8AB547"/>
      </top>
      <bottom style="thin">
        <color rgb="FF8AB547"/>
      </bottom>
      <diagonal/>
    </border>
    <border>
      <left style="thin">
        <color rgb="FF8AB547"/>
      </left>
      <right/>
      <top/>
      <bottom style="medium">
        <color rgb="FF8AB547"/>
      </bottom>
      <diagonal/>
    </border>
    <border>
      <left style="thin">
        <color indexed="64"/>
      </left>
      <right style="thin">
        <color indexed="64"/>
      </right>
      <top style="thin">
        <color indexed="64"/>
      </top>
      <bottom style="medium">
        <color rgb="FF8AB547"/>
      </bottom>
      <diagonal/>
    </border>
    <border>
      <left/>
      <right style="thin">
        <color rgb="FF8AB547"/>
      </right>
      <top style="thin">
        <color rgb="FF8AB547"/>
      </top>
      <bottom style="medium">
        <color rgb="FF8AB547"/>
      </bottom>
      <diagonal/>
    </border>
    <border>
      <left style="thin">
        <color rgb="FF8AB547"/>
      </left>
      <right style="thin">
        <color rgb="FF8AB547"/>
      </right>
      <top style="thin">
        <color rgb="FF8AB547"/>
      </top>
      <bottom style="medium">
        <color rgb="FF8AB547"/>
      </bottom>
      <diagonal/>
    </border>
    <border>
      <left style="medium">
        <color rgb="FF8AB547"/>
      </left>
      <right style="thin">
        <color indexed="64"/>
      </right>
      <top style="medium">
        <color rgb="FF8AB547"/>
      </top>
      <bottom/>
      <diagonal/>
    </border>
    <border>
      <left/>
      <right style="thin">
        <color indexed="64"/>
      </right>
      <top style="medium">
        <color rgb="FF8AB547"/>
      </top>
      <bottom/>
      <diagonal/>
    </border>
    <border>
      <left style="medium">
        <color rgb="FF8AB547"/>
      </left>
      <right/>
      <top style="thin">
        <color rgb="FF00B050"/>
      </top>
      <bottom style="thin">
        <color rgb="FF00B050"/>
      </bottom>
      <diagonal/>
    </border>
    <border>
      <left style="medium">
        <color rgb="FF8AB547"/>
      </left>
      <right/>
      <top style="thin">
        <color rgb="FF00B050"/>
      </top>
      <bottom style="medium">
        <color rgb="FF8AB547"/>
      </bottom>
      <diagonal/>
    </border>
    <border>
      <left style="thin">
        <color rgb="FF8AB547"/>
      </left>
      <right style="thin">
        <color rgb="FF8AB547"/>
      </right>
      <top/>
      <bottom style="medium">
        <color rgb="FF8AB547"/>
      </bottom>
      <diagonal/>
    </border>
    <border>
      <left/>
      <right style="thin">
        <color rgb="FF00B050"/>
      </right>
      <top style="thin">
        <color rgb="FF00B050"/>
      </top>
      <bottom style="medium">
        <color rgb="FF8AB547"/>
      </bottom>
      <diagonal/>
    </border>
    <border>
      <left style="medium">
        <color rgb="FF8AB547"/>
      </left>
      <right/>
      <top style="medium">
        <color rgb="FF8AB547"/>
      </top>
      <bottom style="medium">
        <color rgb="FF8AB547"/>
      </bottom>
      <diagonal/>
    </border>
    <border>
      <left/>
      <right/>
      <top style="medium">
        <color rgb="FF8AB547"/>
      </top>
      <bottom style="medium">
        <color rgb="FF8AB547"/>
      </bottom>
      <diagonal/>
    </border>
    <border>
      <left/>
      <right style="medium">
        <color rgb="FF8AB547"/>
      </right>
      <top style="medium">
        <color rgb="FF8AB547"/>
      </top>
      <bottom style="medium">
        <color rgb="FF8AB547"/>
      </bottom>
      <diagonal/>
    </border>
    <border>
      <left style="thin">
        <color indexed="64"/>
      </left>
      <right/>
      <top/>
      <bottom/>
      <diagonal/>
    </border>
    <border>
      <left/>
      <right style="thin">
        <color rgb="FF8AB547"/>
      </right>
      <top style="thin">
        <color rgb="FF00B050"/>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rgb="FF8AB547"/>
      </left>
      <right/>
      <top/>
      <bottom/>
      <diagonal/>
    </border>
    <border>
      <left style="thin">
        <color rgb="FF8AB547"/>
      </left>
      <right style="thin">
        <color rgb="FF8AB547"/>
      </right>
      <top style="thin">
        <color rgb="FF8AB547"/>
      </top>
      <bottom style="medium">
        <color indexed="64"/>
      </bottom>
      <diagonal/>
    </border>
    <border>
      <left style="thin">
        <color indexed="64"/>
      </left>
      <right style="thin">
        <color indexed="64"/>
      </right>
      <top style="medium">
        <color rgb="FF8AB547"/>
      </top>
      <bottom/>
      <diagonal/>
    </border>
    <border>
      <left style="thin">
        <color indexed="64"/>
      </left>
      <right style="medium">
        <color indexed="64"/>
      </right>
      <top style="medium">
        <color rgb="FF8AB547"/>
      </top>
      <bottom/>
      <diagonal/>
    </border>
    <border>
      <left style="medium">
        <color indexed="64"/>
      </left>
      <right style="thin">
        <color indexed="64"/>
      </right>
      <top style="medium">
        <color rgb="FF8AB547"/>
      </top>
      <bottom/>
      <diagonal/>
    </border>
    <border>
      <left style="thin">
        <color indexed="64"/>
      </left>
      <right style="thin">
        <color indexed="64"/>
      </right>
      <top/>
      <bottom style="medium">
        <color auto="1"/>
      </bottom>
      <diagonal/>
    </border>
    <border>
      <left style="thin">
        <color indexed="64"/>
      </left>
      <right style="medium">
        <color indexed="64"/>
      </right>
      <top/>
      <bottom style="medium">
        <color auto="1"/>
      </bottom>
      <diagonal/>
    </border>
    <border>
      <left style="medium">
        <color indexed="64"/>
      </left>
      <right style="medium">
        <color indexed="64"/>
      </right>
      <top style="medium">
        <color indexed="64"/>
      </top>
      <bottom/>
      <diagonal/>
    </border>
    <border>
      <left style="thin">
        <color rgb="FF8AB547"/>
      </left>
      <right style="thin">
        <color rgb="FF8AB547"/>
      </right>
      <top style="medium">
        <color indexed="64"/>
      </top>
      <bottom style="thin">
        <color rgb="FF8AB547"/>
      </bottom>
      <diagonal/>
    </border>
    <border>
      <left/>
      <right style="thin">
        <color indexed="64"/>
      </right>
      <top style="medium">
        <color indexed="64"/>
      </top>
      <bottom style="thin">
        <color rgb="FF8AB547"/>
      </bottom>
      <diagonal/>
    </border>
    <border>
      <left style="thin">
        <color indexed="64"/>
      </left>
      <right style="medium">
        <color indexed="64"/>
      </right>
      <top style="medium">
        <color indexed="64"/>
      </top>
      <bottom style="thin">
        <color rgb="FF8AB547"/>
      </bottom>
      <diagonal/>
    </border>
    <border>
      <left style="medium">
        <color indexed="64"/>
      </left>
      <right style="thin">
        <color indexed="64"/>
      </right>
      <top style="medium">
        <color indexed="64"/>
      </top>
      <bottom style="thin">
        <color rgb="FF8AB547"/>
      </bottom>
      <diagonal/>
    </border>
    <border>
      <left/>
      <right style="thin">
        <color indexed="64"/>
      </right>
      <top style="thin">
        <color rgb="FF8AB547"/>
      </top>
      <bottom style="thin">
        <color rgb="FF8AB547"/>
      </bottom>
      <diagonal/>
    </border>
    <border>
      <left style="thin">
        <color indexed="64"/>
      </left>
      <right style="medium">
        <color indexed="64"/>
      </right>
      <top style="thin">
        <color rgb="FF8AB547"/>
      </top>
      <bottom style="thin">
        <color rgb="FF8AB547"/>
      </bottom>
      <diagonal/>
    </border>
    <border>
      <left style="medium">
        <color indexed="64"/>
      </left>
      <right style="thin">
        <color indexed="64"/>
      </right>
      <top style="thin">
        <color rgb="FF8AB547"/>
      </top>
      <bottom style="thin">
        <color rgb="FF8AB547"/>
      </bottom>
      <diagonal/>
    </border>
    <border>
      <left/>
      <right style="thin">
        <color indexed="64"/>
      </right>
      <top style="thin">
        <color rgb="FF8AB547"/>
      </top>
      <bottom style="medium">
        <color indexed="64"/>
      </bottom>
      <diagonal/>
    </border>
    <border>
      <left style="thin">
        <color indexed="64"/>
      </left>
      <right style="medium">
        <color indexed="64"/>
      </right>
      <top style="thin">
        <color rgb="FF8AB547"/>
      </top>
      <bottom style="medium">
        <color indexed="64"/>
      </bottom>
      <diagonal/>
    </border>
    <border>
      <left style="medium">
        <color indexed="64"/>
      </left>
      <right style="thin">
        <color indexed="64"/>
      </right>
      <top style="thin">
        <color rgb="FF8AB547"/>
      </top>
      <bottom style="medium">
        <color indexed="64"/>
      </bottom>
      <diagonal/>
    </border>
    <border>
      <left/>
      <right style="thin">
        <color indexed="64"/>
      </right>
      <top/>
      <bottom style="thin">
        <color rgb="FF8AB547"/>
      </bottom>
      <diagonal/>
    </border>
    <border>
      <left style="thin">
        <color indexed="64"/>
      </left>
      <right style="medium">
        <color indexed="64"/>
      </right>
      <top/>
      <bottom style="thin">
        <color rgb="FF8AB547"/>
      </bottom>
      <diagonal/>
    </border>
    <border>
      <left style="medium">
        <color indexed="64"/>
      </left>
      <right style="thin">
        <color indexed="64"/>
      </right>
      <top/>
      <bottom style="thin">
        <color rgb="FF8AB547"/>
      </bottom>
      <diagonal/>
    </border>
    <border>
      <left style="thin">
        <color indexed="64"/>
      </left>
      <right style="thin">
        <color indexed="64"/>
      </right>
      <top/>
      <bottom style="thin">
        <color rgb="FF8AB547"/>
      </bottom>
      <diagonal/>
    </border>
    <border>
      <left/>
      <right style="thin">
        <color indexed="64"/>
      </right>
      <top style="thin">
        <color rgb="FF8AB547"/>
      </top>
      <bottom/>
      <diagonal/>
    </border>
    <border>
      <left style="thin">
        <color indexed="64"/>
      </left>
      <right style="medium">
        <color indexed="64"/>
      </right>
      <top style="thin">
        <color rgb="FF8AB547"/>
      </top>
      <bottom/>
      <diagonal/>
    </border>
    <border>
      <left style="medium">
        <color indexed="64"/>
      </left>
      <right style="thin">
        <color indexed="64"/>
      </right>
      <top style="thin">
        <color rgb="FF8AB547"/>
      </top>
      <bottom/>
      <diagonal/>
    </border>
    <border>
      <left style="thin">
        <color indexed="64"/>
      </left>
      <right style="thin">
        <color indexed="64"/>
      </right>
      <top style="thin">
        <color rgb="FF8AB547"/>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rgb="FF8AB547"/>
      </right>
      <top style="medium">
        <color indexed="64"/>
      </top>
      <bottom style="thin">
        <color rgb="FF8AB547"/>
      </bottom>
      <diagonal/>
    </border>
    <border>
      <left/>
      <right style="thin">
        <color rgb="FF8AB547"/>
      </right>
      <top style="thin">
        <color rgb="FF8AB547"/>
      </top>
      <bottom style="medium">
        <color indexed="64"/>
      </bottom>
      <diagonal/>
    </border>
    <border>
      <left style="medium">
        <color indexed="64"/>
      </left>
      <right style="medium">
        <color indexed="64"/>
      </right>
      <top style="medium">
        <color indexed="64"/>
      </top>
      <bottom style="thin">
        <color rgb="FF8AB547"/>
      </bottom>
      <diagonal/>
    </border>
    <border>
      <left style="medium">
        <color indexed="64"/>
      </left>
      <right style="medium">
        <color indexed="64"/>
      </right>
      <top style="thin">
        <color rgb="FF8AB547"/>
      </top>
      <bottom style="medium">
        <color indexed="64"/>
      </bottom>
      <diagonal/>
    </border>
    <border>
      <left style="medium">
        <color indexed="64"/>
      </left>
      <right style="medium">
        <color indexed="64"/>
      </right>
      <top/>
      <bottom style="thin">
        <color rgb="FF8AB547"/>
      </bottom>
      <diagonal/>
    </border>
    <border>
      <left style="medium">
        <color indexed="64"/>
      </left>
      <right style="medium">
        <color indexed="64"/>
      </right>
      <top style="thin">
        <color rgb="FF8AB547"/>
      </top>
      <bottom/>
      <diagonal/>
    </border>
    <border>
      <left style="medium">
        <color indexed="64"/>
      </left>
      <right style="medium">
        <color indexed="64"/>
      </right>
      <top style="thin">
        <color rgb="FF8AB547"/>
      </top>
      <bottom style="thin">
        <color rgb="FF8AB547"/>
      </bottom>
      <diagonal/>
    </border>
    <border>
      <left style="medium">
        <color indexed="64"/>
      </left>
      <right style="thin">
        <color rgb="FF8AB547"/>
      </right>
      <top style="medium">
        <color indexed="64"/>
      </top>
      <bottom style="thin">
        <color rgb="FF8AB547"/>
      </bottom>
      <diagonal/>
    </border>
    <border>
      <left style="thin">
        <color rgb="FF8AB547"/>
      </left>
      <right style="medium">
        <color indexed="64"/>
      </right>
      <top style="medium">
        <color indexed="64"/>
      </top>
      <bottom style="thin">
        <color rgb="FF8AB547"/>
      </bottom>
      <diagonal/>
    </border>
    <border>
      <left style="medium">
        <color indexed="64"/>
      </left>
      <right style="thin">
        <color rgb="FF8AB547"/>
      </right>
      <top style="thin">
        <color rgb="FF8AB547"/>
      </top>
      <bottom style="medium">
        <color indexed="64"/>
      </bottom>
      <diagonal/>
    </border>
    <border>
      <left style="thin">
        <color rgb="FF8AB547"/>
      </left>
      <right style="medium">
        <color indexed="64"/>
      </right>
      <top style="thin">
        <color rgb="FF8AB547"/>
      </top>
      <bottom style="medium">
        <color indexed="64"/>
      </bottom>
      <diagonal/>
    </border>
    <border>
      <left style="medium">
        <color indexed="64"/>
      </left>
      <right style="thin">
        <color rgb="FF8AB547"/>
      </right>
      <top/>
      <bottom style="thin">
        <color rgb="FF8AB547"/>
      </bottom>
      <diagonal/>
    </border>
    <border>
      <left style="thin">
        <color rgb="FF8AB547"/>
      </left>
      <right style="medium">
        <color indexed="64"/>
      </right>
      <top/>
      <bottom style="thin">
        <color rgb="FF8AB547"/>
      </bottom>
      <diagonal/>
    </border>
    <border>
      <left style="medium">
        <color indexed="64"/>
      </left>
      <right style="thin">
        <color rgb="FF8AB547"/>
      </right>
      <top style="thin">
        <color rgb="FF8AB547"/>
      </top>
      <bottom/>
      <diagonal/>
    </border>
    <border>
      <left style="thin">
        <color rgb="FF8AB547"/>
      </left>
      <right style="medium">
        <color indexed="64"/>
      </right>
      <top style="thin">
        <color rgb="FF8AB547"/>
      </top>
      <bottom/>
      <diagonal/>
    </border>
    <border>
      <left style="medium">
        <color indexed="64"/>
      </left>
      <right style="thin">
        <color rgb="FF8AB547"/>
      </right>
      <top style="thin">
        <color rgb="FF8AB547"/>
      </top>
      <bottom style="thin">
        <color rgb="FF8AB547"/>
      </bottom>
      <diagonal/>
    </border>
    <border>
      <left style="thin">
        <color rgb="FF8AB547"/>
      </left>
      <right style="medium">
        <color indexed="64"/>
      </right>
      <top style="thin">
        <color rgb="FF8AB547"/>
      </top>
      <bottom style="thin">
        <color rgb="FF8AB547"/>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8AB547"/>
      </left>
      <right/>
      <top style="thin">
        <color rgb="FF8AB547"/>
      </top>
      <bottom style="thin">
        <color rgb="FF8AB547"/>
      </bottom>
      <diagonal/>
    </border>
    <border>
      <left style="thin">
        <color indexed="64"/>
      </left>
      <right/>
      <top style="medium">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n">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medium">
        <color rgb="FF8AB547"/>
      </top>
      <bottom/>
      <diagonal/>
    </border>
    <border>
      <left style="hair">
        <color indexed="64"/>
      </left>
      <right style="double">
        <color rgb="FFFF0000"/>
      </right>
      <top style="medium">
        <color rgb="FF8AB547"/>
      </top>
      <bottom/>
      <diagonal/>
    </border>
    <border>
      <left style="medium">
        <color indexed="64"/>
      </left>
      <right style="hair">
        <color indexed="64"/>
      </right>
      <top/>
      <bottom style="medium">
        <color indexed="64"/>
      </bottom>
      <diagonal/>
    </border>
    <border>
      <left style="hair">
        <color indexed="64"/>
      </left>
      <right style="double">
        <color rgb="FFFF0000"/>
      </right>
      <top/>
      <bottom style="medium">
        <color auto="1"/>
      </bottom>
      <diagonal/>
    </border>
    <border>
      <left style="medium">
        <color indexed="64"/>
      </left>
      <right style="hair">
        <color indexed="64"/>
      </right>
      <top style="medium">
        <color indexed="64"/>
      </top>
      <bottom style="hair">
        <color indexed="64"/>
      </bottom>
      <diagonal/>
    </border>
    <border>
      <left style="hair">
        <color indexed="64"/>
      </left>
      <right style="double">
        <color rgb="FFFF0000"/>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double">
        <color rgb="FFFF0000"/>
      </right>
      <top style="hair">
        <color indexed="64"/>
      </top>
      <bottom style="medium">
        <color indexed="64"/>
      </bottom>
      <diagonal/>
    </border>
    <border>
      <left style="medium">
        <color indexed="64"/>
      </left>
      <right style="hair">
        <color indexed="64"/>
      </right>
      <top/>
      <bottom style="thin">
        <color rgb="FF8AB547"/>
      </bottom>
      <diagonal/>
    </border>
    <border>
      <left style="hair">
        <color indexed="64"/>
      </left>
      <right style="double">
        <color rgb="FFFF0000"/>
      </right>
      <top/>
      <bottom style="thin">
        <color rgb="FF8AB547"/>
      </bottom>
      <diagonal/>
    </border>
    <border>
      <left style="medium">
        <color indexed="64"/>
      </left>
      <right style="hair">
        <color indexed="64"/>
      </right>
      <top style="thin">
        <color rgb="FF8AB547"/>
      </top>
      <bottom/>
      <diagonal/>
    </border>
    <border>
      <left style="hair">
        <color indexed="64"/>
      </left>
      <right style="double">
        <color rgb="FFFF0000"/>
      </right>
      <top style="thin">
        <color rgb="FF8AB547"/>
      </top>
      <bottom/>
      <diagonal/>
    </border>
    <border>
      <left style="medium">
        <color indexed="64"/>
      </left>
      <right style="hair">
        <color indexed="64"/>
      </right>
      <top style="hair">
        <color indexed="64"/>
      </top>
      <bottom style="hair">
        <color indexed="64"/>
      </bottom>
      <diagonal/>
    </border>
    <border>
      <left style="hair">
        <color indexed="64"/>
      </left>
      <right style="double">
        <color rgb="FFFF0000"/>
      </right>
      <top style="hair">
        <color indexed="64"/>
      </top>
      <bottom style="hair">
        <color indexed="64"/>
      </bottom>
      <diagonal/>
    </border>
    <border>
      <left style="double">
        <color rgb="FFFF0000"/>
      </left>
      <right style="hair">
        <color auto="1"/>
      </right>
      <top style="medium">
        <color rgb="FF8AB547"/>
      </top>
      <bottom style="thin">
        <color indexed="64"/>
      </bottom>
      <diagonal/>
    </border>
    <border>
      <left style="hair">
        <color auto="1"/>
      </left>
      <right style="thick">
        <color indexed="64"/>
      </right>
      <top style="medium">
        <color rgb="FF8AB547"/>
      </top>
      <bottom style="thin">
        <color indexed="64"/>
      </bottom>
      <diagonal/>
    </border>
    <border>
      <left style="double">
        <color rgb="FFFF0000"/>
      </left>
      <right style="hair">
        <color auto="1"/>
      </right>
      <top/>
      <bottom/>
      <diagonal/>
    </border>
    <border>
      <left style="hair">
        <color auto="1"/>
      </left>
      <right style="thick">
        <color indexed="64"/>
      </right>
      <top/>
      <bottom/>
      <diagonal/>
    </border>
    <border>
      <left style="double">
        <color rgb="FFFF0000"/>
      </left>
      <right style="hair">
        <color auto="1"/>
      </right>
      <top style="medium">
        <color indexed="64"/>
      </top>
      <bottom style="hair">
        <color indexed="64"/>
      </bottom>
      <diagonal/>
    </border>
    <border>
      <left style="hair">
        <color auto="1"/>
      </left>
      <right style="thick">
        <color indexed="64"/>
      </right>
      <top style="medium">
        <color indexed="64"/>
      </top>
      <bottom style="hair">
        <color indexed="64"/>
      </bottom>
      <diagonal/>
    </border>
    <border>
      <left style="double">
        <color rgb="FFFF0000"/>
      </left>
      <right style="hair">
        <color auto="1"/>
      </right>
      <top style="hair">
        <color indexed="64"/>
      </top>
      <bottom style="medium">
        <color indexed="64"/>
      </bottom>
      <diagonal/>
    </border>
    <border>
      <left style="hair">
        <color auto="1"/>
      </left>
      <right style="thick">
        <color indexed="64"/>
      </right>
      <top style="hair">
        <color indexed="64"/>
      </top>
      <bottom style="medium">
        <color indexed="64"/>
      </bottom>
      <diagonal/>
    </border>
    <border>
      <left style="double">
        <color rgb="FFFF0000"/>
      </left>
      <right style="hair">
        <color auto="1"/>
      </right>
      <top/>
      <bottom style="thin">
        <color rgb="FF8AB547"/>
      </bottom>
      <diagonal/>
    </border>
    <border>
      <left style="hair">
        <color auto="1"/>
      </left>
      <right style="thick">
        <color indexed="64"/>
      </right>
      <top/>
      <bottom style="thin">
        <color rgb="FF8AB547"/>
      </bottom>
      <diagonal/>
    </border>
    <border>
      <left style="double">
        <color rgb="FFFF0000"/>
      </left>
      <right style="hair">
        <color auto="1"/>
      </right>
      <top style="thin">
        <color rgb="FF8AB547"/>
      </top>
      <bottom/>
      <diagonal/>
    </border>
    <border>
      <left style="hair">
        <color auto="1"/>
      </left>
      <right style="thick">
        <color indexed="64"/>
      </right>
      <top style="thin">
        <color rgb="FF8AB547"/>
      </top>
      <bottom/>
      <diagonal/>
    </border>
    <border>
      <left style="double">
        <color rgb="FFFF0000"/>
      </left>
      <right style="hair">
        <color auto="1"/>
      </right>
      <top style="hair">
        <color indexed="64"/>
      </top>
      <bottom style="hair">
        <color indexed="64"/>
      </bottom>
      <diagonal/>
    </border>
    <border>
      <left style="hair">
        <color auto="1"/>
      </left>
      <right style="thick">
        <color indexed="64"/>
      </right>
      <top style="hair">
        <color indexed="64"/>
      </top>
      <bottom style="hair">
        <color indexed="64"/>
      </bottom>
      <diagonal/>
    </border>
    <border>
      <left style="thick">
        <color indexed="64"/>
      </left>
      <right style="hair">
        <color indexed="64"/>
      </right>
      <top style="medium">
        <color rgb="FF8AB547"/>
      </top>
      <bottom/>
      <diagonal/>
    </border>
    <border>
      <left style="thick">
        <color indexed="64"/>
      </left>
      <right style="hair">
        <color indexed="64"/>
      </right>
      <top/>
      <bottom style="medium">
        <color indexed="64"/>
      </bottom>
      <diagonal/>
    </border>
    <border>
      <left style="thick">
        <color indexed="64"/>
      </left>
      <right style="hair">
        <color indexed="64"/>
      </right>
      <top style="medium">
        <color indexed="64"/>
      </top>
      <bottom style="hair">
        <color indexed="64"/>
      </bottom>
      <diagonal/>
    </border>
    <border>
      <left style="thick">
        <color indexed="64"/>
      </left>
      <right style="hair">
        <color indexed="64"/>
      </right>
      <top style="hair">
        <color indexed="64"/>
      </top>
      <bottom style="medium">
        <color indexed="64"/>
      </bottom>
      <diagonal/>
    </border>
    <border>
      <left style="thick">
        <color indexed="64"/>
      </left>
      <right style="hair">
        <color indexed="64"/>
      </right>
      <top/>
      <bottom style="thin">
        <color rgb="FF8AB547"/>
      </bottom>
      <diagonal/>
    </border>
    <border>
      <left style="thick">
        <color indexed="64"/>
      </left>
      <right style="hair">
        <color indexed="64"/>
      </right>
      <top style="thin">
        <color rgb="FF8AB547"/>
      </top>
      <bottom/>
      <diagonal/>
    </border>
    <border>
      <left style="thick">
        <color indexed="64"/>
      </left>
      <right style="hair">
        <color indexed="64"/>
      </right>
      <top style="hair">
        <color indexed="64"/>
      </top>
      <bottom style="hair">
        <color indexed="64"/>
      </bottom>
      <diagonal/>
    </border>
    <border>
      <left style="double">
        <color rgb="FFFF0000"/>
      </left>
      <right style="hair">
        <color auto="1"/>
      </right>
      <top style="medium">
        <color indexed="64"/>
      </top>
      <bottom style="thin">
        <color indexed="64"/>
      </bottom>
      <diagonal/>
    </border>
    <border>
      <left style="hair">
        <color auto="1"/>
      </left>
      <right style="thick">
        <color indexed="64"/>
      </right>
      <top style="medium">
        <color indexed="64"/>
      </top>
      <bottom style="thin">
        <color indexed="64"/>
      </bottom>
      <diagonal/>
    </border>
    <border>
      <left style="thick">
        <color indexed="64"/>
      </left>
      <right style="hair">
        <color indexed="64"/>
      </right>
      <top style="medium">
        <color indexed="64"/>
      </top>
      <bottom/>
      <diagonal/>
    </border>
    <border>
      <left style="hair">
        <color indexed="64"/>
      </left>
      <right style="double">
        <color rgb="FFFF0000"/>
      </right>
      <top style="medium">
        <color indexed="64"/>
      </top>
      <bottom/>
      <diagonal/>
    </border>
    <border>
      <left style="hair">
        <color auto="1"/>
      </left>
      <right style="medium">
        <color indexed="64"/>
      </right>
      <top style="medium">
        <color indexed="64"/>
      </top>
      <bottom style="thin">
        <color indexed="64"/>
      </bottom>
      <diagonal/>
    </border>
    <border>
      <left style="hair">
        <color auto="1"/>
      </left>
      <right style="medium">
        <color indexed="64"/>
      </right>
      <top/>
      <bottom/>
      <diagonal/>
    </border>
    <border>
      <left style="hair">
        <color auto="1"/>
      </left>
      <right style="medium">
        <color indexed="64"/>
      </right>
      <top style="medium">
        <color indexed="64"/>
      </top>
      <bottom style="hair">
        <color indexed="64"/>
      </bottom>
      <diagonal/>
    </border>
    <border>
      <left style="hair">
        <color auto="1"/>
      </left>
      <right style="medium">
        <color indexed="64"/>
      </right>
      <top style="hair">
        <color indexed="64"/>
      </top>
      <bottom style="medium">
        <color indexed="64"/>
      </bottom>
      <diagonal/>
    </border>
    <border>
      <left style="hair">
        <color auto="1"/>
      </left>
      <right style="medium">
        <color indexed="64"/>
      </right>
      <top/>
      <bottom style="thin">
        <color rgb="FF8AB547"/>
      </bottom>
      <diagonal/>
    </border>
    <border>
      <left style="hair">
        <color auto="1"/>
      </left>
      <right style="medium">
        <color indexed="64"/>
      </right>
      <top style="thin">
        <color rgb="FF8AB547"/>
      </top>
      <bottom/>
      <diagonal/>
    </border>
    <border>
      <left style="hair">
        <color auto="1"/>
      </left>
      <right style="medium">
        <color indexed="64"/>
      </right>
      <top style="hair">
        <color indexed="64"/>
      </top>
      <bottom style="hair">
        <color indexed="64"/>
      </bottom>
      <diagonal/>
    </border>
    <border>
      <left style="thick">
        <color rgb="FF8AB547"/>
      </left>
      <right style="thick">
        <color rgb="FF8AB547"/>
      </right>
      <top style="thick">
        <color rgb="FF8AB547"/>
      </top>
      <bottom style="thick">
        <color rgb="FF8AB547"/>
      </bottom>
      <diagonal/>
    </border>
    <border>
      <left style="thin">
        <color indexed="64"/>
      </left>
      <right/>
      <top style="thick">
        <color rgb="FF8AB547"/>
      </top>
      <bottom style="thick">
        <color rgb="FF8AB547"/>
      </bottom>
      <diagonal/>
    </border>
    <border>
      <left style="thick">
        <color rgb="FF8AB547"/>
      </left>
      <right/>
      <top style="thick">
        <color rgb="FF8AB547"/>
      </top>
      <bottom style="thick">
        <color rgb="FF8AB547"/>
      </bottom>
      <diagonal/>
    </border>
    <border>
      <left/>
      <right/>
      <top style="thick">
        <color rgb="FF8AB547"/>
      </top>
      <bottom style="thick">
        <color rgb="FF8AB547"/>
      </bottom>
      <diagonal/>
    </border>
    <border>
      <left/>
      <right style="thick">
        <color rgb="FF8AB547"/>
      </right>
      <top style="thick">
        <color rgb="FF8AB547"/>
      </top>
      <bottom style="thick">
        <color rgb="FF8AB547"/>
      </bottom>
      <diagonal/>
    </border>
    <border>
      <left style="thin">
        <color rgb="FF8AB547"/>
      </left>
      <right style="thin">
        <color rgb="FF8AB547"/>
      </right>
      <top style="thick">
        <color rgb="FF8AB547"/>
      </top>
      <bottom style="thin">
        <color rgb="FF8AB547"/>
      </bottom>
      <diagonal/>
    </border>
    <border>
      <left style="thin">
        <color rgb="FF8AB547"/>
      </left>
      <right style="thick">
        <color rgb="FF8AB547"/>
      </right>
      <top style="thick">
        <color rgb="FF8AB547"/>
      </top>
      <bottom style="thin">
        <color rgb="FF8AB547"/>
      </bottom>
      <diagonal/>
    </border>
    <border>
      <left style="thin">
        <color rgb="FF8AB547"/>
      </left>
      <right style="thick">
        <color rgb="FF8AB547"/>
      </right>
      <top style="thin">
        <color rgb="FF8AB547"/>
      </top>
      <bottom style="thin">
        <color rgb="FF8AB547"/>
      </bottom>
      <diagonal/>
    </border>
    <border>
      <left style="thin">
        <color rgb="FF8AB547"/>
      </left>
      <right style="thin">
        <color rgb="FF8AB547"/>
      </right>
      <top style="thin">
        <color rgb="FF8AB547"/>
      </top>
      <bottom style="thick">
        <color rgb="FF8AB547"/>
      </bottom>
      <diagonal/>
    </border>
    <border>
      <left style="thin">
        <color rgb="FF8AB547"/>
      </left>
      <right style="thick">
        <color rgb="FF8AB547"/>
      </right>
      <top style="thin">
        <color rgb="FF8AB547"/>
      </top>
      <bottom style="thick">
        <color rgb="FF8AB547"/>
      </bottom>
      <diagonal/>
    </border>
    <border>
      <left style="thin">
        <color rgb="FF8AB547"/>
      </left>
      <right style="thick">
        <color rgb="FF8AB547"/>
      </right>
      <top style="thin">
        <color rgb="FF8AB547"/>
      </top>
      <bottom/>
      <diagonal/>
    </border>
    <border>
      <left style="thin">
        <color rgb="FF8AB547"/>
      </left>
      <right style="thick">
        <color rgb="FF8AB547"/>
      </right>
      <top style="thick">
        <color rgb="FF8AB547"/>
      </top>
      <bottom style="thick">
        <color rgb="FF8AB547"/>
      </bottom>
      <diagonal/>
    </border>
    <border>
      <left style="thin">
        <color rgb="FF8AB547"/>
      </left>
      <right style="thick">
        <color rgb="FF8AB547"/>
      </right>
      <top/>
      <bottom style="thin">
        <color rgb="FF8AB547"/>
      </bottom>
      <diagonal/>
    </border>
    <border>
      <left style="thick">
        <color rgb="FF8AB547"/>
      </left>
      <right/>
      <top style="thick">
        <color rgb="FF8AB547"/>
      </top>
      <bottom style="thin">
        <color rgb="FF8AB547"/>
      </bottom>
      <diagonal/>
    </border>
    <border>
      <left style="thick">
        <color rgb="FF8AB547"/>
      </left>
      <right/>
      <top style="thin">
        <color rgb="FF8AB547"/>
      </top>
      <bottom style="thin">
        <color rgb="FF8AB547"/>
      </bottom>
      <diagonal/>
    </border>
    <border>
      <left style="thick">
        <color rgb="FF8AB547"/>
      </left>
      <right/>
      <top style="thin">
        <color rgb="FF8AB547"/>
      </top>
      <bottom/>
      <diagonal/>
    </border>
    <border>
      <left style="thick">
        <color rgb="FF8AB547"/>
      </left>
      <right/>
      <top style="thin">
        <color rgb="FF8AB547"/>
      </top>
      <bottom style="thick">
        <color rgb="FF8AB547"/>
      </bottom>
      <diagonal/>
    </border>
    <border>
      <left style="thick">
        <color rgb="FF8AB547"/>
      </left>
      <right/>
      <top/>
      <bottom/>
      <diagonal/>
    </border>
    <border>
      <left/>
      <right style="thin">
        <color rgb="FF8AB547"/>
      </right>
      <top style="thick">
        <color rgb="FF8AB547"/>
      </top>
      <bottom style="thin">
        <color rgb="FF8AB547"/>
      </bottom>
      <diagonal/>
    </border>
    <border>
      <left/>
      <right style="thin">
        <color rgb="FF8AB547"/>
      </right>
      <top style="thin">
        <color rgb="FF8AB547"/>
      </top>
      <bottom style="thick">
        <color rgb="FF8AB547"/>
      </bottom>
      <diagonal/>
    </border>
    <border>
      <left/>
      <right style="thin">
        <color rgb="FF8AB547"/>
      </right>
      <top style="thick">
        <color rgb="FF8AB547"/>
      </top>
      <bottom style="thick">
        <color rgb="FF8AB547"/>
      </bottom>
      <diagonal/>
    </border>
    <border>
      <left style="thick">
        <color rgb="FF8AB547"/>
      </left>
      <right/>
      <top/>
      <bottom style="thick">
        <color rgb="FF8AB547"/>
      </bottom>
      <diagonal/>
    </border>
    <border>
      <left style="medium">
        <color rgb="FF8AB547"/>
      </left>
      <right style="thin">
        <color rgb="FF8AB547"/>
      </right>
      <top style="thick">
        <color rgb="FF8AB547"/>
      </top>
      <bottom style="thin">
        <color rgb="FF8AB547"/>
      </bottom>
      <diagonal/>
    </border>
    <border>
      <left style="medium">
        <color rgb="FF8AB547"/>
      </left>
      <right style="thin">
        <color rgb="FF8AB547"/>
      </right>
      <top style="thin">
        <color rgb="FF8AB547"/>
      </top>
      <bottom style="thin">
        <color rgb="FF8AB547"/>
      </bottom>
      <diagonal/>
    </border>
    <border>
      <left style="medium">
        <color rgb="FF8AB547"/>
      </left>
      <right style="thin">
        <color rgb="FF8AB547"/>
      </right>
      <top style="thin">
        <color rgb="FF8AB547"/>
      </top>
      <bottom/>
      <diagonal/>
    </border>
    <border>
      <left style="medium">
        <color rgb="FF8AB547"/>
      </left>
      <right style="thin">
        <color rgb="FF8AB547"/>
      </right>
      <top style="thin">
        <color rgb="FF8AB547"/>
      </top>
      <bottom style="thick">
        <color rgb="FF8AB547"/>
      </bottom>
      <diagonal/>
    </border>
    <border>
      <left style="medium">
        <color rgb="FF8AB547"/>
      </left>
      <right style="thin">
        <color rgb="FF8AB547"/>
      </right>
      <top/>
      <bottom style="thin">
        <color rgb="FF8AB547"/>
      </bottom>
      <diagonal/>
    </border>
    <border>
      <left style="medium">
        <color rgb="FF8AB547"/>
      </left>
      <right style="thin">
        <color rgb="FF8AB547"/>
      </right>
      <top style="thick">
        <color rgb="FF8AB547"/>
      </top>
      <bottom style="thick">
        <color rgb="FF8AB547"/>
      </bottom>
      <diagonal/>
    </border>
    <border>
      <left style="thin">
        <color rgb="FF8AB547"/>
      </left>
      <right/>
      <top style="thick">
        <color rgb="FF8AB547"/>
      </top>
      <bottom style="thin">
        <color rgb="FF8AB547"/>
      </bottom>
      <diagonal/>
    </border>
    <border>
      <left style="thin">
        <color rgb="FF8AB547"/>
      </left>
      <right/>
      <top style="thin">
        <color rgb="FF8AB547"/>
      </top>
      <bottom style="thick">
        <color rgb="FF8AB547"/>
      </bottom>
      <diagonal/>
    </border>
    <border>
      <left style="thin">
        <color rgb="FF8AB547"/>
      </left>
      <right/>
      <top style="thick">
        <color rgb="FF8AB547"/>
      </top>
      <bottom style="thick">
        <color rgb="FF8AB547"/>
      </bottom>
      <diagonal/>
    </border>
    <border>
      <left style="thick">
        <color rgb="FF8AB547"/>
      </left>
      <right style="thick">
        <color rgb="FF8AB547"/>
      </right>
      <top style="thick">
        <color rgb="FF8AB547"/>
      </top>
      <bottom style="thin">
        <color rgb="FF8AB547"/>
      </bottom>
      <diagonal/>
    </border>
    <border>
      <left style="thick">
        <color rgb="FF8AB547"/>
      </left>
      <right style="thick">
        <color rgb="FF8AB547"/>
      </right>
      <top style="thin">
        <color rgb="FF8AB547"/>
      </top>
      <bottom style="thin">
        <color rgb="FF8AB547"/>
      </bottom>
      <diagonal/>
    </border>
    <border>
      <left style="thick">
        <color rgb="FF8AB547"/>
      </left>
      <right style="thick">
        <color rgb="FF8AB547"/>
      </right>
      <top style="thin">
        <color rgb="FF8AB547"/>
      </top>
      <bottom/>
      <diagonal/>
    </border>
    <border>
      <left style="thick">
        <color rgb="FF8AB547"/>
      </left>
      <right style="thick">
        <color rgb="FF8AB547"/>
      </right>
      <top style="thin">
        <color rgb="FF8AB547"/>
      </top>
      <bottom style="thick">
        <color rgb="FF8AB547"/>
      </bottom>
      <diagonal/>
    </border>
    <border>
      <left style="thick">
        <color rgb="FF8AB547"/>
      </left>
      <right style="thick">
        <color rgb="FF8AB547"/>
      </right>
      <top/>
      <bottom style="thin">
        <color rgb="FF8AB547"/>
      </bottom>
      <diagonal/>
    </border>
    <border>
      <left style="thick">
        <color rgb="FF8AB547"/>
      </left>
      <right/>
      <top/>
      <bottom style="thin">
        <color rgb="FF8AB547"/>
      </bottom>
      <diagonal/>
    </border>
    <border>
      <left/>
      <right/>
      <top/>
      <bottom style="thin">
        <color rgb="FF00B050"/>
      </bottom>
      <diagonal/>
    </border>
    <border>
      <left/>
      <right/>
      <top/>
      <bottom style="medium">
        <color rgb="FF8AB547"/>
      </bottom>
      <diagonal/>
    </border>
    <border>
      <left style="thin">
        <color rgb="FF8AB547"/>
      </left>
      <right/>
      <top/>
      <bottom style="thin">
        <color rgb="FF8AB547"/>
      </bottom>
      <diagonal/>
    </border>
    <border>
      <left style="thick">
        <color rgb="FF8AB547"/>
      </left>
      <right style="thin">
        <color rgb="FF8AB547"/>
      </right>
      <top style="thick">
        <color rgb="FF8AB547"/>
      </top>
      <bottom style="thick">
        <color rgb="FF8AB547"/>
      </bottom>
      <diagonal/>
    </border>
    <border>
      <left style="thin">
        <color rgb="FF8AB547"/>
      </left>
      <right style="thin">
        <color rgb="FF8AB547"/>
      </right>
      <top style="thick">
        <color rgb="FF8AB547"/>
      </top>
      <bottom style="thick">
        <color rgb="FF8AB547"/>
      </bottom>
      <diagonal/>
    </border>
    <border>
      <left style="thick">
        <color rgb="FF8AB547"/>
      </left>
      <right style="thin">
        <color rgb="FF8AB547"/>
      </right>
      <top/>
      <bottom style="thick">
        <color rgb="FF8AB547"/>
      </bottom>
      <diagonal/>
    </border>
    <border>
      <left style="thin">
        <color rgb="FF8AB547"/>
      </left>
      <right style="thin">
        <color rgb="FF8AB547"/>
      </right>
      <top/>
      <bottom style="thick">
        <color rgb="FF8AB547"/>
      </bottom>
      <diagonal/>
    </border>
    <border>
      <left style="thin">
        <color rgb="FF8AB547"/>
      </left>
      <right style="thick">
        <color rgb="FF8AB547"/>
      </right>
      <top/>
      <bottom style="thick">
        <color rgb="FF8AB547"/>
      </bottom>
      <diagonal/>
    </border>
    <border>
      <left/>
      <right style="thin">
        <color rgb="FF8AB547"/>
      </right>
      <top/>
      <bottom style="thick">
        <color rgb="FF8AB547"/>
      </bottom>
      <diagonal/>
    </border>
    <border>
      <left style="thin">
        <color rgb="FF8AB547"/>
      </left>
      <right/>
      <top/>
      <bottom style="thick">
        <color rgb="FF8AB547"/>
      </bottom>
      <diagonal/>
    </border>
    <border>
      <left style="thick">
        <color rgb="FF8AB547"/>
      </left>
      <right style="thick">
        <color rgb="FF8AB547"/>
      </right>
      <top/>
      <bottom style="thick">
        <color rgb="FF8AB547"/>
      </bottom>
      <diagonal/>
    </border>
    <border>
      <left style="dashed">
        <color rgb="FF8AB547"/>
      </left>
      <right style="dashed">
        <color rgb="FF8AB547"/>
      </right>
      <top style="thick">
        <color rgb="FF8AB547"/>
      </top>
      <bottom style="thick">
        <color rgb="FF8AB547"/>
      </bottom>
      <diagonal/>
    </border>
    <border>
      <left style="dashed">
        <color rgb="FF8AB547"/>
      </left>
      <right style="thick">
        <color rgb="FF8AB547"/>
      </right>
      <top style="thick">
        <color rgb="FF8AB547"/>
      </top>
      <bottom style="thick">
        <color rgb="FF8AB547"/>
      </bottom>
      <diagonal/>
    </border>
    <border>
      <left/>
      <right style="dashed">
        <color rgb="FF8AB547"/>
      </right>
      <top style="thick">
        <color rgb="FF8AB547"/>
      </top>
      <bottom style="thick">
        <color rgb="FF8AB547"/>
      </bottom>
      <diagonal/>
    </border>
    <border>
      <left style="thin">
        <color rgb="FF8AB547"/>
      </left>
      <right style="dashed">
        <color rgb="FF8AB547"/>
      </right>
      <top style="thick">
        <color rgb="FF8AB547"/>
      </top>
      <bottom style="thick">
        <color rgb="FF8AB547"/>
      </bottom>
      <diagonal/>
    </border>
    <border>
      <left style="thin">
        <color rgb="FF8AB547"/>
      </left>
      <right/>
      <top style="thick">
        <color rgb="FF8AB547"/>
      </top>
      <bottom/>
      <diagonal/>
    </border>
    <border>
      <left style="thick">
        <color rgb="FF8AB547"/>
      </left>
      <right style="thin">
        <color rgb="FF8AB547"/>
      </right>
      <top style="thick">
        <color rgb="FF8AB547"/>
      </top>
      <bottom/>
      <diagonal/>
    </border>
    <border>
      <left style="thick">
        <color rgb="FF8AB547"/>
      </left>
      <right style="thin">
        <color rgb="FF8AB547"/>
      </right>
      <top/>
      <bottom/>
      <diagonal/>
    </border>
    <border>
      <left/>
      <right style="medium">
        <color rgb="FF8AB547"/>
      </right>
      <top style="thick">
        <color rgb="FF8AB547"/>
      </top>
      <bottom style="thin">
        <color rgb="FF8AB547"/>
      </bottom>
      <diagonal/>
    </border>
    <border>
      <left/>
      <right style="medium">
        <color rgb="FF8AB547"/>
      </right>
      <top style="thin">
        <color rgb="FF8AB547"/>
      </top>
      <bottom/>
      <diagonal/>
    </border>
    <border>
      <left/>
      <right style="medium">
        <color rgb="FF8AB547"/>
      </right>
      <top style="thin">
        <color rgb="FF8AB547"/>
      </top>
      <bottom style="thin">
        <color rgb="FF8AB547"/>
      </bottom>
      <diagonal/>
    </border>
    <border>
      <left/>
      <right style="medium">
        <color rgb="FF8AB547"/>
      </right>
      <top style="thin">
        <color rgb="FF8AB547"/>
      </top>
      <bottom style="thick">
        <color rgb="FF8AB547"/>
      </bottom>
      <diagonal/>
    </border>
    <border>
      <left/>
      <right style="medium">
        <color rgb="FF8AB547"/>
      </right>
      <top/>
      <bottom style="thin">
        <color rgb="FF8AB547"/>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s>
  <cellStyleXfs count="2">
    <xf numFmtId="0" fontId="0" fillId="0" borderId="0"/>
    <xf numFmtId="9" fontId="7" fillId="0" borderId="0" applyFont="0" applyFill="0" applyBorder="0" applyAlignment="0" applyProtection="0"/>
  </cellStyleXfs>
  <cellXfs count="936">
    <xf numFmtId="0" fontId="0" fillId="0" borderId="0" xfId="0"/>
    <xf numFmtId="0" fontId="0" fillId="0" borderId="0" xfId="0" applyProtection="1">
      <protection locked="0"/>
    </xf>
    <xf numFmtId="0" fontId="31" fillId="0" borderId="58" xfId="0" applyFont="1" applyBorder="1" applyAlignment="1" applyProtection="1">
      <alignment horizontal="center" vertical="center"/>
      <protection locked="0"/>
    </xf>
    <xf numFmtId="0" fontId="20" fillId="0" borderId="2" xfId="0" applyFont="1" applyBorder="1" applyAlignment="1" applyProtection="1">
      <alignment horizontal="center" vertical="center" wrapText="1"/>
      <protection locked="0"/>
    </xf>
    <xf numFmtId="0" fontId="3" fillId="3" borderId="0" xfId="0" applyFont="1" applyFill="1" applyAlignment="1" applyProtection="1">
      <alignment horizontal="center" vertical="center"/>
      <protection locked="0"/>
    </xf>
    <xf numFmtId="0" fontId="29" fillId="2" borderId="24" xfId="0" quotePrefix="1" applyFont="1" applyFill="1" applyBorder="1" applyAlignment="1" applyProtection="1">
      <alignment horizontal="left" vertical="center" wrapText="1"/>
      <protection locked="0"/>
    </xf>
    <xf numFmtId="0" fontId="0" fillId="2" borderId="24" xfId="0" applyFill="1" applyBorder="1" applyAlignment="1" applyProtection="1">
      <alignment wrapText="1"/>
      <protection locked="0"/>
    </xf>
    <xf numFmtId="0" fontId="0" fillId="0" borderId="24" xfId="0" applyBorder="1" applyAlignment="1" applyProtection="1">
      <alignment wrapText="1"/>
      <protection locked="0"/>
    </xf>
    <xf numFmtId="0" fontId="0" fillId="4" borderId="24" xfId="0" applyFill="1" applyBorder="1" applyAlignment="1" applyProtection="1">
      <alignment horizontal="center" vertical="center"/>
      <protection locked="0"/>
    </xf>
    <xf numFmtId="0" fontId="28" fillId="4" borderId="24" xfId="0" quotePrefix="1" applyFont="1" applyFill="1" applyBorder="1" applyAlignment="1" applyProtection="1">
      <alignment horizontal="left" vertical="center" wrapText="1"/>
      <protection locked="0"/>
    </xf>
    <xf numFmtId="0" fontId="28" fillId="4" borderId="0" xfId="0" quotePrefix="1" applyFont="1" applyFill="1" applyAlignment="1" applyProtection="1">
      <alignment horizontal="left" vertical="center" wrapText="1"/>
      <protection locked="0"/>
    </xf>
    <xf numFmtId="0" fontId="29" fillId="5" borderId="24" xfId="0" quotePrefix="1" applyFont="1" applyFill="1" applyBorder="1" applyAlignment="1" applyProtection="1">
      <alignment horizontal="left" vertical="center" wrapText="1"/>
      <protection locked="0"/>
    </xf>
    <xf numFmtId="0" fontId="55" fillId="0" borderId="0" xfId="0" applyFont="1" applyProtection="1">
      <protection locked="0"/>
    </xf>
    <xf numFmtId="0" fontId="0" fillId="0" borderId="3" xfId="0" applyBorder="1" applyProtection="1">
      <protection locked="0"/>
    </xf>
    <xf numFmtId="0" fontId="31" fillId="0" borderId="17" xfId="0" applyFont="1" applyBorder="1" applyAlignment="1">
      <alignment horizontal="center" vertical="center" wrapText="1"/>
    </xf>
    <xf numFmtId="0" fontId="31" fillId="0" borderId="17" xfId="0" applyFont="1" applyBorder="1" applyAlignment="1">
      <alignment horizontal="center" vertical="center"/>
    </xf>
    <xf numFmtId="0" fontId="31" fillId="0" borderId="16" xfId="0" applyFont="1" applyBorder="1" applyAlignment="1">
      <alignment horizontal="center" vertical="center"/>
    </xf>
    <xf numFmtId="0" fontId="31" fillId="0" borderId="58" xfId="0" applyFont="1" applyBorder="1" applyAlignment="1">
      <alignment horizontal="center" vertical="center"/>
    </xf>
    <xf numFmtId="0" fontId="29" fillId="2" borderId="24" xfId="0" quotePrefix="1" applyFont="1" applyFill="1" applyBorder="1" applyAlignment="1">
      <alignment horizontal="left" vertical="center" wrapText="1"/>
    </xf>
    <xf numFmtId="0" fontId="28" fillId="2" borderId="24" xfId="0" quotePrefix="1" applyFont="1" applyFill="1" applyBorder="1" applyAlignment="1">
      <alignment horizontal="left" vertical="center" wrapText="1"/>
    </xf>
    <xf numFmtId="0" fontId="50" fillId="2" borderId="24" xfId="0" quotePrefix="1" applyFont="1" applyFill="1" applyBorder="1" applyAlignment="1">
      <alignment horizontal="left" vertical="top" wrapText="1"/>
    </xf>
    <xf numFmtId="0" fontId="29" fillId="4" borderId="24" xfId="0" quotePrefix="1" applyFont="1" applyFill="1" applyBorder="1" applyAlignment="1">
      <alignment horizontal="left" vertical="center" wrapText="1"/>
    </xf>
    <xf numFmtId="0" fontId="28" fillId="0" borderId="24" xfId="0" quotePrefix="1" applyFont="1" applyBorder="1" applyAlignment="1">
      <alignment horizontal="left" vertical="center" wrapText="1"/>
    </xf>
    <xf numFmtId="0" fontId="29" fillId="0" borderId="24" xfId="0" quotePrefix="1" applyFont="1" applyBorder="1" applyAlignment="1">
      <alignment horizontal="left" vertical="center" wrapText="1"/>
    </xf>
    <xf numFmtId="0" fontId="29" fillId="2" borderId="24" xfId="0" quotePrefix="1" applyFont="1" applyFill="1" applyBorder="1" applyAlignment="1">
      <alignment horizontal="left" vertical="top" wrapText="1"/>
    </xf>
    <xf numFmtId="0" fontId="29" fillId="5" borderId="24" xfId="0" quotePrefix="1" applyFont="1" applyFill="1" applyBorder="1" applyAlignment="1">
      <alignment horizontal="left" vertical="center" wrapText="1"/>
    </xf>
    <xf numFmtId="0" fontId="28" fillId="5" borderId="24" xfId="0" quotePrefix="1" applyFont="1" applyFill="1" applyBorder="1" applyAlignment="1">
      <alignment horizontal="left" vertical="center" wrapText="1"/>
    </xf>
    <xf numFmtId="49" fontId="31" fillId="0" borderId="49" xfId="0" applyNumberFormat="1" applyFont="1" applyBorder="1" applyAlignment="1" applyProtection="1">
      <alignment horizontal="center" vertical="center" wrapText="1"/>
      <protection locked="0"/>
    </xf>
    <xf numFmtId="0" fontId="31" fillId="0" borderId="50" xfId="0" applyFont="1" applyBorder="1" applyAlignment="1" applyProtection="1">
      <alignment horizontal="center" vertical="center"/>
      <protection locked="0"/>
    </xf>
    <xf numFmtId="0" fontId="1" fillId="0" borderId="44" xfId="0" applyFont="1" applyBorder="1" applyAlignment="1" applyProtection="1">
      <alignment horizontal="center" vertical="center" wrapText="1"/>
      <protection locked="0"/>
    </xf>
    <xf numFmtId="49" fontId="29" fillId="0" borderId="51" xfId="0" quotePrefix="1" applyNumberFormat="1" applyFont="1"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49" fontId="29" fillId="2" borderId="51" xfId="0" quotePrefix="1" applyNumberFormat="1" applyFont="1" applyFill="1" applyBorder="1" applyAlignment="1" applyProtection="1">
      <alignment horizontal="left" vertical="center" wrapText="1"/>
      <protection locked="0"/>
    </xf>
    <xf numFmtId="0" fontId="0" fillId="2" borderId="24" xfId="0" applyFill="1" applyBorder="1" applyAlignment="1" applyProtection="1">
      <alignment horizontal="left" vertical="center" wrapText="1"/>
      <protection locked="0"/>
    </xf>
    <xf numFmtId="49" fontId="29" fillId="5" borderId="51" xfId="0" quotePrefix="1" applyNumberFormat="1" applyFont="1" applyFill="1" applyBorder="1" applyAlignment="1" applyProtection="1">
      <alignment horizontal="left" vertical="center" wrapText="1"/>
      <protection locked="0"/>
    </xf>
    <xf numFmtId="49" fontId="29" fillId="2" borderId="52" xfId="0" quotePrefix="1" applyNumberFormat="1" applyFont="1" applyFill="1" applyBorder="1" applyAlignment="1" applyProtection="1">
      <alignment horizontal="left" vertical="center" wrapText="1"/>
      <protection locked="0"/>
    </xf>
    <xf numFmtId="0" fontId="0" fillId="2" borderId="48" xfId="0" applyFill="1" applyBorder="1" applyAlignment="1" applyProtection="1">
      <alignment horizontal="left" vertical="center" wrapText="1"/>
      <protection locked="0"/>
    </xf>
    <xf numFmtId="49" fontId="0" fillId="0" borderId="0" xfId="0" applyNumberFormat="1" applyProtection="1">
      <protection locked="0"/>
    </xf>
    <xf numFmtId="0" fontId="28" fillId="0" borderId="0" xfId="0" applyFont="1" applyProtection="1">
      <protection locked="0"/>
    </xf>
    <xf numFmtId="0" fontId="28" fillId="0" borderId="24" xfId="0" quotePrefix="1" applyFont="1" applyBorder="1" applyAlignment="1">
      <alignment horizontal="left" vertical="top" wrapText="1"/>
    </xf>
    <xf numFmtId="0" fontId="28" fillId="4" borderId="24" xfId="0" quotePrefix="1" applyFont="1" applyFill="1" applyBorder="1" applyAlignment="1">
      <alignment horizontal="left" vertical="center" wrapText="1"/>
    </xf>
    <xf numFmtId="0" fontId="28" fillId="2" borderId="54" xfId="0" quotePrefix="1" applyFont="1" applyFill="1" applyBorder="1" applyAlignment="1">
      <alignment horizontal="left" vertical="center" wrapText="1"/>
    </xf>
    <xf numFmtId="0" fontId="28" fillId="2" borderId="48" xfId="0" quotePrefix="1" applyFont="1" applyFill="1" applyBorder="1" applyAlignment="1">
      <alignment horizontal="left" vertical="center" wrapText="1"/>
    </xf>
    <xf numFmtId="0" fontId="6" fillId="0" borderId="0" xfId="0" applyFont="1" applyProtection="1">
      <protection locked="0"/>
    </xf>
    <xf numFmtId="0" fontId="26" fillId="0" borderId="39" xfId="0" applyFont="1" applyBorder="1" applyAlignment="1" applyProtection="1">
      <alignment horizontal="center" vertical="center" wrapText="1"/>
      <protection locked="0"/>
    </xf>
    <xf numFmtId="0" fontId="26" fillId="0" borderId="40" xfId="0" applyFont="1" applyBorder="1" applyAlignment="1" applyProtection="1">
      <alignment horizontal="center" vertical="center" wrapText="1"/>
      <protection locked="0"/>
    </xf>
    <xf numFmtId="0" fontId="26" fillId="0" borderId="43" xfId="0" applyFont="1" applyBorder="1" applyAlignment="1" applyProtection="1">
      <alignment horizontal="center" vertical="center"/>
      <protection locked="0"/>
    </xf>
    <xf numFmtId="0" fontId="26" fillId="0" borderId="44" xfId="0" applyFont="1" applyBorder="1" applyAlignment="1" applyProtection="1">
      <alignment horizontal="center" vertical="center" wrapText="1"/>
      <protection locked="0"/>
    </xf>
    <xf numFmtId="0" fontId="5" fillId="0" borderId="0" xfId="0" applyFont="1" applyAlignment="1" applyProtection="1">
      <alignment horizontal="center"/>
      <protection locked="0"/>
    </xf>
    <xf numFmtId="49" fontId="29" fillId="2" borderId="24" xfId="0" quotePrefix="1" applyNumberFormat="1" applyFont="1" applyFill="1" applyBorder="1" applyAlignment="1" applyProtection="1">
      <alignment horizontal="left" vertical="center" wrapText="1"/>
      <protection locked="0"/>
    </xf>
    <xf numFmtId="0" fontId="29" fillId="2" borderId="24"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wrapText="1"/>
      <protection locked="0"/>
    </xf>
    <xf numFmtId="49" fontId="29" fillId="0" borderId="24" xfId="0" quotePrefix="1" applyNumberFormat="1"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0" fillId="3" borderId="0" xfId="0" applyFill="1" applyProtection="1">
      <protection locked="0"/>
    </xf>
    <xf numFmtId="49" fontId="29" fillId="5" borderId="24" xfId="0" quotePrefix="1" applyNumberFormat="1" applyFont="1" applyFill="1" applyBorder="1" applyAlignment="1" applyProtection="1">
      <alignment horizontal="left" vertical="center" wrapText="1"/>
      <protection locked="0"/>
    </xf>
    <xf numFmtId="49" fontId="29" fillId="0" borderId="48" xfId="0" quotePrefix="1" applyNumberFormat="1"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0" fontId="0" fillId="0" borderId="25" xfId="0" applyBorder="1" applyProtection="1">
      <protection locked="0"/>
    </xf>
    <xf numFmtId="0" fontId="0" fillId="0" borderId="26" xfId="0" applyBorder="1" applyProtection="1">
      <protection locked="0"/>
    </xf>
    <xf numFmtId="0" fontId="26" fillId="0" borderId="40" xfId="0" applyFont="1" applyBorder="1" applyAlignment="1">
      <alignment horizontal="center" vertical="center" wrapText="1"/>
    </xf>
    <xf numFmtId="0" fontId="26" fillId="0" borderId="41" xfId="0" applyFont="1" applyBorder="1" applyAlignment="1">
      <alignment horizontal="center" vertical="center"/>
    </xf>
    <xf numFmtId="0" fontId="26" fillId="0" borderId="42" xfId="0" applyFont="1" applyBorder="1" applyAlignment="1">
      <alignment horizontal="center" vertical="center"/>
    </xf>
    <xf numFmtId="0" fontId="29" fillId="2" borderId="23" xfId="0" applyFont="1" applyFill="1" applyBorder="1" applyAlignment="1">
      <alignment horizontal="left" vertical="center" wrapText="1"/>
    </xf>
    <xf numFmtId="0" fontId="29" fillId="2" borderId="24" xfId="0" applyFont="1" applyFill="1" applyBorder="1" applyAlignment="1">
      <alignment horizontal="left" vertical="center" wrapText="1"/>
    </xf>
    <xf numFmtId="0" fontId="29" fillId="0" borderId="23" xfId="0" applyFont="1" applyBorder="1" applyAlignment="1">
      <alignment horizontal="left" vertical="center" wrapText="1"/>
    </xf>
    <xf numFmtId="0" fontId="29" fillId="0" borderId="24" xfId="0" applyFont="1" applyBorder="1" applyAlignment="1">
      <alignment horizontal="left" vertical="center" wrapText="1"/>
    </xf>
    <xf numFmtId="0" fontId="29" fillId="0" borderId="27" xfId="0" applyFont="1" applyBorder="1" applyAlignment="1">
      <alignment horizontal="left" vertical="center" wrapText="1"/>
    </xf>
    <xf numFmtId="0" fontId="29" fillId="2" borderId="24" xfId="0" applyFont="1" applyFill="1" applyBorder="1" applyAlignment="1">
      <alignment horizontal="left" vertical="top" wrapText="1"/>
    </xf>
    <xf numFmtId="0" fontId="29" fillId="0" borderId="24" xfId="0" applyFont="1" applyBorder="1" applyAlignment="1">
      <alignment horizontal="left" vertical="top" wrapText="1"/>
    </xf>
    <xf numFmtId="0" fontId="29" fillId="2" borderId="1" xfId="0" applyFont="1" applyFill="1" applyBorder="1" applyAlignment="1">
      <alignment horizontal="left" vertical="center" wrapText="1"/>
    </xf>
    <xf numFmtId="0" fontId="29" fillId="2" borderId="33" xfId="0" quotePrefix="1" applyFont="1" applyFill="1" applyBorder="1" applyAlignment="1">
      <alignment horizontal="left" vertical="center" wrapText="1"/>
    </xf>
    <xf numFmtId="0" fontId="29" fillId="0" borderId="46" xfId="0" applyFont="1" applyBorder="1" applyAlignment="1">
      <alignment horizontal="left" vertical="center" wrapText="1"/>
    </xf>
    <xf numFmtId="0" fontId="29" fillId="0" borderId="47" xfId="0" applyFont="1" applyBorder="1" applyAlignment="1">
      <alignment horizontal="left" vertical="center" wrapText="1"/>
    </xf>
    <xf numFmtId="0" fontId="26" fillId="0" borderId="35" xfId="0" applyFont="1" applyBorder="1" applyAlignment="1" applyProtection="1">
      <alignment vertical="center"/>
      <protection locked="0"/>
    </xf>
    <xf numFmtId="0" fontId="46" fillId="0" borderId="40" xfId="0" applyFont="1" applyBorder="1" applyAlignment="1" applyProtection="1">
      <alignment horizontal="center" vertical="center" wrapText="1"/>
      <protection locked="0"/>
    </xf>
    <xf numFmtId="0" fontId="26" fillId="3" borderId="0" xfId="0" applyFont="1" applyFill="1" applyAlignment="1" applyProtection="1">
      <alignment horizontal="center" vertical="center"/>
      <protection locked="0"/>
    </xf>
    <xf numFmtId="0" fontId="29" fillId="3" borderId="24" xfId="0" quotePrefix="1" applyFont="1" applyFill="1" applyBorder="1" applyAlignment="1" applyProtection="1">
      <alignment vertical="center" wrapText="1"/>
      <protection locked="0"/>
    </xf>
    <xf numFmtId="0" fontId="29" fillId="0" borderId="24" xfId="0" quotePrefix="1"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29" fillId="0" borderId="48" xfId="0" quotePrefix="1" applyFont="1" applyBorder="1" applyAlignment="1" applyProtection="1">
      <alignment horizontal="left" vertical="center" wrapText="1"/>
      <protection locked="0"/>
    </xf>
    <xf numFmtId="0" fontId="6" fillId="0" borderId="24" xfId="0" applyFont="1" applyBorder="1" applyAlignment="1" applyProtection="1">
      <alignment vertical="center" wrapText="1"/>
      <protection locked="0"/>
    </xf>
    <xf numFmtId="0" fontId="6" fillId="3" borderId="0" xfId="0" applyFont="1" applyFill="1" applyProtection="1">
      <protection locked="0"/>
    </xf>
    <xf numFmtId="0" fontId="6" fillId="4" borderId="0" xfId="0" applyFont="1" applyFill="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6" fillId="0" borderId="3" xfId="0" applyFont="1" applyBorder="1" applyProtection="1">
      <protection locked="0"/>
    </xf>
    <xf numFmtId="0" fontId="29" fillId="0" borderId="24" xfId="0" quotePrefix="1" applyFont="1" applyBorder="1" applyAlignment="1">
      <alignment horizontal="left" vertical="top" wrapText="1"/>
    </xf>
    <xf numFmtId="0" fontId="29" fillId="0" borderId="24" xfId="0" applyFont="1" applyBorder="1" applyAlignment="1">
      <alignment vertical="center" wrapText="1"/>
    </xf>
    <xf numFmtId="0" fontId="6" fillId="0" borderId="24" xfId="0" applyFont="1" applyBorder="1" applyProtection="1">
      <protection locked="0"/>
    </xf>
    <xf numFmtId="0" fontId="26" fillId="0" borderId="24" xfId="0" applyFont="1" applyBorder="1" applyAlignment="1" applyProtection="1">
      <alignment horizontal="center" vertical="center"/>
      <protection locked="0"/>
    </xf>
    <xf numFmtId="0" fontId="26" fillId="0" borderId="24"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29" fillId="5" borderId="24" xfId="0" quotePrefix="1" applyFont="1" applyFill="1" applyBorder="1" applyAlignment="1" applyProtection="1">
      <alignment vertical="center" wrapText="1"/>
      <protection locked="0"/>
    </xf>
    <xf numFmtId="0" fontId="6" fillId="2" borderId="24" xfId="0" applyFont="1" applyFill="1" applyBorder="1" applyAlignment="1" applyProtection="1">
      <alignment vertical="center" wrapText="1"/>
      <protection locked="0"/>
    </xf>
    <xf numFmtId="0" fontId="29" fillId="5" borderId="24" xfId="0" quotePrefix="1" applyFont="1" applyFill="1" applyBorder="1" applyAlignment="1" applyProtection="1">
      <alignment wrapText="1"/>
      <protection locked="0"/>
    </xf>
    <xf numFmtId="0" fontId="29" fillId="3" borderId="24" xfId="0" applyFont="1" applyFill="1" applyBorder="1" applyAlignment="1" applyProtection="1">
      <alignment vertical="center" wrapText="1"/>
      <protection locked="0"/>
    </xf>
    <xf numFmtId="0" fontId="4" fillId="0" borderId="0" xfId="0" applyFont="1" applyProtection="1">
      <protection locked="0"/>
    </xf>
    <xf numFmtId="0" fontId="0" fillId="0" borderId="0" xfId="0" applyAlignment="1" applyProtection="1">
      <alignment vertical="center"/>
      <protection locked="0"/>
    </xf>
    <xf numFmtId="0" fontId="0" fillId="4" borderId="0" xfId="0" applyFill="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29" fillId="2" borderId="24" xfId="0" applyFont="1" applyFill="1" applyBorder="1" applyAlignment="1">
      <alignment vertical="center" wrapText="1"/>
    </xf>
    <xf numFmtId="0" fontId="29" fillId="5" borderId="24" xfId="0" applyFont="1" applyFill="1" applyBorder="1" applyAlignment="1">
      <alignment horizontal="left" vertical="center" wrapText="1"/>
    </xf>
    <xf numFmtId="0" fontId="29" fillId="2" borderId="24" xfId="0" quotePrefix="1" applyFont="1" applyFill="1" applyBorder="1" applyAlignment="1">
      <alignment vertical="center" wrapText="1"/>
    </xf>
    <xf numFmtId="0" fontId="8"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9" fillId="0" borderId="0" xfId="0" applyFont="1" applyAlignment="1" applyProtection="1">
      <alignment vertical="center" wrapText="1"/>
      <protection locked="0"/>
    </xf>
    <xf numFmtId="0" fontId="10" fillId="0" borderId="4" xfId="0" applyFont="1" applyBorder="1" applyAlignment="1" applyProtection="1">
      <alignment vertical="center" wrapText="1"/>
      <protection locked="0"/>
    </xf>
    <xf numFmtId="0" fontId="11" fillId="0" borderId="0" xfId="0" applyFont="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165" fontId="13" fillId="0" borderId="15" xfId="0" applyNumberFormat="1" applyFont="1" applyBorder="1" applyAlignment="1" applyProtection="1">
      <alignment horizontal="center" vertical="center" wrapText="1"/>
      <protection locked="0"/>
    </xf>
    <xf numFmtId="165" fontId="13" fillId="5" borderId="15" xfId="0" applyNumberFormat="1" applyFont="1" applyFill="1" applyBorder="1" applyAlignment="1" applyProtection="1">
      <alignment horizontal="center" vertical="center" wrapText="1"/>
      <protection locked="0"/>
    </xf>
    <xf numFmtId="165" fontId="13" fillId="5" borderId="13" xfId="0" applyNumberFormat="1" applyFont="1" applyFill="1" applyBorder="1" applyAlignment="1" applyProtection="1">
      <alignment horizontal="center" vertical="center" wrapText="1"/>
      <protection locked="0"/>
    </xf>
    <xf numFmtId="165" fontId="13" fillId="0" borderId="13" xfId="0" applyNumberFormat="1" applyFont="1" applyBorder="1" applyAlignment="1" applyProtection="1">
      <alignment horizontal="center" vertical="center" wrapText="1"/>
      <protection locked="0"/>
    </xf>
    <xf numFmtId="0" fontId="13" fillId="0" borderId="66" xfId="0" applyFont="1" applyBorder="1" applyAlignment="1" applyProtection="1">
      <alignment horizontal="center" vertical="center" wrapText="1"/>
      <protection locked="0"/>
    </xf>
    <xf numFmtId="0" fontId="13" fillId="0" borderId="64" xfId="0" applyFont="1" applyBorder="1" applyAlignment="1" applyProtection="1">
      <alignment horizontal="center" vertical="center" wrapText="1"/>
      <protection locked="0"/>
    </xf>
    <xf numFmtId="0" fontId="13" fillId="0" borderId="65"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61"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0" borderId="110" xfId="0" applyFont="1" applyBorder="1" applyAlignment="1" applyProtection="1">
      <alignment horizontal="center" wrapText="1"/>
      <protection locked="0"/>
    </xf>
    <xf numFmtId="0" fontId="5" fillId="0" borderId="17" xfId="0" applyFont="1" applyBorder="1" applyAlignment="1" applyProtection="1">
      <alignment horizontal="center" wrapText="1"/>
      <protection locked="0"/>
    </xf>
    <xf numFmtId="165" fontId="5" fillId="0" borderId="111" xfId="0" applyNumberFormat="1" applyFont="1" applyBorder="1" applyAlignment="1" applyProtection="1">
      <alignment horizontal="center" wrapText="1"/>
      <protection locked="0"/>
    </xf>
    <xf numFmtId="0" fontId="5" fillId="0" borderId="37" xfId="0" applyFont="1" applyBorder="1" applyAlignment="1" applyProtection="1">
      <alignment horizontal="center" wrapText="1"/>
      <protection locked="0"/>
    </xf>
    <xf numFmtId="0" fontId="5" fillId="0" borderId="16" xfId="0" applyFont="1" applyBorder="1" applyAlignment="1" applyProtection="1">
      <alignment horizontal="center" wrapText="1"/>
      <protection locked="0"/>
    </xf>
    <xf numFmtId="0" fontId="5" fillId="0" borderId="67" xfId="0" applyFont="1" applyBorder="1" applyAlignment="1" applyProtection="1">
      <alignment horizontal="center" wrapText="1"/>
      <protection locked="0"/>
    </xf>
    <xf numFmtId="165" fontId="5" fillId="0" borderId="68" xfId="0" applyNumberFormat="1" applyFont="1" applyBorder="1" applyAlignment="1" applyProtection="1">
      <alignment horizontal="center" wrapText="1"/>
      <protection locked="0"/>
    </xf>
    <xf numFmtId="0" fontId="24" fillId="0" borderId="70" xfId="0" applyFont="1" applyBorder="1" applyAlignment="1" applyProtection="1">
      <alignment horizontal="center" vertical="center" wrapText="1"/>
      <protection locked="0"/>
    </xf>
    <xf numFmtId="0" fontId="21" fillId="0" borderId="70" xfId="0" applyFont="1" applyBorder="1" applyAlignment="1" applyProtection="1">
      <alignment horizontal="center" wrapText="1"/>
      <protection locked="0"/>
    </xf>
    <xf numFmtId="0" fontId="21" fillId="0" borderId="99" xfId="0" applyFont="1" applyBorder="1" applyAlignment="1" applyProtection="1">
      <alignment horizontal="center" wrapText="1"/>
      <protection locked="0"/>
    </xf>
    <xf numFmtId="0" fontId="21" fillId="3" borderId="70" xfId="0" applyFont="1" applyFill="1" applyBorder="1" applyAlignment="1" applyProtection="1">
      <alignment horizontal="center" vertical="center" wrapText="1"/>
      <protection locked="0"/>
    </xf>
    <xf numFmtId="0" fontId="21" fillId="0" borderId="71" xfId="0" applyFont="1" applyBorder="1" applyAlignment="1" applyProtection="1">
      <alignment horizontal="center" wrapText="1"/>
      <protection locked="0"/>
    </xf>
    <xf numFmtId="0" fontId="21" fillId="0" borderId="72" xfId="0" applyFont="1" applyBorder="1" applyAlignment="1" applyProtection="1">
      <alignment horizontal="center" wrapText="1"/>
      <protection locked="0"/>
    </xf>
    <xf numFmtId="0" fontId="24" fillId="0" borderId="99" xfId="0" applyFont="1" applyBorder="1" applyAlignment="1" applyProtection="1">
      <alignment horizontal="center" vertical="center" wrapText="1"/>
      <protection locked="0"/>
    </xf>
    <xf numFmtId="0" fontId="19" fillId="0" borderId="71" xfId="0" applyFont="1" applyBorder="1" applyAlignment="1" applyProtection="1">
      <alignment horizontal="center" wrapText="1"/>
      <protection locked="0"/>
    </xf>
    <xf numFmtId="0" fontId="19" fillId="0" borderId="72" xfId="0" applyFont="1" applyBorder="1" applyAlignment="1" applyProtection="1">
      <alignment horizontal="center" wrapText="1"/>
      <protection locked="0"/>
    </xf>
    <xf numFmtId="0" fontId="6" fillId="0" borderId="0" xfId="0" applyFont="1" applyAlignment="1" applyProtection="1">
      <alignment horizontal="center" vertical="center" wrapText="1"/>
      <protection locked="0"/>
    </xf>
    <xf numFmtId="0" fontId="24" fillId="0" borderId="63" xfId="0" applyFont="1" applyBorder="1" applyAlignment="1" applyProtection="1">
      <alignment horizontal="center" vertical="center" wrapText="1"/>
      <protection locked="0"/>
    </xf>
    <xf numFmtId="0" fontId="24" fillId="0" borderId="63" xfId="0" applyFont="1" applyBorder="1" applyAlignment="1" applyProtection="1">
      <alignment horizontal="center" wrapText="1"/>
      <protection locked="0"/>
    </xf>
    <xf numFmtId="0" fontId="24" fillId="0" borderId="101" xfId="0" applyFont="1" applyBorder="1" applyAlignment="1" applyProtection="1">
      <alignment horizontal="center" wrapText="1"/>
      <protection locked="0"/>
    </xf>
    <xf numFmtId="0" fontId="21" fillId="3" borderId="63" xfId="0" applyFont="1" applyFill="1" applyBorder="1" applyAlignment="1" applyProtection="1">
      <alignment horizontal="center" vertical="center" wrapText="1"/>
      <protection locked="0"/>
    </xf>
    <xf numFmtId="0" fontId="24" fillId="0" borderId="77" xfId="0" applyFont="1" applyBorder="1" applyAlignment="1" applyProtection="1">
      <alignment horizontal="center" wrapText="1"/>
      <protection locked="0"/>
    </xf>
    <xf numFmtId="0" fontId="24" fillId="0" borderId="78" xfId="0" applyFont="1" applyBorder="1" applyAlignment="1" applyProtection="1">
      <alignment horizontal="center" wrapText="1"/>
      <protection locked="0"/>
    </xf>
    <xf numFmtId="0" fontId="24" fillId="0" borderId="101" xfId="0" applyFont="1" applyBorder="1" applyAlignment="1" applyProtection="1">
      <alignment horizontal="center" vertical="center" wrapText="1"/>
      <protection locked="0"/>
    </xf>
    <xf numFmtId="0" fontId="5" fillId="0" borderId="77" xfId="0" applyFont="1" applyBorder="1" applyAlignment="1" applyProtection="1">
      <alignment horizontal="center" wrapText="1"/>
      <protection locked="0"/>
    </xf>
    <xf numFmtId="0" fontId="5" fillId="0" borderId="78" xfId="0" applyFont="1" applyBorder="1" applyAlignment="1" applyProtection="1">
      <alignment horizontal="center" wrapText="1"/>
      <protection locked="0"/>
    </xf>
    <xf numFmtId="0" fontId="24" fillId="0" borderId="30" xfId="0" applyFont="1" applyBorder="1" applyAlignment="1" applyProtection="1">
      <alignment horizontal="center" vertical="center" wrapText="1"/>
      <protection locked="0"/>
    </xf>
    <xf numFmtId="0" fontId="24" fillId="0" borderId="30" xfId="0" applyFont="1" applyBorder="1" applyAlignment="1" applyProtection="1">
      <alignment horizontal="center" wrapText="1"/>
      <protection locked="0"/>
    </xf>
    <xf numFmtId="0" fontId="24" fillId="0" borderId="103" xfId="0" applyFont="1" applyBorder="1" applyAlignment="1" applyProtection="1">
      <alignment horizontal="center" wrapText="1"/>
      <protection locked="0"/>
    </xf>
    <xf numFmtId="0" fontId="21" fillId="3" borderId="30" xfId="0" applyFont="1" applyFill="1" applyBorder="1" applyAlignment="1" applyProtection="1">
      <alignment horizontal="center" vertical="center" wrapText="1"/>
      <protection locked="0"/>
    </xf>
    <xf numFmtId="0" fontId="24" fillId="0" borderId="80" xfId="0" applyFont="1" applyBorder="1" applyAlignment="1" applyProtection="1">
      <alignment horizontal="center" wrapText="1"/>
      <protection locked="0"/>
    </xf>
    <xf numFmtId="0" fontId="24" fillId="0" borderId="81" xfId="0" applyFont="1" applyBorder="1" applyAlignment="1" applyProtection="1">
      <alignment horizontal="center" wrapText="1"/>
      <protection locked="0"/>
    </xf>
    <xf numFmtId="0" fontId="5" fillId="0" borderId="83" xfId="0" applyFont="1" applyBorder="1" applyAlignment="1" applyProtection="1">
      <alignment horizontal="center" wrapText="1"/>
      <protection locked="0"/>
    </xf>
    <xf numFmtId="0" fontId="5" fillId="0" borderId="81" xfId="0" applyFont="1" applyBorder="1" applyAlignment="1" applyProtection="1">
      <alignment horizontal="center" wrapText="1"/>
      <protection locked="0"/>
    </xf>
    <xf numFmtId="0" fontId="24" fillId="0" borderId="28" xfId="0" applyFont="1" applyBorder="1" applyAlignment="1" applyProtection="1">
      <alignment horizontal="center" vertical="center" wrapText="1"/>
      <protection locked="0"/>
    </xf>
    <xf numFmtId="0" fontId="24" fillId="0" borderId="28" xfId="0" applyFont="1" applyBorder="1" applyAlignment="1" applyProtection="1">
      <alignment horizontal="center" wrapText="1"/>
      <protection locked="0"/>
    </xf>
    <xf numFmtId="0" fontId="24" fillId="0" borderId="105" xfId="0" applyFont="1" applyBorder="1" applyAlignment="1" applyProtection="1">
      <alignment horizontal="center" wrapText="1"/>
      <protection locked="0"/>
    </xf>
    <xf numFmtId="0" fontId="21" fillId="3" borderId="28" xfId="0" applyFont="1" applyFill="1" applyBorder="1" applyAlignment="1" applyProtection="1">
      <alignment horizontal="center" vertical="center" wrapText="1"/>
      <protection locked="0"/>
    </xf>
    <xf numFmtId="0" fontId="24" fillId="0" borderId="84" xfId="0" applyFont="1" applyBorder="1" applyAlignment="1" applyProtection="1">
      <alignment horizontal="center" wrapText="1"/>
      <protection locked="0"/>
    </xf>
    <xf numFmtId="0" fontId="24" fillId="0" borderId="85" xfId="0" applyFont="1" applyBorder="1" applyAlignment="1" applyProtection="1">
      <alignment horizontal="center" wrapText="1"/>
      <protection locked="0"/>
    </xf>
    <xf numFmtId="0" fontId="5" fillId="0" borderId="87" xfId="0" applyFont="1" applyBorder="1" applyAlignment="1" applyProtection="1">
      <alignment horizontal="center" wrapText="1"/>
      <protection locked="0"/>
    </xf>
    <xf numFmtId="0" fontId="5" fillId="0" borderId="85" xfId="0" applyFont="1" applyBorder="1" applyAlignment="1" applyProtection="1">
      <alignment horizontal="center" wrapText="1"/>
      <protection locked="0"/>
    </xf>
    <xf numFmtId="0" fontId="52" fillId="13" borderId="70" xfId="0" applyFont="1" applyFill="1" applyBorder="1" applyAlignment="1" applyProtection="1">
      <alignment horizontal="center" vertical="center" wrapText="1"/>
      <protection locked="0"/>
    </xf>
    <xf numFmtId="166" fontId="22" fillId="0" borderId="70" xfId="0" applyNumberFormat="1" applyFont="1" applyBorder="1" applyAlignment="1" applyProtection="1">
      <alignment horizontal="left" vertical="center" wrapText="1"/>
      <protection locked="0"/>
    </xf>
    <xf numFmtId="166" fontId="22" fillId="0" borderId="99" xfId="0" applyNumberFormat="1" applyFont="1" applyBorder="1" applyAlignment="1" applyProtection="1">
      <alignment horizontal="left" vertical="center" wrapText="1"/>
      <protection locked="0"/>
    </xf>
    <xf numFmtId="0" fontId="24" fillId="13" borderId="70" xfId="0" applyFont="1" applyFill="1" applyBorder="1" applyAlignment="1" applyProtection="1">
      <alignment horizontal="center" vertical="center" wrapText="1"/>
      <protection locked="0"/>
    </xf>
    <xf numFmtId="164" fontId="22" fillId="0" borderId="70" xfId="0" applyNumberFormat="1" applyFont="1" applyBorder="1" applyAlignment="1" applyProtection="1">
      <alignment horizontal="left" vertical="center" wrapText="1"/>
      <protection locked="0"/>
    </xf>
    <xf numFmtId="164" fontId="22" fillId="0" borderId="99" xfId="0" applyNumberFormat="1" applyFont="1" applyBorder="1" applyAlignment="1" applyProtection="1">
      <alignment horizontal="left" vertical="center" wrapText="1"/>
      <protection locked="0"/>
    </xf>
    <xf numFmtId="164" fontId="22" fillId="0" borderId="71" xfId="0" applyNumberFormat="1" applyFont="1" applyBorder="1" applyAlignment="1" applyProtection="1">
      <alignment horizontal="left" vertical="center" wrapText="1"/>
      <protection locked="0"/>
    </xf>
    <xf numFmtId="164" fontId="22" fillId="0" borderId="72" xfId="0" applyNumberFormat="1" applyFont="1" applyBorder="1" applyAlignment="1" applyProtection="1">
      <alignment horizontal="left" vertical="center" wrapText="1"/>
      <protection locked="0"/>
    </xf>
    <xf numFmtId="164" fontId="15" fillId="0" borderId="71" xfId="0" applyNumberFormat="1" applyFont="1" applyBorder="1" applyAlignment="1" applyProtection="1">
      <alignment horizontal="left" vertical="center" wrapText="1"/>
      <protection locked="0"/>
    </xf>
    <xf numFmtId="164" fontId="15" fillId="0" borderId="72" xfId="0" applyNumberFormat="1" applyFont="1" applyBorder="1" applyAlignment="1" applyProtection="1">
      <alignment horizontal="left" vertical="center" wrapText="1"/>
      <protection locked="0"/>
    </xf>
    <xf numFmtId="0" fontId="24" fillId="0" borderId="24" xfId="0" applyFont="1" applyBorder="1" applyAlignment="1" applyProtection="1">
      <alignment horizontal="center" vertical="center" wrapText="1"/>
      <protection locked="0"/>
    </xf>
    <xf numFmtId="166" fontId="22" fillId="3" borderId="24" xfId="0" applyNumberFormat="1" applyFont="1" applyFill="1" applyBorder="1" applyAlignment="1" applyProtection="1">
      <alignment horizontal="left" vertical="center" wrapText="1"/>
      <protection locked="0"/>
    </xf>
    <xf numFmtId="166" fontId="22" fillId="3" borderId="107" xfId="0" applyNumberFormat="1" applyFont="1" applyFill="1" applyBorder="1" applyAlignment="1" applyProtection="1">
      <alignment horizontal="left" vertical="center" wrapText="1"/>
      <protection locked="0"/>
    </xf>
    <xf numFmtId="0" fontId="21" fillId="3" borderId="24" xfId="0" applyFont="1" applyFill="1" applyBorder="1" applyAlignment="1" applyProtection="1">
      <alignment horizontal="center" vertical="center" wrapText="1"/>
      <protection locked="0"/>
    </xf>
    <xf numFmtId="166" fontId="22" fillId="3" borderId="74" xfId="0" applyNumberFormat="1" applyFont="1" applyFill="1" applyBorder="1" applyAlignment="1" applyProtection="1">
      <alignment horizontal="left" vertical="center" wrapText="1"/>
      <protection locked="0"/>
    </xf>
    <xf numFmtId="166" fontId="22" fillId="3" borderId="75" xfId="0" applyNumberFormat="1" applyFont="1" applyFill="1" applyBorder="1" applyAlignment="1" applyProtection="1">
      <alignment horizontal="left" vertical="center" wrapText="1"/>
      <protection locked="0"/>
    </xf>
    <xf numFmtId="0" fontId="24" fillId="0" borderId="107" xfId="0" applyFont="1" applyBorder="1" applyAlignment="1" applyProtection="1">
      <alignment horizontal="center" vertical="center" wrapText="1"/>
      <protection locked="0"/>
    </xf>
    <xf numFmtId="166" fontId="15" fillId="3" borderId="74" xfId="0" applyNumberFormat="1" applyFont="1" applyFill="1" applyBorder="1" applyAlignment="1" applyProtection="1">
      <alignment horizontal="left" vertical="center" wrapText="1"/>
      <protection locked="0"/>
    </xf>
    <xf numFmtId="166" fontId="15" fillId="3" borderId="75" xfId="0" applyNumberFormat="1" applyFont="1" applyFill="1" applyBorder="1" applyAlignment="1" applyProtection="1">
      <alignment horizontal="left" vertical="center" wrapText="1"/>
      <protection locked="0"/>
    </xf>
    <xf numFmtId="166" fontId="25" fillId="0" borderId="24" xfId="0" applyNumberFormat="1" applyFont="1" applyBorder="1" applyAlignment="1" applyProtection="1">
      <alignment horizontal="left" vertical="center" wrapText="1"/>
      <protection locked="0"/>
    </xf>
    <xf numFmtId="166" fontId="25" fillId="0" borderId="107" xfId="0" applyNumberFormat="1" applyFont="1" applyBorder="1" applyAlignment="1" applyProtection="1">
      <alignment horizontal="left" vertical="center" wrapText="1"/>
      <protection locked="0"/>
    </xf>
    <xf numFmtId="166" fontId="23" fillId="0" borderId="24" xfId="0" applyNumberFormat="1" applyFont="1" applyBorder="1" applyAlignment="1" applyProtection="1">
      <alignment horizontal="left" vertical="center" wrapText="1"/>
      <protection locked="0"/>
    </xf>
    <xf numFmtId="166" fontId="23" fillId="0" borderId="107" xfId="0" applyNumberFormat="1" applyFont="1" applyBorder="1" applyAlignment="1" applyProtection="1">
      <alignment horizontal="left" vertical="center" wrapText="1"/>
      <protection locked="0"/>
    </xf>
    <xf numFmtId="166" fontId="23" fillId="0" borderId="74" xfId="0" applyNumberFormat="1" applyFont="1" applyBorder="1" applyAlignment="1" applyProtection="1">
      <alignment horizontal="left" vertical="center" wrapText="1"/>
      <protection locked="0"/>
    </xf>
    <xf numFmtId="166" fontId="23" fillId="0" borderId="75" xfId="0" applyNumberFormat="1" applyFont="1" applyBorder="1" applyAlignment="1" applyProtection="1">
      <alignment horizontal="left" vertical="center" wrapText="1"/>
      <protection locked="0"/>
    </xf>
    <xf numFmtId="166" fontId="16" fillId="0" borderId="74" xfId="0" applyNumberFormat="1" applyFont="1" applyBorder="1" applyAlignment="1" applyProtection="1">
      <alignment horizontal="left" vertical="center" wrapText="1"/>
      <protection locked="0"/>
    </xf>
    <xf numFmtId="166" fontId="16" fillId="0" borderId="75" xfId="0" applyNumberFormat="1" applyFont="1" applyBorder="1" applyAlignment="1" applyProtection="1">
      <alignment horizontal="left" vertical="center" wrapText="1"/>
      <protection locked="0"/>
    </xf>
    <xf numFmtId="166" fontId="25" fillId="0" borderId="63" xfId="0" applyNumberFormat="1" applyFont="1" applyBorder="1" applyAlignment="1" applyProtection="1">
      <alignment horizontal="left" vertical="center" wrapText="1"/>
      <protection locked="0"/>
    </xf>
    <xf numFmtId="166" fontId="25" fillId="0" borderId="101" xfId="0" applyNumberFormat="1" applyFont="1" applyBorder="1" applyAlignment="1" applyProtection="1">
      <alignment horizontal="left" vertical="center" wrapText="1"/>
      <protection locked="0"/>
    </xf>
    <xf numFmtId="166" fontId="23" fillId="0" borderId="63" xfId="0" applyNumberFormat="1" applyFont="1" applyBorder="1" applyAlignment="1" applyProtection="1">
      <alignment horizontal="left" vertical="center" wrapText="1"/>
      <protection locked="0"/>
    </xf>
    <xf numFmtId="166" fontId="23" fillId="0" borderId="101" xfId="0" applyNumberFormat="1" applyFont="1" applyBorder="1" applyAlignment="1" applyProtection="1">
      <alignment horizontal="left" vertical="center" wrapText="1"/>
      <protection locked="0"/>
    </xf>
    <xf numFmtId="166" fontId="23" fillId="0" borderId="77" xfId="0" applyNumberFormat="1" applyFont="1" applyBorder="1" applyAlignment="1" applyProtection="1">
      <alignment horizontal="left" vertical="center" wrapText="1"/>
      <protection locked="0"/>
    </xf>
    <xf numFmtId="166" fontId="23" fillId="0" borderId="78" xfId="0" applyNumberFormat="1" applyFont="1" applyBorder="1" applyAlignment="1" applyProtection="1">
      <alignment horizontal="left" vertical="center" wrapText="1"/>
      <protection locked="0"/>
    </xf>
    <xf numFmtId="166" fontId="16" fillId="0" borderId="77" xfId="0" applyNumberFormat="1" applyFont="1" applyBorder="1" applyAlignment="1" applyProtection="1">
      <alignment horizontal="left" vertical="center" wrapText="1"/>
      <protection locked="0"/>
    </xf>
    <xf numFmtId="166" fontId="16" fillId="0" borderId="78" xfId="0" applyNumberFormat="1" applyFont="1" applyBorder="1" applyAlignment="1" applyProtection="1">
      <alignment horizontal="left" vertical="center" wrapText="1"/>
      <protection locked="0"/>
    </xf>
    <xf numFmtId="166" fontId="25" fillId="0" borderId="70" xfId="0" applyNumberFormat="1" applyFont="1" applyBorder="1" applyAlignment="1" applyProtection="1">
      <alignment horizontal="left" vertical="center" wrapText="1"/>
      <protection locked="0"/>
    </xf>
    <xf numFmtId="166" fontId="25" fillId="0" borderId="99" xfId="0" applyNumberFormat="1" applyFont="1" applyBorder="1" applyAlignment="1" applyProtection="1">
      <alignment horizontal="left" vertical="center" wrapText="1"/>
      <protection locked="0"/>
    </xf>
    <xf numFmtId="166" fontId="23" fillId="7" borderId="70" xfId="0" applyNumberFormat="1" applyFont="1" applyFill="1" applyBorder="1" applyAlignment="1" applyProtection="1">
      <alignment horizontal="left" vertical="center" wrapText="1"/>
      <protection locked="0"/>
    </xf>
    <xf numFmtId="9" fontId="23" fillId="0" borderId="99" xfId="1" applyFont="1" applyBorder="1" applyAlignment="1" applyProtection="1">
      <alignment horizontal="right" vertical="center" wrapText="1"/>
      <protection locked="0"/>
    </xf>
    <xf numFmtId="166" fontId="23" fillId="7" borderId="71" xfId="0" applyNumberFormat="1" applyFont="1" applyFill="1" applyBorder="1" applyAlignment="1" applyProtection="1">
      <alignment horizontal="left" vertical="center" wrapText="1"/>
      <protection locked="0"/>
    </xf>
    <xf numFmtId="9" fontId="23" fillId="0" borderId="72" xfId="1" applyFont="1" applyBorder="1" applyAlignment="1" applyProtection="1">
      <alignment horizontal="right" vertical="center" wrapText="1"/>
      <protection locked="0"/>
    </xf>
    <xf numFmtId="166" fontId="16" fillId="7" borderId="71" xfId="0" applyNumberFormat="1" applyFont="1" applyFill="1" applyBorder="1" applyAlignment="1" applyProtection="1">
      <alignment horizontal="left" vertical="center" wrapText="1"/>
      <protection locked="0"/>
    </xf>
    <xf numFmtId="9" fontId="16" fillId="0" borderId="72" xfId="1" applyFont="1" applyBorder="1" applyAlignment="1" applyProtection="1">
      <alignment horizontal="right" vertical="center" wrapText="1"/>
      <protection locked="0"/>
    </xf>
    <xf numFmtId="0" fontId="24" fillId="7" borderId="24" xfId="0" applyFont="1" applyFill="1" applyBorder="1" applyAlignment="1" applyProtection="1">
      <alignment horizontal="center" vertical="center" wrapText="1"/>
      <protection locked="0"/>
    </xf>
    <xf numFmtId="166" fontId="25" fillId="7" borderId="24" xfId="0" applyNumberFormat="1" applyFont="1" applyFill="1" applyBorder="1" applyAlignment="1" applyProtection="1">
      <alignment horizontal="left" vertical="center" wrapText="1"/>
      <protection locked="0"/>
    </xf>
    <xf numFmtId="166" fontId="25" fillId="7" borderId="107" xfId="0" applyNumberFormat="1" applyFont="1" applyFill="1" applyBorder="1" applyAlignment="1" applyProtection="1">
      <alignment horizontal="left" vertical="center" wrapText="1"/>
      <protection locked="0"/>
    </xf>
    <xf numFmtId="166" fontId="23" fillId="7" borderId="24" xfId="0" applyNumberFormat="1" applyFont="1" applyFill="1" applyBorder="1" applyAlignment="1" applyProtection="1">
      <alignment horizontal="left" vertical="center" wrapText="1"/>
      <protection locked="0"/>
    </xf>
    <xf numFmtId="166" fontId="23" fillId="7" borderId="107" xfId="0" applyNumberFormat="1" applyFont="1" applyFill="1" applyBorder="1" applyAlignment="1" applyProtection="1">
      <alignment horizontal="left" vertical="center" wrapText="1"/>
      <protection locked="0"/>
    </xf>
    <xf numFmtId="166" fontId="23" fillId="7" borderId="74" xfId="0" applyNumberFormat="1" applyFont="1" applyFill="1" applyBorder="1" applyAlignment="1" applyProtection="1">
      <alignment horizontal="left" vertical="center" wrapText="1"/>
      <protection locked="0"/>
    </xf>
    <xf numFmtId="166" fontId="16" fillId="7" borderId="74" xfId="0" applyNumberFormat="1" applyFont="1" applyFill="1" applyBorder="1" applyAlignment="1" applyProtection="1">
      <alignment horizontal="left" vertical="center" wrapText="1"/>
      <protection locked="0"/>
    </xf>
    <xf numFmtId="166" fontId="23" fillId="7" borderId="63" xfId="0" applyNumberFormat="1" applyFont="1" applyFill="1" applyBorder="1" applyAlignment="1" applyProtection="1">
      <alignment horizontal="left" vertical="center" wrapText="1"/>
      <protection locked="0"/>
    </xf>
    <xf numFmtId="9" fontId="23" fillId="0" borderId="101" xfId="1" applyFont="1" applyBorder="1" applyAlignment="1" applyProtection="1">
      <alignment horizontal="center" vertical="center" wrapText="1"/>
      <protection locked="0"/>
    </xf>
    <xf numFmtId="166" fontId="23" fillId="7" borderId="77" xfId="0" applyNumberFormat="1" applyFont="1" applyFill="1" applyBorder="1" applyAlignment="1" applyProtection="1">
      <alignment horizontal="left" vertical="center" wrapText="1"/>
      <protection locked="0"/>
    </xf>
    <xf numFmtId="9" fontId="23" fillId="0" borderId="78" xfId="1" applyFont="1" applyBorder="1" applyAlignment="1" applyProtection="1">
      <alignment horizontal="center" vertical="center" wrapText="1"/>
      <protection locked="0"/>
    </xf>
    <xf numFmtId="166" fontId="16" fillId="7" borderId="77" xfId="0" applyNumberFormat="1" applyFont="1" applyFill="1" applyBorder="1" applyAlignment="1" applyProtection="1">
      <alignment horizontal="left" vertical="center" wrapText="1"/>
      <protection locked="0"/>
    </xf>
    <xf numFmtId="9" fontId="16" fillId="0" borderId="78" xfId="1" applyFont="1" applyBorder="1" applyAlignment="1" applyProtection="1">
      <alignment horizontal="center" vertical="center" wrapText="1"/>
      <protection locked="0"/>
    </xf>
    <xf numFmtId="166" fontId="22" fillId="0" borderId="71" xfId="0" applyNumberFormat="1" applyFont="1" applyBorder="1" applyAlignment="1" applyProtection="1">
      <alignment horizontal="left" vertical="center" wrapText="1"/>
      <protection locked="0"/>
    </xf>
    <xf numFmtId="166" fontId="22" fillId="0" borderId="72" xfId="0" applyNumberFormat="1" applyFont="1" applyBorder="1" applyAlignment="1" applyProtection="1">
      <alignment horizontal="left" vertical="center" wrapText="1"/>
      <protection locked="0"/>
    </xf>
    <xf numFmtId="166" fontId="15" fillId="0" borderId="71" xfId="0" applyNumberFormat="1" applyFont="1" applyBorder="1" applyAlignment="1" applyProtection="1">
      <alignment horizontal="left" vertical="center" wrapText="1"/>
      <protection locked="0"/>
    </xf>
    <xf numFmtId="166" fontId="15" fillId="0" borderId="72" xfId="0" applyNumberFormat="1" applyFont="1" applyBorder="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1" fillId="0" borderId="19" xfId="0" applyFont="1" applyBorder="1" applyAlignment="1">
      <alignment horizontal="center" vertical="center" wrapText="1"/>
    </xf>
    <xf numFmtId="0" fontId="13" fillId="0" borderId="66"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110" xfId="0" applyFont="1" applyBorder="1" applyAlignment="1">
      <alignment horizontal="center" wrapText="1"/>
    </xf>
    <xf numFmtId="0" fontId="14" fillId="9" borderId="19" xfId="0" applyFont="1" applyFill="1" applyBorder="1" applyAlignment="1">
      <alignment vertical="center" textRotation="90" wrapText="1"/>
    </xf>
    <xf numFmtId="0" fontId="48" fillId="2" borderId="93" xfId="0" applyFont="1" applyFill="1" applyBorder="1" applyAlignment="1">
      <alignment vertical="center" wrapText="1"/>
    </xf>
    <xf numFmtId="0" fontId="21" fillId="0" borderId="93" xfId="0" applyFont="1" applyBorder="1" applyAlignment="1">
      <alignment vertical="center" wrapText="1"/>
    </xf>
    <xf numFmtId="0" fontId="22" fillId="0" borderId="98" xfId="0" applyFont="1" applyBorder="1" applyAlignment="1">
      <alignment horizontal="center" vertical="center" wrapText="1"/>
    </xf>
    <xf numFmtId="0" fontId="14" fillId="9" borderId="5" xfId="0" applyFont="1" applyFill="1" applyBorder="1" applyAlignment="1">
      <alignment vertical="center" textRotation="90" wrapText="1"/>
    </xf>
    <xf numFmtId="0" fontId="49" fillId="2" borderId="94" xfId="0" applyFont="1" applyFill="1" applyBorder="1" applyAlignment="1">
      <alignment vertical="center" wrapText="1"/>
    </xf>
    <xf numFmtId="0" fontId="21" fillId="0" borderId="94" xfId="0" applyFont="1" applyBorder="1" applyAlignment="1">
      <alignment vertical="center" wrapText="1"/>
    </xf>
    <xf numFmtId="0" fontId="24" fillId="0" borderId="100" xfId="0" applyFont="1" applyBorder="1" applyAlignment="1">
      <alignment horizontal="center" wrapText="1"/>
    </xf>
    <xf numFmtId="0" fontId="14" fillId="9" borderId="62" xfId="0" applyFont="1" applyFill="1" applyBorder="1" applyAlignment="1">
      <alignment vertical="center" textRotation="90" wrapText="1"/>
    </xf>
    <xf numFmtId="0" fontId="48" fillId="2" borderId="95" xfId="0" applyFont="1" applyFill="1" applyBorder="1" applyAlignment="1">
      <alignment vertical="center" wrapText="1"/>
    </xf>
    <xf numFmtId="0" fontId="21" fillId="0" borderId="95" xfId="0" applyFont="1" applyBorder="1" applyAlignment="1">
      <alignment vertical="center" wrapText="1"/>
    </xf>
    <xf numFmtId="0" fontId="24" fillId="0" borderId="102" xfId="0" applyFont="1" applyBorder="1" applyAlignment="1">
      <alignment horizontal="center" wrapText="1"/>
    </xf>
    <xf numFmtId="0" fontId="48" fillId="2" borderId="96" xfId="0" applyFont="1" applyFill="1" applyBorder="1" applyAlignment="1">
      <alignment vertical="center" wrapText="1"/>
    </xf>
    <xf numFmtId="0" fontId="21" fillId="0" borderId="96" xfId="0" applyFont="1" applyBorder="1" applyAlignment="1">
      <alignment vertical="center" wrapText="1"/>
    </xf>
    <xf numFmtId="0" fontId="24" fillId="0" borderId="104" xfId="0" applyFont="1" applyBorder="1" applyAlignment="1">
      <alignment horizontal="center" wrapText="1"/>
    </xf>
    <xf numFmtId="0" fontId="49" fillId="2" borderId="93" xfId="0" quotePrefix="1" applyFont="1" applyFill="1" applyBorder="1" applyAlignment="1">
      <alignment horizontal="left" vertical="center" wrapText="1"/>
    </xf>
    <xf numFmtId="0" fontId="22" fillId="13" borderId="98" xfId="0" applyFont="1" applyFill="1" applyBorder="1" applyAlignment="1">
      <alignment horizontal="left" vertical="center" wrapText="1"/>
    </xf>
    <xf numFmtId="0" fontId="48" fillId="2" borderId="97" xfId="0" applyFont="1" applyFill="1" applyBorder="1" applyAlignment="1">
      <alignment vertical="center" wrapText="1"/>
    </xf>
    <xf numFmtId="0" fontId="21" fillId="0" borderId="97" xfId="0" applyFont="1" applyBorder="1" applyAlignment="1">
      <alignment vertical="center" wrapText="1"/>
    </xf>
    <xf numFmtId="0" fontId="22" fillId="13" borderId="106" xfId="0" applyFont="1" applyFill="1" applyBorder="1" applyAlignment="1">
      <alignment horizontal="left" vertical="center" wrapText="1"/>
    </xf>
    <xf numFmtId="0" fontId="23" fillId="0" borderId="106" xfId="0" applyFont="1" applyBorder="1" applyAlignment="1">
      <alignment horizontal="left" vertical="center" wrapText="1"/>
    </xf>
    <xf numFmtId="0" fontId="48" fillId="2" borderId="94" xfId="0" applyFont="1" applyFill="1" applyBorder="1" applyAlignment="1">
      <alignment vertical="center" wrapText="1"/>
    </xf>
    <xf numFmtId="0" fontId="23" fillId="0" borderId="100" xfId="0" applyFont="1" applyBorder="1" applyAlignment="1">
      <alignment horizontal="left" vertical="center" wrapText="1"/>
    </xf>
    <xf numFmtId="0" fontId="23" fillId="0" borderId="98" xfId="0" applyFont="1" applyBorder="1" applyAlignment="1">
      <alignment horizontal="left" vertical="center" wrapText="1"/>
    </xf>
    <xf numFmtId="0" fontId="23" fillId="7" borderId="106" xfId="0" applyFont="1" applyFill="1" applyBorder="1" applyAlignment="1">
      <alignment horizontal="left" vertical="center" wrapText="1"/>
    </xf>
    <xf numFmtId="0" fontId="26" fillId="2" borderId="94" xfId="0" applyFont="1" applyFill="1" applyBorder="1" applyAlignment="1">
      <alignment vertical="center" wrapText="1"/>
    </xf>
    <xf numFmtId="0" fontId="22" fillId="0" borderId="98" xfId="0" applyFont="1" applyBorder="1" applyAlignment="1">
      <alignment horizontal="left" vertical="center" wrapText="1"/>
    </xf>
    <xf numFmtId="0" fontId="49" fillId="2" borderId="97" xfId="0" quotePrefix="1" applyFont="1" applyFill="1" applyBorder="1" applyAlignment="1">
      <alignment horizontal="left" vertical="center" wrapText="1"/>
    </xf>
    <xf numFmtId="0" fontId="49" fillId="2" borderId="94" xfId="0" quotePrefix="1" applyFont="1" applyFill="1" applyBorder="1" applyAlignment="1">
      <alignment horizontal="left" vertical="center" wrapText="1"/>
    </xf>
    <xf numFmtId="0" fontId="22" fillId="3" borderId="106" xfId="0" applyFont="1" applyFill="1" applyBorder="1" applyAlignment="1">
      <alignment horizontal="left" vertical="center" wrapText="1"/>
    </xf>
    <xf numFmtId="0" fontId="22" fillId="0" borderId="100" xfId="0" applyFont="1" applyBorder="1" applyAlignment="1">
      <alignment horizontal="left" vertical="center" wrapText="1"/>
    </xf>
    <xf numFmtId="0" fontId="22" fillId="0" borderId="106" xfId="0" applyFont="1" applyBorder="1" applyAlignment="1">
      <alignment horizontal="left" vertical="center" wrapText="1"/>
    </xf>
    <xf numFmtId="0" fontId="23" fillId="0" borderId="106" xfId="0" quotePrefix="1" applyFont="1" applyBorder="1" applyAlignment="1">
      <alignment horizontal="left" vertical="center" wrapText="1"/>
    </xf>
    <xf numFmtId="0" fontId="22" fillId="0" borderId="91" xfId="0" applyFont="1" applyBorder="1" applyAlignment="1">
      <alignment horizontal="center" vertical="center" wrapText="1"/>
    </xf>
    <xf numFmtId="0" fontId="24" fillId="0" borderId="92" xfId="0" applyFont="1" applyBorder="1" applyAlignment="1">
      <alignment horizontal="center" wrapText="1"/>
    </xf>
    <xf numFmtId="0" fontId="24" fillId="0" borderId="38" xfId="0" applyFont="1" applyBorder="1" applyAlignment="1">
      <alignment horizontal="center" wrapText="1"/>
    </xf>
    <xf numFmtId="0" fontId="24" fillId="0" borderId="36" xfId="0" applyFont="1" applyBorder="1" applyAlignment="1">
      <alignment horizontal="center" wrapText="1"/>
    </xf>
    <xf numFmtId="0" fontId="22" fillId="0" borderId="91" xfId="0" applyFont="1" applyBorder="1" applyAlignment="1">
      <alignment horizontal="left" vertical="center" wrapText="1"/>
    </xf>
    <xf numFmtId="0" fontId="22" fillId="3" borderId="33" xfId="0" applyFont="1" applyFill="1" applyBorder="1" applyAlignment="1">
      <alignment horizontal="left" vertical="center" wrapText="1"/>
    </xf>
    <xf numFmtId="0" fontId="23" fillId="0" borderId="33" xfId="0" applyFont="1" applyBorder="1" applyAlignment="1">
      <alignment horizontal="left" vertical="center" wrapText="1"/>
    </xf>
    <xf numFmtId="0" fontId="23" fillId="0" borderId="92" xfId="0" applyFont="1" applyBorder="1" applyAlignment="1">
      <alignment horizontal="left" vertical="center" wrapText="1"/>
    </xf>
    <xf numFmtId="0" fontId="23" fillId="0" borderId="91" xfId="0" applyFont="1" applyBorder="1" applyAlignment="1">
      <alignment horizontal="left" vertical="center" wrapText="1"/>
    </xf>
    <xf numFmtId="0" fontId="23" fillId="0" borderId="33" xfId="0" quotePrefix="1" applyFont="1" applyBorder="1" applyAlignment="1">
      <alignment horizontal="left" vertical="center" wrapText="1"/>
    </xf>
    <xf numFmtId="0" fontId="22" fillId="0" borderId="73" xfId="0" applyFont="1" applyBorder="1" applyAlignment="1">
      <alignment horizontal="center" vertical="center" wrapText="1"/>
    </xf>
    <xf numFmtId="0" fontId="24" fillId="0" borderId="79" xfId="0" applyFont="1" applyBorder="1" applyAlignment="1">
      <alignment horizontal="center" wrapText="1"/>
    </xf>
    <xf numFmtId="0" fontId="24" fillId="0" borderId="82" xfId="0" applyFont="1" applyBorder="1" applyAlignment="1">
      <alignment horizontal="center" wrapText="1"/>
    </xf>
    <xf numFmtId="0" fontId="24" fillId="0" borderId="86" xfId="0" applyFont="1" applyBorder="1" applyAlignment="1">
      <alignment horizontal="center" wrapText="1"/>
    </xf>
    <xf numFmtId="0" fontId="22" fillId="0" borderId="70" xfId="0" applyFont="1" applyBorder="1" applyAlignment="1">
      <alignment horizontal="left" vertical="center" wrapText="1"/>
    </xf>
    <xf numFmtId="0" fontId="22" fillId="3" borderId="76" xfId="0" applyFont="1" applyFill="1" applyBorder="1" applyAlignment="1">
      <alignment horizontal="left" vertical="center" wrapText="1"/>
    </xf>
    <xf numFmtId="0" fontId="23" fillId="0" borderId="76" xfId="0" applyFont="1" applyBorder="1" applyAlignment="1">
      <alignment horizontal="left" vertical="center" wrapText="1"/>
    </xf>
    <xf numFmtId="0" fontId="23" fillId="0" borderId="79" xfId="0" applyFont="1" applyBorder="1" applyAlignment="1">
      <alignment horizontal="left" vertical="center" wrapText="1"/>
    </xf>
    <xf numFmtId="0" fontId="23" fillId="0" borderId="73" xfId="0" applyFont="1" applyBorder="1" applyAlignment="1">
      <alignment horizontal="left" vertical="center" wrapText="1"/>
    </xf>
    <xf numFmtId="0" fontId="22" fillId="0" borderId="73" xfId="0" applyFont="1" applyBorder="1" applyAlignment="1">
      <alignment horizontal="left" vertical="center" wrapText="1"/>
    </xf>
    <xf numFmtId="0" fontId="17" fillId="0" borderId="0" xfId="0" applyFont="1" applyProtection="1">
      <protection locked="0"/>
    </xf>
    <xf numFmtId="0" fontId="13" fillId="5" borderId="19" xfId="0" applyFont="1" applyFill="1" applyBorder="1" applyProtection="1">
      <protection locked="0"/>
    </xf>
    <xf numFmtId="0" fontId="0" fillId="5" borderId="21" xfId="0" applyFill="1" applyBorder="1" applyProtection="1">
      <protection locked="0"/>
    </xf>
    <xf numFmtId="0" fontId="0" fillId="5" borderId="22" xfId="0" applyFill="1" applyBorder="1" applyProtection="1">
      <protection locked="0"/>
    </xf>
    <xf numFmtId="0" fontId="53" fillId="5" borderId="20" xfId="0" applyFont="1" applyFill="1" applyBorder="1" applyAlignment="1" applyProtection="1">
      <alignment horizontal="left" vertical="center" indent="4" readingOrder="1"/>
      <protection locked="0"/>
    </xf>
    <xf numFmtId="0" fontId="55" fillId="5" borderId="0" xfId="0" applyFont="1" applyFill="1" applyProtection="1">
      <protection locked="0"/>
    </xf>
    <xf numFmtId="0" fontId="0" fillId="5" borderId="0" xfId="0" applyFill="1" applyProtection="1">
      <protection locked="0"/>
    </xf>
    <xf numFmtId="0" fontId="0" fillId="5" borderId="4" xfId="0" applyFill="1" applyBorder="1" applyProtection="1">
      <protection locked="0"/>
    </xf>
    <xf numFmtId="0" fontId="53" fillId="5" borderId="5" xfId="0" applyFont="1" applyFill="1" applyBorder="1" applyAlignment="1" applyProtection="1">
      <alignment horizontal="left" vertical="center" indent="4" readingOrder="1"/>
      <protection locked="0"/>
    </xf>
    <xf numFmtId="0" fontId="55" fillId="5" borderId="6" xfId="0" applyFont="1" applyFill="1" applyBorder="1" applyProtection="1">
      <protection locked="0"/>
    </xf>
    <xf numFmtId="0" fontId="0" fillId="5" borderId="6" xfId="0" applyFill="1" applyBorder="1" applyProtection="1">
      <protection locked="0"/>
    </xf>
    <xf numFmtId="0" fontId="0" fillId="5" borderId="18" xfId="0" applyFill="1" applyBorder="1" applyProtection="1">
      <protection locked="0"/>
    </xf>
    <xf numFmtId="0" fontId="18" fillId="0" borderId="0" xfId="0" applyFont="1" applyAlignment="1" applyProtection="1">
      <alignment horizontal="left" vertical="center" indent="4" readingOrder="1"/>
      <protection locked="0"/>
    </xf>
    <xf numFmtId="0" fontId="13" fillId="8" borderId="19" xfId="0" applyFont="1" applyFill="1" applyBorder="1" applyProtection="1">
      <protection locked="0"/>
    </xf>
    <xf numFmtId="0" fontId="0" fillId="8" borderId="21" xfId="0" applyFill="1" applyBorder="1" applyProtection="1">
      <protection locked="0"/>
    </xf>
    <xf numFmtId="0" fontId="0" fillId="8" borderId="22" xfId="0" applyFill="1" applyBorder="1" applyProtection="1">
      <protection locked="0"/>
    </xf>
    <xf numFmtId="0" fontId="55" fillId="8" borderId="20" xfId="0" applyFont="1" applyFill="1" applyBorder="1" applyProtection="1">
      <protection locked="0"/>
    </xf>
    <xf numFmtId="0" fontId="55" fillId="8" borderId="0" xfId="0" applyFont="1" applyFill="1" applyProtection="1">
      <protection locked="0"/>
    </xf>
    <xf numFmtId="0" fontId="55" fillId="8" borderId="4" xfId="0" applyFont="1" applyFill="1" applyBorder="1" applyProtection="1">
      <protection locked="0"/>
    </xf>
    <xf numFmtId="0" fontId="55" fillId="8" borderId="5" xfId="0" applyFont="1" applyFill="1" applyBorder="1" applyProtection="1">
      <protection locked="0"/>
    </xf>
    <xf numFmtId="0" fontId="55" fillId="8" borderId="6" xfId="0" applyFont="1" applyFill="1" applyBorder="1" applyProtection="1">
      <protection locked="0"/>
    </xf>
    <xf numFmtId="0" fontId="55" fillId="8" borderId="18" xfId="0" applyFont="1" applyFill="1" applyBorder="1" applyProtection="1">
      <protection locked="0"/>
    </xf>
    <xf numFmtId="0" fontId="55" fillId="8" borderId="0" xfId="0" applyFont="1" applyFill="1" applyAlignment="1" applyProtection="1">
      <alignment wrapText="1"/>
      <protection locked="0"/>
    </xf>
    <xf numFmtId="0" fontId="8" fillId="14" borderId="108" xfId="0" applyFont="1" applyFill="1" applyBorder="1" applyAlignment="1">
      <alignment wrapText="1"/>
    </xf>
    <xf numFmtId="0" fontId="8" fillId="14" borderId="108" xfId="0" applyFont="1" applyFill="1" applyBorder="1"/>
    <xf numFmtId="0" fontId="8" fillId="14" borderId="108" xfId="0" applyFont="1" applyFill="1" applyBorder="1" applyAlignment="1">
      <alignment horizontal="center" wrapText="1"/>
    </xf>
    <xf numFmtId="0" fontId="8" fillId="0" borderId="108" xfId="0" applyFont="1" applyBorder="1"/>
    <xf numFmtId="0" fontId="8" fillId="0" borderId="108" xfId="0" applyFont="1" applyBorder="1" applyAlignment="1">
      <alignment horizontal="center" vertical="center"/>
    </xf>
    <xf numFmtId="0" fontId="8" fillId="0" borderId="0" xfId="0" applyFont="1" applyAlignment="1">
      <alignment vertical="center" wrapText="1"/>
    </xf>
    <xf numFmtId="0" fontId="0" fillId="0" borderId="0" xfId="0" applyAlignment="1">
      <alignment vertical="center" wrapText="1"/>
    </xf>
    <xf numFmtId="0" fontId="11" fillId="0" borderId="0" xfId="0" applyFont="1" applyAlignment="1">
      <alignment horizontal="center" vertical="center" wrapText="1"/>
    </xf>
    <xf numFmtId="0" fontId="12" fillId="0" borderId="4" xfId="0" applyFont="1" applyBorder="1" applyAlignment="1">
      <alignment horizontal="center" vertical="center" wrapText="1"/>
    </xf>
    <xf numFmtId="165" fontId="13" fillId="0" borderId="13" xfId="0" applyNumberFormat="1" applyFont="1" applyBorder="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3" fillId="3" borderId="0" xfId="0" applyFont="1" applyFill="1" applyAlignment="1">
      <alignment horizontal="center" vertical="center"/>
    </xf>
    <xf numFmtId="0" fontId="28" fillId="4" borderId="0" xfId="0" quotePrefix="1" applyFont="1" applyFill="1" applyAlignment="1">
      <alignment horizontal="left" vertical="center" wrapText="1"/>
    </xf>
    <xf numFmtId="0" fontId="28" fillId="0" borderId="38" xfId="0" quotePrefix="1" applyFont="1" applyBorder="1" applyAlignment="1">
      <alignment horizontal="left" vertical="center" wrapText="1"/>
    </xf>
    <xf numFmtId="0" fontId="28" fillId="2" borderId="33" xfId="0" quotePrefix="1" applyFont="1" applyFill="1" applyBorder="1" applyAlignment="1">
      <alignment horizontal="left" vertical="center" wrapText="1"/>
    </xf>
    <xf numFmtId="0" fontId="28" fillId="4" borderId="33" xfId="0" quotePrefix="1" applyFont="1" applyFill="1" applyBorder="1" applyAlignment="1">
      <alignment horizontal="left" vertical="center" wrapText="1"/>
    </xf>
    <xf numFmtId="165" fontId="13" fillId="0" borderId="113" xfId="0" applyNumberFormat="1" applyFont="1" applyBorder="1" applyAlignment="1">
      <alignment horizontal="center" vertical="center" wrapText="1"/>
    </xf>
    <xf numFmtId="165" fontId="13" fillId="5" borderId="117" xfId="0" applyNumberFormat="1" applyFont="1" applyFill="1" applyBorder="1" applyAlignment="1">
      <alignment horizontal="center" vertical="center" wrapText="1"/>
    </xf>
    <xf numFmtId="165" fontId="13" fillId="5" borderId="118" xfId="0" applyNumberFormat="1" applyFont="1" applyFill="1" applyBorder="1" applyAlignment="1">
      <alignment horizontal="center" vertical="center" wrapText="1"/>
    </xf>
    <xf numFmtId="0" fontId="48" fillId="0" borderId="120" xfId="0" applyFont="1" applyBorder="1" applyAlignment="1">
      <alignment vertical="center" wrapText="1"/>
    </xf>
    <xf numFmtId="0" fontId="49" fillId="0" borderId="121" xfId="0" applyFont="1" applyBorder="1" applyAlignment="1">
      <alignment vertical="center" wrapText="1"/>
    </xf>
    <xf numFmtId="0" fontId="49" fillId="2" borderId="120" xfId="0" quotePrefix="1" applyFont="1" applyFill="1" applyBorder="1" applyAlignment="1">
      <alignment horizontal="left" vertical="center" wrapText="1"/>
    </xf>
    <xf numFmtId="0" fontId="48" fillId="2" borderId="122" xfId="0" applyFont="1" applyFill="1" applyBorder="1" applyAlignment="1">
      <alignment vertical="center" wrapText="1"/>
    </xf>
    <xf numFmtId="0" fontId="48" fillId="2" borderId="121" xfId="0" applyFont="1" applyFill="1" applyBorder="1" applyAlignment="1">
      <alignment vertical="center" wrapText="1"/>
    </xf>
    <xf numFmtId="0" fontId="48" fillId="2" borderId="120" xfId="0" applyFont="1" applyFill="1" applyBorder="1" applyAlignment="1">
      <alignment vertical="center" wrapText="1"/>
    </xf>
    <xf numFmtId="0" fontId="26" fillId="2" borderId="121" xfId="0" applyFont="1" applyFill="1" applyBorder="1" applyAlignment="1">
      <alignment vertical="center" wrapText="1"/>
    </xf>
    <xf numFmtId="0" fontId="49" fillId="2" borderId="122" xfId="0" quotePrefix="1" applyFont="1" applyFill="1" applyBorder="1" applyAlignment="1">
      <alignment horizontal="left" vertical="center" wrapText="1"/>
    </xf>
    <xf numFmtId="0" fontId="49" fillId="2" borderId="121" xfId="0" quotePrefix="1" applyFont="1" applyFill="1" applyBorder="1" applyAlignment="1">
      <alignment horizontal="left" vertical="center" wrapText="1"/>
    </xf>
    <xf numFmtId="0" fontId="22" fillId="0" borderId="127" xfId="0" applyFont="1" applyBorder="1" applyAlignment="1">
      <alignment horizontal="center" vertical="center" wrapText="1"/>
    </xf>
    <xf numFmtId="0" fontId="61" fillId="0" borderId="128" xfId="0" applyFont="1" applyBorder="1" applyAlignment="1">
      <alignment horizontal="center" vertical="center" wrapText="1"/>
    </xf>
    <xf numFmtId="0" fontId="24" fillId="0" borderId="130"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134" xfId="0" applyFont="1" applyBorder="1" applyAlignment="1">
      <alignment horizontal="center" vertical="center" wrapText="1"/>
    </xf>
    <xf numFmtId="0" fontId="22" fillId="13" borderId="127" xfId="0" applyFont="1" applyFill="1" applyBorder="1" applyAlignment="1">
      <alignment horizontal="center" vertical="center" wrapText="1"/>
    </xf>
    <xf numFmtId="0" fontId="52" fillId="13" borderId="128" xfId="0" applyFont="1" applyFill="1" applyBorder="1" applyAlignment="1">
      <alignment horizontal="center" vertical="center" wrapText="1"/>
    </xf>
    <xf numFmtId="0" fontId="22" fillId="13" borderId="135" xfId="0" applyFont="1" applyFill="1" applyBorder="1" applyAlignment="1">
      <alignment horizontal="center" vertical="center" wrapText="1"/>
    </xf>
    <xf numFmtId="0" fontId="24" fillId="0" borderId="136" xfId="0" applyFont="1" applyBorder="1" applyAlignment="1">
      <alignment horizontal="center" vertical="center" wrapText="1"/>
    </xf>
    <xf numFmtId="0" fontId="23" fillId="0" borderId="135" xfId="0" applyFont="1" applyBorder="1" applyAlignment="1">
      <alignment horizontal="center" vertical="center" wrapText="1"/>
    </xf>
    <xf numFmtId="0" fontId="23" fillId="0" borderId="129" xfId="0" applyFont="1" applyBorder="1" applyAlignment="1">
      <alignment horizontal="center" vertical="center" wrapText="1"/>
    </xf>
    <xf numFmtId="0" fontId="23" fillId="0" borderId="127" xfId="0" applyFont="1" applyBorder="1" applyAlignment="1">
      <alignment horizontal="center" vertical="center" wrapText="1"/>
    </xf>
    <xf numFmtId="0" fontId="24" fillId="0" borderId="128" xfId="0" applyFont="1" applyBorder="1" applyAlignment="1">
      <alignment horizontal="center" vertical="center" wrapText="1"/>
    </xf>
    <xf numFmtId="0" fontId="23" fillId="7" borderId="135" xfId="0" applyFont="1" applyFill="1" applyBorder="1" applyAlignment="1">
      <alignment horizontal="center" vertical="center" wrapText="1"/>
    </xf>
    <xf numFmtId="0" fontId="24" fillId="7" borderId="136" xfId="0" applyFont="1" applyFill="1" applyBorder="1" applyAlignment="1">
      <alignment horizontal="center" vertical="center" wrapText="1"/>
    </xf>
    <xf numFmtId="0" fontId="13" fillId="0" borderId="137" xfId="0" applyFont="1" applyBorder="1" applyAlignment="1">
      <alignment horizontal="center" vertical="center" wrapText="1"/>
    </xf>
    <xf numFmtId="0" fontId="13" fillId="0" borderId="138" xfId="0" applyFont="1" applyBorder="1" applyAlignment="1">
      <alignment horizontal="center" vertical="center" wrapText="1"/>
    </xf>
    <xf numFmtId="166" fontId="22" fillId="0" borderId="141" xfId="0" applyNumberFormat="1" applyFont="1" applyBorder="1" applyAlignment="1">
      <alignment horizontal="center" vertical="center" wrapText="1"/>
    </xf>
    <xf numFmtId="166" fontId="22" fillId="0" borderId="142" xfId="0" applyNumberFormat="1" applyFont="1" applyBorder="1" applyAlignment="1">
      <alignment horizontal="center" vertical="center" wrapText="1"/>
    </xf>
    <xf numFmtId="166" fontId="22" fillId="3" borderId="149" xfId="0" applyNumberFormat="1" applyFont="1" applyFill="1" applyBorder="1" applyAlignment="1">
      <alignment horizontal="center" vertical="center" wrapText="1"/>
    </xf>
    <xf numFmtId="166" fontId="22" fillId="3" borderId="150" xfId="0" applyNumberFormat="1" applyFont="1" applyFill="1" applyBorder="1" applyAlignment="1">
      <alignment horizontal="center" vertical="center" wrapText="1"/>
    </xf>
    <xf numFmtId="166" fontId="25" fillId="0" borderId="149" xfId="0" applyNumberFormat="1" applyFont="1" applyBorder="1" applyAlignment="1">
      <alignment horizontal="center" vertical="center" wrapText="1"/>
    </xf>
    <xf numFmtId="166" fontId="25" fillId="0" borderId="150" xfId="0" applyNumberFormat="1" applyFont="1" applyBorder="1" applyAlignment="1">
      <alignment horizontal="center" vertical="center" wrapText="1"/>
    </xf>
    <xf numFmtId="166" fontId="25" fillId="0" borderId="143" xfId="0" applyNumberFormat="1" applyFont="1" applyBorder="1" applyAlignment="1">
      <alignment horizontal="center" vertical="center" wrapText="1"/>
    </xf>
    <xf numFmtId="166" fontId="25" fillId="0" borderId="144" xfId="0" applyNumberFormat="1" applyFont="1" applyBorder="1" applyAlignment="1">
      <alignment horizontal="center" vertical="center" wrapText="1"/>
    </xf>
    <xf numFmtId="166" fontId="25" fillId="0" borderId="141" xfId="0" applyNumberFormat="1" applyFont="1" applyBorder="1" applyAlignment="1">
      <alignment horizontal="center" vertical="center" wrapText="1"/>
    </xf>
    <xf numFmtId="166" fontId="25" fillId="0" borderId="142" xfId="0" applyNumberFormat="1" applyFont="1" applyBorder="1" applyAlignment="1">
      <alignment horizontal="center" vertical="center" wrapText="1"/>
    </xf>
    <xf numFmtId="166" fontId="25" fillId="7" borderId="149" xfId="0" applyNumberFormat="1" applyFont="1" applyFill="1" applyBorder="1" applyAlignment="1">
      <alignment horizontal="center" vertical="center" wrapText="1"/>
    </xf>
    <xf numFmtId="166" fontId="25" fillId="7" borderId="150" xfId="0" applyNumberFormat="1" applyFont="1" applyFill="1" applyBorder="1" applyAlignment="1">
      <alignment horizontal="center" vertical="center" wrapText="1"/>
    </xf>
    <xf numFmtId="0" fontId="22" fillId="0" borderId="153" xfId="0" applyFont="1" applyBorder="1" applyAlignment="1">
      <alignment horizontal="center" vertical="center" wrapText="1"/>
    </xf>
    <xf numFmtId="0" fontId="22" fillId="13" borderId="153" xfId="0" applyFont="1" applyFill="1" applyBorder="1" applyAlignment="1">
      <alignment horizontal="center" vertical="center" wrapText="1"/>
    </xf>
    <xf numFmtId="0" fontId="24" fillId="13" borderId="128" xfId="0" applyFont="1" applyFill="1" applyBorder="1" applyAlignment="1">
      <alignment horizontal="center" vertical="center" wrapText="1"/>
    </xf>
    <xf numFmtId="0" fontId="22" fillId="3" borderId="157" xfId="0" applyFont="1" applyFill="1" applyBorder="1" applyAlignment="1">
      <alignment horizontal="center" vertical="center" wrapText="1"/>
    </xf>
    <xf numFmtId="0" fontId="23" fillId="0" borderId="157" xfId="0" applyFont="1" applyBorder="1" applyAlignment="1">
      <alignment horizontal="center" vertical="center" wrapText="1"/>
    </xf>
    <xf numFmtId="0" fontId="23" fillId="0" borderId="154" xfId="0" applyFont="1" applyBorder="1" applyAlignment="1">
      <alignment horizontal="center" vertical="center" wrapText="1"/>
    </xf>
    <xf numFmtId="0" fontId="23" fillId="0" borderId="153" xfId="0" applyFont="1" applyBorder="1" applyAlignment="1">
      <alignment horizontal="center" vertical="center" wrapText="1"/>
    </xf>
    <xf numFmtId="0" fontId="23" fillId="7" borderId="157" xfId="0" applyFont="1" applyFill="1" applyBorder="1" applyAlignment="1">
      <alignment horizontal="center" vertical="center" wrapText="1"/>
    </xf>
    <xf numFmtId="164" fontId="22" fillId="0" borderId="141" xfId="0" applyNumberFormat="1" applyFont="1" applyBorder="1" applyAlignment="1">
      <alignment horizontal="center" vertical="center" wrapText="1"/>
    </xf>
    <xf numFmtId="164" fontId="22" fillId="0" borderId="142" xfId="0" applyNumberFormat="1" applyFont="1" applyBorder="1" applyAlignment="1">
      <alignment horizontal="center" vertical="center" wrapText="1"/>
    </xf>
    <xf numFmtId="166" fontId="23" fillId="0" borderId="149" xfId="0" applyNumberFormat="1" applyFont="1" applyBorder="1" applyAlignment="1">
      <alignment horizontal="center" vertical="center" wrapText="1"/>
    </xf>
    <xf numFmtId="166" fontId="23" fillId="0" borderId="150" xfId="0" applyNumberFormat="1" applyFont="1" applyBorder="1" applyAlignment="1">
      <alignment horizontal="center" vertical="center" wrapText="1"/>
    </xf>
    <xf numFmtId="166" fontId="23" fillId="0" borderId="143" xfId="0" applyNumberFormat="1" applyFont="1" applyBorder="1" applyAlignment="1">
      <alignment horizontal="center" vertical="center" wrapText="1"/>
    </xf>
    <xf numFmtId="166" fontId="23" fillId="0" borderId="144" xfId="0" applyNumberFormat="1" applyFont="1" applyBorder="1" applyAlignment="1">
      <alignment horizontal="center" vertical="center" wrapText="1"/>
    </xf>
    <xf numFmtId="166" fontId="23" fillId="7" borderId="141" xfId="0" applyNumberFormat="1" applyFont="1" applyFill="1" applyBorder="1" applyAlignment="1">
      <alignment horizontal="center" vertical="center" wrapText="1"/>
    </xf>
    <xf numFmtId="9" fontId="23" fillId="0" borderId="142" xfId="1" applyFont="1" applyBorder="1" applyAlignment="1">
      <alignment horizontal="center" vertical="center" wrapText="1"/>
    </xf>
    <xf numFmtId="166" fontId="23" fillId="7" borderId="149" xfId="0" applyNumberFormat="1" applyFont="1" applyFill="1" applyBorder="1" applyAlignment="1">
      <alignment horizontal="center" vertical="center" wrapText="1"/>
    </xf>
    <xf numFmtId="166" fontId="23" fillId="7" borderId="150" xfId="0" applyNumberFormat="1" applyFont="1" applyFill="1" applyBorder="1" applyAlignment="1">
      <alignment horizontal="center" vertical="center" wrapText="1"/>
    </xf>
    <xf numFmtId="166" fontId="23" fillId="7" borderId="143" xfId="0" applyNumberFormat="1" applyFont="1" applyFill="1" applyBorder="1" applyAlignment="1">
      <alignment horizontal="center" vertical="center" wrapText="1"/>
    </xf>
    <xf numFmtId="9" fontId="23" fillId="0" borderId="144" xfId="1" applyFont="1" applyBorder="1" applyAlignment="1">
      <alignment horizontal="center" vertical="center" wrapText="1"/>
    </xf>
    <xf numFmtId="0" fontId="21" fillId="3" borderId="132" xfId="0" applyFont="1" applyFill="1" applyBorder="1" applyAlignment="1">
      <alignment horizontal="center" vertical="center" wrapText="1"/>
    </xf>
    <xf numFmtId="0" fontId="21" fillId="3" borderId="134" xfId="0" applyFont="1" applyFill="1" applyBorder="1" applyAlignment="1">
      <alignment horizontal="center" vertical="center" wrapText="1"/>
    </xf>
    <xf numFmtId="0" fontId="21" fillId="3" borderId="128" xfId="0" applyFont="1" applyFill="1" applyBorder="1" applyAlignment="1">
      <alignment horizontal="center" vertical="center" wrapText="1"/>
    </xf>
    <xf numFmtId="0" fontId="21" fillId="3" borderId="136" xfId="0" applyFont="1" applyFill="1" applyBorder="1" applyAlignment="1">
      <alignment horizontal="center" vertical="center" wrapText="1"/>
    </xf>
    <xf numFmtId="0" fontId="21" fillId="3" borderId="130" xfId="0" applyFont="1" applyFill="1" applyBorder="1" applyAlignment="1">
      <alignment horizontal="center" vertical="center" wrapText="1"/>
    </xf>
    <xf numFmtId="0" fontId="23" fillId="0" borderId="157" xfId="0" quotePrefix="1" applyFont="1" applyBorder="1" applyAlignment="1">
      <alignment horizontal="center" vertical="center" wrapText="1"/>
    </xf>
    <xf numFmtId="0" fontId="21" fillId="0" borderId="130" xfId="0" applyFont="1" applyBorder="1" applyAlignment="1">
      <alignment horizontal="center" vertical="center" wrapText="1"/>
    </xf>
    <xf numFmtId="0" fontId="13" fillId="0" borderId="158" xfId="0" applyFont="1" applyBorder="1" applyAlignment="1">
      <alignment horizontal="center" vertical="center" wrapText="1"/>
    </xf>
    <xf numFmtId="0" fontId="13" fillId="0" borderId="159" xfId="0" applyFont="1" applyBorder="1" applyAlignment="1">
      <alignment horizontal="center" vertical="center" wrapText="1"/>
    </xf>
    <xf numFmtId="0" fontId="13" fillId="0" borderId="162" xfId="0" applyFont="1" applyBorder="1" applyAlignment="1">
      <alignment horizontal="center" vertical="center" wrapText="1"/>
    </xf>
    <xf numFmtId="164" fontId="15" fillId="0" borderId="141" xfId="0" applyNumberFormat="1" applyFont="1" applyBorder="1" applyAlignment="1">
      <alignment horizontal="center" vertical="center" wrapText="1"/>
    </xf>
    <xf numFmtId="164" fontId="15" fillId="0" borderId="164" xfId="0" applyNumberFormat="1" applyFont="1" applyBorder="1" applyAlignment="1">
      <alignment horizontal="center" vertical="center" wrapText="1"/>
    </xf>
    <xf numFmtId="166" fontId="15" fillId="3" borderId="149" xfId="0" applyNumberFormat="1" applyFont="1" applyFill="1" applyBorder="1" applyAlignment="1">
      <alignment horizontal="center" vertical="center" wrapText="1"/>
    </xf>
    <xf numFmtId="166" fontId="15" fillId="3" borderId="168" xfId="0" applyNumberFormat="1" applyFont="1" applyFill="1" applyBorder="1" applyAlignment="1">
      <alignment horizontal="center" vertical="center" wrapText="1"/>
    </xf>
    <xf numFmtId="166" fontId="16" fillId="0" borderId="149" xfId="0" applyNumberFormat="1" applyFont="1" applyBorder="1" applyAlignment="1">
      <alignment horizontal="center" vertical="center" wrapText="1"/>
    </xf>
    <xf numFmtId="166" fontId="16" fillId="0" borderId="168" xfId="0" applyNumberFormat="1" applyFont="1" applyBorder="1" applyAlignment="1">
      <alignment horizontal="center" vertical="center" wrapText="1"/>
    </xf>
    <xf numFmtId="166" fontId="16" fillId="0" borderId="143" xfId="0" applyNumberFormat="1" applyFont="1" applyBorder="1" applyAlignment="1">
      <alignment horizontal="center" vertical="center" wrapText="1"/>
    </xf>
    <xf numFmtId="166" fontId="16" fillId="0" borderId="165" xfId="0" applyNumberFormat="1" applyFont="1" applyBorder="1" applyAlignment="1">
      <alignment horizontal="center" vertical="center" wrapText="1"/>
    </xf>
    <xf numFmtId="9" fontId="16" fillId="0" borderId="164" xfId="1" applyFont="1" applyBorder="1" applyAlignment="1">
      <alignment horizontal="center" vertical="center" wrapText="1"/>
    </xf>
    <xf numFmtId="166" fontId="16" fillId="7" borderId="149" xfId="0" applyNumberFormat="1" applyFont="1" applyFill="1" applyBorder="1" applyAlignment="1">
      <alignment horizontal="center" vertical="center" wrapText="1"/>
    </xf>
    <xf numFmtId="166" fontId="16" fillId="7" borderId="143" xfId="0" applyNumberFormat="1" applyFont="1" applyFill="1" applyBorder="1" applyAlignment="1">
      <alignment horizontal="center" vertical="center" wrapText="1"/>
    </xf>
    <xf numFmtId="9" fontId="16" fillId="0" borderId="165" xfId="1" applyFont="1" applyBorder="1" applyAlignment="1">
      <alignment horizontal="center" vertical="center" wrapText="1"/>
    </xf>
    <xf numFmtId="166" fontId="15" fillId="0" borderId="141" xfId="0" applyNumberFormat="1" applyFont="1" applyBorder="1" applyAlignment="1">
      <alignment horizontal="center" vertical="center" wrapText="1"/>
    </xf>
    <xf numFmtId="166" fontId="15" fillId="0" borderId="164" xfId="0" applyNumberFormat="1" applyFont="1" applyBorder="1" applyAlignment="1">
      <alignment horizontal="center" vertical="center" wrapText="1"/>
    </xf>
    <xf numFmtId="0" fontId="51" fillId="9" borderId="62" xfId="0" applyFont="1" applyFill="1" applyBorder="1" applyAlignment="1">
      <alignment vertical="center" textRotation="90" wrapText="1"/>
    </xf>
    <xf numFmtId="0" fontId="21" fillId="0" borderId="120" xfId="0" applyFont="1" applyBorder="1" applyAlignment="1">
      <alignment horizontal="center" vertical="center" wrapText="1"/>
    </xf>
    <xf numFmtId="0" fontId="21" fillId="0" borderId="121"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96" xfId="0" applyFont="1" applyBorder="1" applyAlignment="1">
      <alignment horizontal="center" vertical="center" wrapText="1"/>
    </xf>
    <xf numFmtId="0" fontId="49" fillId="0" borderId="120" xfId="0" applyFont="1" applyBorder="1" applyAlignment="1">
      <alignment horizontal="center" vertical="center" wrapText="1"/>
    </xf>
    <xf numFmtId="0" fontId="21" fillId="0" borderId="122" xfId="0" applyFont="1" applyBorder="1" applyAlignment="1">
      <alignment horizontal="center" vertical="center" wrapText="1"/>
    </xf>
    <xf numFmtId="166" fontId="22" fillId="6" borderId="141" xfId="0" applyNumberFormat="1" applyFont="1" applyFill="1" applyBorder="1" applyAlignment="1">
      <alignment horizontal="center" vertical="center" wrapText="1"/>
    </xf>
    <xf numFmtId="166" fontId="22" fillId="6" borderId="142" xfId="0" applyNumberFormat="1" applyFont="1" applyFill="1" applyBorder="1" applyAlignment="1">
      <alignment horizontal="center" vertical="center" wrapText="1"/>
    </xf>
    <xf numFmtId="0" fontId="0" fillId="0" borderId="139" xfId="0" applyBorder="1" applyAlignment="1">
      <alignment horizontal="center" vertical="center" wrapText="1"/>
    </xf>
    <xf numFmtId="165" fontId="0" fillId="0" borderId="140" xfId="0" applyNumberFormat="1" applyBorder="1" applyAlignment="1">
      <alignment horizontal="center" vertical="center" wrapText="1"/>
    </xf>
    <xf numFmtId="165" fontId="0" fillId="0" borderId="163" xfId="0" applyNumberFormat="1" applyBorder="1" applyAlignment="1">
      <alignment horizontal="center" vertical="center" wrapText="1"/>
    </xf>
    <xf numFmtId="0" fontId="22" fillId="0" borderId="141" xfId="0" applyFont="1" applyBorder="1" applyAlignment="1">
      <alignment horizontal="center" vertical="center" wrapText="1"/>
    </xf>
    <xf numFmtId="0" fontId="22" fillId="0" borderId="142" xfId="0" applyFont="1" applyBorder="1" applyAlignment="1">
      <alignment horizontal="center" vertical="center" wrapText="1"/>
    </xf>
    <xf numFmtId="0" fontId="6" fillId="0" borderId="141" xfId="0" applyFont="1" applyBorder="1" applyAlignment="1">
      <alignment horizontal="center" vertical="center" wrapText="1"/>
    </xf>
    <xf numFmtId="0" fontId="6" fillId="0" borderId="164" xfId="0" applyFont="1" applyBorder="1" applyAlignment="1">
      <alignment horizontal="center" vertical="center" wrapText="1"/>
    </xf>
    <xf numFmtId="0" fontId="24" fillId="0" borderId="129" xfId="0" applyFont="1" applyBorder="1" applyAlignment="1">
      <alignment horizontal="center" vertical="center" wrapText="1"/>
    </xf>
    <xf numFmtId="0" fontId="24" fillId="0" borderId="143" xfId="0" applyFont="1" applyBorder="1" applyAlignment="1">
      <alignment horizontal="center" vertical="center" wrapText="1"/>
    </xf>
    <xf numFmtId="0" fontId="24" fillId="0" borderId="144" xfId="0" applyFont="1" applyBorder="1" applyAlignment="1">
      <alignment horizontal="center" vertical="center" wrapText="1"/>
    </xf>
    <xf numFmtId="0" fontId="24" fillId="0" borderId="154" xfId="0" applyFont="1" applyBorder="1" applyAlignment="1">
      <alignment horizontal="center" vertical="center" wrapText="1"/>
    </xf>
    <xf numFmtId="0" fontId="5" fillId="0" borderId="143" xfId="0" applyFont="1" applyBorder="1" applyAlignment="1">
      <alignment horizontal="center" vertical="center" wrapText="1"/>
    </xf>
    <xf numFmtId="0" fontId="5" fillId="0" borderId="165" xfId="0" applyFont="1" applyBorder="1" applyAlignment="1">
      <alignment horizontal="center" vertical="center" wrapText="1"/>
    </xf>
    <xf numFmtId="0" fontId="24" fillId="0" borderId="131" xfId="0" applyFont="1" applyBorder="1" applyAlignment="1">
      <alignment horizontal="center" vertical="center" wrapText="1"/>
    </xf>
    <xf numFmtId="0" fontId="24" fillId="0" borderId="145" xfId="0" applyFont="1" applyBorder="1" applyAlignment="1">
      <alignment horizontal="center" vertical="center" wrapText="1"/>
    </xf>
    <xf numFmtId="0" fontId="24" fillId="0" borderId="146" xfId="0" applyFont="1" applyBorder="1" applyAlignment="1">
      <alignment horizontal="center" vertical="center" wrapText="1"/>
    </xf>
    <xf numFmtId="0" fontId="24" fillId="0" borderId="155"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66" xfId="0" applyFont="1" applyBorder="1" applyAlignment="1">
      <alignment horizontal="center" vertical="center" wrapText="1"/>
    </xf>
    <xf numFmtId="0" fontId="24" fillId="0" borderId="133" xfId="0" applyFont="1" applyBorder="1" applyAlignment="1">
      <alignment horizontal="center" vertical="center" wrapText="1"/>
    </xf>
    <xf numFmtId="0" fontId="24" fillId="0" borderId="147" xfId="0" applyFont="1" applyBorder="1" applyAlignment="1">
      <alignment horizontal="center" vertical="center" wrapText="1"/>
    </xf>
    <xf numFmtId="0" fontId="24" fillId="0" borderId="148" xfId="0" applyFont="1" applyBorder="1" applyAlignment="1">
      <alignment horizontal="center" vertical="center" wrapText="1"/>
    </xf>
    <xf numFmtId="0" fontId="24" fillId="0" borderId="156" xfId="0" applyFont="1" applyBorder="1" applyAlignment="1">
      <alignment horizontal="center" vertical="center" wrapText="1"/>
    </xf>
    <xf numFmtId="0" fontId="5" fillId="0" borderId="147" xfId="0" applyFont="1" applyBorder="1" applyAlignment="1">
      <alignment horizontal="center" vertical="center" wrapText="1"/>
    </xf>
    <xf numFmtId="0" fontId="5" fillId="0" borderId="167" xfId="0" applyFont="1" applyBorder="1" applyAlignment="1">
      <alignment horizontal="center" vertical="center" wrapText="1"/>
    </xf>
    <xf numFmtId="166" fontId="23" fillId="0" borderId="141" xfId="0" applyNumberFormat="1" applyFont="1" applyBorder="1" applyAlignment="1">
      <alignment horizontal="center" vertical="center" wrapText="1"/>
    </xf>
    <xf numFmtId="9" fontId="23" fillId="0" borderId="142" xfId="1" applyFont="1" applyFill="1" applyBorder="1" applyAlignment="1">
      <alignment horizontal="center" vertical="center" wrapText="1"/>
    </xf>
    <xf numFmtId="0" fontId="21" fillId="0" borderId="128" xfId="0" applyFont="1" applyBorder="1" applyAlignment="1">
      <alignment horizontal="center" vertical="center" wrapText="1"/>
    </xf>
    <xf numFmtId="166" fontId="16" fillId="0" borderId="141" xfId="0" applyNumberFormat="1" applyFont="1" applyBorder="1" applyAlignment="1">
      <alignment horizontal="center" vertical="center" wrapText="1"/>
    </xf>
    <xf numFmtId="0" fontId="21" fillId="0" borderId="136" xfId="0" applyFont="1" applyBorder="1" applyAlignment="1">
      <alignment horizontal="center" vertical="center" wrapText="1"/>
    </xf>
    <xf numFmtId="0" fontId="32" fillId="0" borderId="56" xfId="0" applyFont="1" applyBorder="1" applyAlignment="1">
      <alignment horizontal="center" vertical="center"/>
    </xf>
    <xf numFmtId="0" fontId="28" fillId="4" borderId="112" xfId="0" quotePrefix="1" applyFont="1" applyFill="1" applyBorder="1" applyAlignment="1">
      <alignment horizontal="left" vertical="center" wrapText="1"/>
    </xf>
    <xf numFmtId="0" fontId="29" fillId="4" borderId="28" xfId="0" applyFont="1" applyFill="1" applyBorder="1" applyAlignment="1">
      <alignment horizontal="left" vertical="center" wrapText="1"/>
    </xf>
    <xf numFmtId="0" fontId="29" fillId="4" borderId="30" xfId="0" applyFont="1" applyFill="1" applyBorder="1" applyAlignment="1">
      <alignment horizontal="left" vertical="center" wrapText="1"/>
    </xf>
    <xf numFmtId="0" fontId="29" fillId="0" borderId="24" xfId="0" applyFont="1" applyBorder="1" applyAlignment="1">
      <alignment vertical="top" wrapText="1"/>
    </xf>
    <xf numFmtId="0" fontId="26" fillId="0" borderId="24" xfId="0" applyFont="1" applyBorder="1" applyAlignment="1">
      <alignment vertical="top"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9" fillId="0" borderId="30" xfId="0" applyFont="1" applyBorder="1" applyAlignment="1">
      <alignment horizontal="left" vertical="center" wrapText="1"/>
    </xf>
    <xf numFmtId="0" fontId="29" fillId="3" borderId="24" xfId="0" applyFont="1" applyFill="1" applyBorder="1" applyAlignment="1">
      <alignment vertical="center" wrapText="1"/>
    </xf>
    <xf numFmtId="0" fontId="26" fillId="3" borderId="24"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2" fillId="0" borderId="0" xfId="0" applyFont="1" applyAlignment="1">
      <alignment horizontal="center" vertical="center"/>
    </xf>
    <xf numFmtId="0" fontId="32" fillId="0" borderId="0" xfId="0" applyFont="1" applyAlignment="1">
      <alignment horizontal="right" vertical="center"/>
    </xf>
    <xf numFmtId="0" fontId="65" fillId="0" borderId="0" xfId="0" applyFont="1" applyAlignment="1">
      <alignment horizontal="right" vertical="center"/>
    </xf>
    <xf numFmtId="0" fontId="65" fillId="0" borderId="56" xfId="0" applyFont="1" applyBorder="1" applyAlignment="1">
      <alignment horizontal="right" vertical="center"/>
    </xf>
    <xf numFmtId="9" fontId="32" fillId="0" borderId="0" xfId="1" applyFont="1" applyAlignment="1">
      <alignment horizontal="center" vertical="center"/>
    </xf>
    <xf numFmtId="0" fontId="67" fillId="20" borderId="24" xfId="0" applyFont="1" applyFill="1" applyBorder="1" applyAlignment="1">
      <alignment horizontal="center" vertical="center" wrapText="1"/>
    </xf>
    <xf numFmtId="0" fontId="67" fillId="21" borderId="24" xfId="0" applyFont="1" applyFill="1" applyBorder="1" applyAlignment="1">
      <alignment horizontal="center" vertical="center" wrapText="1"/>
    </xf>
    <xf numFmtId="0" fontId="31" fillId="0" borderId="170" xfId="0" applyFont="1" applyBorder="1" applyAlignment="1">
      <alignment horizontal="center" vertical="center"/>
    </xf>
    <xf numFmtId="0" fontId="31" fillId="0" borderId="171" xfId="0" applyFont="1" applyBorder="1" applyAlignment="1">
      <alignment horizontal="center" vertical="center" wrapText="1"/>
    </xf>
    <xf numFmtId="0" fontId="29" fillId="2" borderId="182" xfId="0" quotePrefix="1" applyFont="1" applyFill="1" applyBorder="1" applyAlignment="1">
      <alignment horizontal="left" vertical="center" wrapText="1"/>
    </xf>
    <xf numFmtId="0" fontId="29" fillId="4" borderId="183" xfId="0" quotePrefix="1" applyFont="1" applyFill="1" applyBorder="1" applyAlignment="1">
      <alignment horizontal="left" vertical="center" wrapText="1"/>
    </xf>
    <xf numFmtId="0" fontId="29" fillId="2" borderId="183" xfId="0" quotePrefix="1" applyFont="1" applyFill="1" applyBorder="1" applyAlignment="1">
      <alignment horizontal="left" vertical="center" wrapText="1"/>
    </xf>
    <xf numFmtId="0" fontId="29" fillId="2" borderId="184" xfId="0" quotePrefix="1" applyFont="1" applyFill="1" applyBorder="1" applyAlignment="1">
      <alignment horizontal="left" vertical="center" wrapText="1"/>
    </xf>
    <xf numFmtId="0" fontId="29" fillId="4" borderId="182" xfId="0" quotePrefix="1" applyFont="1" applyFill="1" applyBorder="1" applyAlignment="1">
      <alignment horizontal="left" vertical="center" wrapText="1"/>
    </xf>
    <xf numFmtId="0" fontId="29" fillId="2" borderId="185" xfId="0" quotePrefix="1" applyFont="1" applyFill="1" applyBorder="1" applyAlignment="1">
      <alignment horizontal="left" vertical="center" wrapText="1"/>
    </xf>
    <xf numFmtId="0" fontId="29" fillId="5" borderId="171" xfId="0" quotePrefix="1" applyFont="1" applyFill="1" applyBorder="1" applyAlignment="1">
      <alignment horizontal="left" vertical="center" wrapText="1"/>
    </xf>
    <xf numFmtId="0" fontId="31" fillId="0" borderId="172" xfId="0" applyFont="1" applyBorder="1" applyAlignment="1">
      <alignment horizontal="center" vertical="center"/>
    </xf>
    <xf numFmtId="0" fontId="50" fillId="2" borderId="187" xfId="0" quotePrefix="1" applyFont="1" applyFill="1" applyBorder="1" applyAlignment="1">
      <alignment horizontal="left" vertical="center" wrapText="1"/>
    </xf>
    <xf numFmtId="0" fontId="29" fillId="0" borderId="33" xfId="0" quotePrefix="1" applyFont="1" applyBorder="1" applyAlignment="1">
      <alignment horizontal="left" vertical="center" wrapText="1"/>
    </xf>
    <xf numFmtId="0" fontId="29" fillId="2" borderId="36" xfId="0" quotePrefix="1" applyFont="1" applyFill="1" applyBorder="1" applyAlignment="1">
      <alignment horizontal="left" vertical="center" wrapText="1"/>
    </xf>
    <xf numFmtId="0" fontId="29" fillId="0" borderId="187" xfId="0" quotePrefix="1" applyFont="1" applyBorder="1" applyAlignment="1">
      <alignment horizontal="left" vertical="center" wrapText="1"/>
    </xf>
    <xf numFmtId="0" fontId="29" fillId="2" borderId="188" xfId="0" quotePrefix="1" applyFont="1" applyFill="1" applyBorder="1" applyAlignment="1">
      <alignment horizontal="left" vertical="center" wrapText="1"/>
    </xf>
    <xf numFmtId="0" fontId="29" fillId="5" borderId="189" xfId="0" quotePrefix="1" applyFont="1" applyFill="1" applyBorder="1" applyAlignment="1">
      <alignment horizontal="left" vertical="center" wrapText="1"/>
    </xf>
    <xf numFmtId="0" fontId="28" fillId="2" borderId="175" xfId="0" quotePrefix="1" applyFont="1" applyFill="1" applyBorder="1" applyAlignment="1">
      <alignment horizontal="left" vertical="center" wrapText="1"/>
    </xf>
    <xf numFmtId="0" fontId="28" fillId="0" borderId="176" xfId="0" quotePrefix="1" applyFont="1" applyBorder="1" applyAlignment="1">
      <alignment horizontal="left" vertical="center" wrapText="1"/>
    </xf>
    <xf numFmtId="0" fontId="28" fillId="2" borderId="176" xfId="0" quotePrefix="1" applyFont="1" applyFill="1" applyBorder="1" applyAlignment="1">
      <alignment horizontal="left" vertical="center" wrapText="1"/>
    </xf>
    <xf numFmtId="0" fontId="28" fillId="2" borderId="179" xfId="0" quotePrefix="1" applyFont="1" applyFill="1" applyBorder="1" applyAlignment="1">
      <alignment horizontal="left" vertical="center" wrapText="1"/>
    </xf>
    <xf numFmtId="0" fontId="28" fillId="0" borderId="175" xfId="0" quotePrefix="1" applyFont="1" applyBorder="1" applyAlignment="1">
      <alignment horizontal="left" vertical="center" wrapText="1"/>
    </xf>
    <xf numFmtId="0" fontId="28" fillId="2" borderId="178" xfId="0" quotePrefix="1" applyFont="1" applyFill="1" applyBorder="1" applyAlignment="1">
      <alignment horizontal="left" vertical="center" wrapText="1"/>
    </xf>
    <xf numFmtId="0" fontId="28" fillId="0" borderId="181" xfId="0" quotePrefix="1" applyFont="1" applyBorder="1" applyAlignment="1">
      <alignment horizontal="left" vertical="center" wrapText="1"/>
    </xf>
    <xf numFmtId="0" fontId="28" fillId="0" borderId="180" xfId="0" quotePrefix="1" applyFont="1" applyBorder="1" applyAlignment="1">
      <alignment horizontal="left" vertical="center" wrapText="1"/>
    </xf>
    <xf numFmtId="0" fontId="44" fillId="2" borderId="191" xfId="0" applyFont="1" applyFill="1" applyBorder="1" applyAlignment="1">
      <alignment horizontal="center" vertical="center" wrapText="1"/>
    </xf>
    <xf numFmtId="0" fontId="44" fillId="0" borderId="192" xfId="0" applyFont="1" applyBorder="1" applyAlignment="1">
      <alignment horizontal="center" vertical="center" wrapText="1"/>
    </xf>
    <xf numFmtId="0" fontId="44" fillId="2" borderId="192" xfId="0" applyFont="1" applyFill="1" applyBorder="1" applyAlignment="1">
      <alignment horizontal="center" vertical="center" wrapText="1"/>
    </xf>
    <xf numFmtId="0" fontId="44" fillId="2" borderId="193" xfId="0" applyFont="1" applyFill="1" applyBorder="1" applyAlignment="1">
      <alignment horizontal="center" vertical="center" wrapText="1"/>
    </xf>
    <xf numFmtId="0" fontId="44" fillId="4" borderId="191" xfId="0" quotePrefix="1" applyFont="1" applyFill="1" applyBorder="1" applyAlignment="1">
      <alignment horizontal="center" vertical="center" wrapText="1"/>
    </xf>
    <xf numFmtId="0" fontId="44" fillId="2" borderId="194" xfId="0" applyFont="1" applyFill="1" applyBorder="1" applyAlignment="1">
      <alignment horizontal="center" vertical="center" wrapText="1"/>
    </xf>
    <xf numFmtId="0" fontId="44" fillId="0" borderId="191" xfId="0" applyFont="1" applyBorder="1" applyAlignment="1">
      <alignment horizontal="center" vertical="center" wrapText="1"/>
    </xf>
    <xf numFmtId="0" fontId="65" fillId="0" borderId="195" xfId="0" quotePrefix="1" applyFont="1" applyBorder="1" applyAlignment="1">
      <alignment horizontal="center" vertical="center" wrapText="1"/>
    </xf>
    <xf numFmtId="0" fontId="65" fillId="0" borderId="192" xfId="0" quotePrefix="1" applyFont="1" applyBorder="1" applyAlignment="1">
      <alignment horizontal="center" vertical="center" wrapText="1"/>
    </xf>
    <xf numFmtId="0" fontId="44" fillId="0" borderId="196" xfId="0" applyFont="1" applyBorder="1" applyAlignment="1">
      <alignment horizontal="center" vertical="center" wrapText="1"/>
    </xf>
    <xf numFmtId="0" fontId="50" fillId="0" borderId="197" xfId="0" applyFont="1" applyBorder="1" applyAlignment="1">
      <alignment vertical="center" wrapText="1"/>
    </xf>
    <xf numFmtId="0" fontId="50" fillId="0" borderId="112" xfId="0" applyFont="1" applyBorder="1" applyAlignment="1">
      <alignment vertical="center" wrapText="1"/>
    </xf>
    <xf numFmtId="0" fontId="50" fillId="0" borderId="35" xfId="0" applyFont="1" applyBorder="1" applyAlignment="1">
      <alignment vertical="center" wrapText="1"/>
    </xf>
    <xf numFmtId="0" fontId="50" fillId="0" borderId="198" xfId="0" applyFont="1" applyBorder="1" applyAlignment="1">
      <alignment vertical="center" wrapText="1"/>
    </xf>
    <xf numFmtId="0" fontId="64" fillId="0" borderId="197" xfId="0" applyFont="1" applyBorder="1" applyAlignment="1">
      <alignment horizontal="left" vertical="center" wrapText="1"/>
    </xf>
    <xf numFmtId="0" fontId="29" fillId="0" borderId="112" xfId="0" applyFont="1" applyBorder="1" applyAlignment="1">
      <alignment vertical="center" wrapText="1"/>
    </xf>
    <xf numFmtId="0" fontId="64" fillId="0" borderId="112" xfId="0" applyFont="1" applyBorder="1" applyAlignment="1">
      <alignment vertical="center" wrapText="1"/>
    </xf>
    <xf numFmtId="0" fontId="6" fillId="0" borderId="198" xfId="0" applyFont="1" applyBorder="1" applyAlignment="1">
      <alignment vertical="center" wrapText="1"/>
    </xf>
    <xf numFmtId="0" fontId="64" fillId="0" borderId="199" xfId="0" applyFont="1" applyBorder="1" applyAlignment="1">
      <alignment vertical="center" wrapText="1"/>
    </xf>
    <xf numFmtId="0" fontId="31" fillId="18" borderId="169" xfId="0" applyFont="1" applyFill="1" applyBorder="1" applyAlignment="1">
      <alignment horizontal="center" vertical="center" wrapText="1"/>
    </xf>
    <xf numFmtId="0" fontId="45" fillId="2" borderId="200" xfId="0" applyFont="1" applyFill="1" applyBorder="1" applyAlignment="1">
      <alignment horizontal="center" vertical="center" wrapText="1"/>
    </xf>
    <xf numFmtId="0" fontId="45" fillId="0" borderId="201" xfId="0" applyFont="1" applyBorder="1" applyAlignment="1">
      <alignment horizontal="center" vertical="center" wrapText="1"/>
    </xf>
    <xf numFmtId="0" fontId="45" fillId="2" borderId="201" xfId="0" applyFont="1" applyFill="1" applyBorder="1" applyAlignment="1">
      <alignment horizontal="center" vertical="center" wrapText="1"/>
    </xf>
    <xf numFmtId="0" fontId="45" fillId="2" borderId="202" xfId="0" applyFont="1" applyFill="1" applyBorder="1" applyAlignment="1">
      <alignment horizontal="center" vertical="center" wrapText="1"/>
    </xf>
    <xf numFmtId="0" fontId="45" fillId="4" borderId="200" xfId="0" quotePrefix="1" applyFont="1" applyFill="1" applyBorder="1" applyAlignment="1">
      <alignment horizontal="center" vertical="center" wrapText="1"/>
    </xf>
    <xf numFmtId="0" fontId="45" fillId="2" borderId="203" xfId="0" applyFont="1" applyFill="1" applyBorder="1" applyAlignment="1">
      <alignment horizontal="center" vertical="center" wrapText="1"/>
    </xf>
    <xf numFmtId="0" fontId="45" fillId="0" borderId="200" xfId="0" applyFont="1" applyBorder="1" applyAlignment="1">
      <alignment horizontal="center" vertical="center" wrapText="1"/>
    </xf>
    <xf numFmtId="0" fontId="66" fillId="0" borderId="204" xfId="0" quotePrefix="1" applyFont="1" applyBorder="1" applyAlignment="1">
      <alignment horizontal="center" vertical="center" wrapText="1"/>
    </xf>
    <xf numFmtId="0" fontId="66" fillId="0" borderId="201" xfId="0" quotePrefix="1" applyFont="1" applyBorder="1" applyAlignment="1">
      <alignment horizontal="center" vertical="center" wrapText="1"/>
    </xf>
    <xf numFmtId="0" fontId="45" fillId="0" borderId="169" xfId="0" applyFont="1" applyBorder="1" applyAlignment="1">
      <alignment horizontal="center" vertical="center" wrapText="1"/>
    </xf>
    <xf numFmtId="0" fontId="28" fillId="0" borderId="187" xfId="0" quotePrefix="1" applyFont="1" applyBorder="1" applyAlignment="1">
      <alignment horizontal="left" vertical="center" wrapText="1"/>
    </xf>
    <xf numFmtId="0" fontId="28" fillId="2" borderId="188" xfId="0" quotePrefix="1" applyFont="1" applyFill="1" applyBorder="1" applyAlignment="1">
      <alignment horizontal="left" vertical="center" wrapText="1"/>
    </xf>
    <xf numFmtId="49" fontId="29" fillId="0" borderId="182" xfId="0" quotePrefix="1" applyNumberFormat="1" applyFont="1" applyBorder="1" applyAlignment="1">
      <alignment horizontal="left" vertical="center" wrapText="1"/>
    </xf>
    <xf numFmtId="49" fontId="29" fillId="2" borderId="183" xfId="0" quotePrefix="1" applyNumberFormat="1" applyFont="1" applyFill="1" applyBorder="1" applyAlignment="1">
      <alignment horizontal="left" vertical="center" wrapText="1"/>
    </xf>
    <xf numFmtId="49" fontId="29" fillId="0" borderId="183" xfId="0" quotePrefix="1" applyNumberFormat="1" applyFont="1" applyBorder="1" applyAlignment="1">
      <alignment horizontal="left" vertical="center" wrapText="1"/>
    </xf>
    <xf numFmtId="49" fontId="29" fillId="5" borderId="183" xfId="0" quotePrefix="1" applyNumberFormat="1" applyFont="1" applyFill="1" applyBorder="1" applyAlignment="1">
      <alignment horizontal="left" vertical="center" wrapText="1"/>
    </xf>
    <xf numFmtId="49" fontId="29" fillId="2" borderId="185" xfId="0" quotePrefix="1" applyNumberFormat="1" applyFont="1" applyFill="1" applyBorder="1" applyAlignment="1">
      <alignment horizontal="left" vertical="center" wrapText="1"/>
    </xf>
    <xf numFmtId="49" fontId="29" fillId="2" borderId="184" xfId="0" quotePrefix="1" applyNumberFormat="1" applyFont="1" applyFill="1" applyBorder="1" applyAlignment="1">
      <alignment horizontal="left" vertical="center" wrapText="1"/>
    </xf>
    <xf numFmtId="0" fontId="28" fillId="2" borderId="36" xfId="0" quotePrefix="1" applyFont="1" applyFill="1" applyBorder="1" applyAlignment="1">
      <alignment horizontal="left" vertical="center" wrapText="1"/>
    </xf>
    <xf numFmtId="49" fontId="29" fillId="0" borderId="205" xfId="0" quotePrefix="1" applyNumberFormat="1" applyFont="1" applyBorder="1" applyAlignment="1">
      <alignment horizontal="left" vertical="center" wrapText="1"/>
    </xf>
    <xf numFmtId="0" fontId="28" fillId="4" borderId="38" xfId="0" quotePrefix="1" applyFont="1" applyFill="1" applyBorder="1" applyAlignment="1">
      <alignment horizontal="left" vertical="center" wrapText="1"/>
    </xf>
    <xf numFmtId="49" fontId="29" fillId="5" borderId="184" xfId="0" quotePrefix="1" applyNumberFormat="1" applyFont="1" applyFill="1" applyBorder="1" applyAlignment="1">
      <alignment horizontal="left" vertical="center" wrapText="1"/>
    </xf>
    <xf numFmtId="0" fontId="28" fillId="4" borderId="187" xfId="0" quotePrefix="1" applyFont="1" applyFill="1" applyBorder="1" applyAlignment="1">
      <alignment horizontal="left" vertical="center" wrapText="1"/>
    </xf>
    <xf numFmtId="0" fontId="26" fillId="0" borderId="43" xfId="0" applyFont="1" applyBorder="1" applyAlignment="1">
      <alignment horizontal="center" vertical="center" wrapText="1"/>
    </xf>
    <xf numFmtId="0" fontId="29" fillId="2" borderId="0" xfId="0" quotePrefix="1" applyFont="1" applyFill="1" applyAlignment="1">
      <alignment horizontal="left" vertical="center" wrapText="1"/>
    </xf>
    <xf numFmtId="0" fontId="29" fillId="2" borderId="0" xfId="0" applyFont="1" applyFill="1" applyAlignment="1">
      <alignment horizontal="left" vertical="center" wrapText="1"/>
    </xf>
    <xf numFmtId="0" fontId="29" fillId="0" borderId="0" xfId="0" quotePrefix="1" applyFont="1" applyAlignment="1">
      <alignment horizontal="left" vertical="center" wrapText="1"/>
    </xf>
    <xf numFmtId="0" fontId="29" fillId="0" borderId="0" xfId="0" applyFont="1" applyAlignment="1">
      <alignment horizontal="left" vertical="center" wrapText="1"/>
    </xf>
    <xf numFmtId="0" fontId="29" fillId="2" borderId="3" xfId="0" applyFont="1" applyFill="1" applyBorder="1" applyAlignment="1">
      <alignment horizontal="left" vertical="center" wrapText="1"/>
    </xf>
    <xf numFmtId="0" fontId="29" fillId="2" borderId="206" xfId="0" applyFont="1" applyFill="1" applyBorder="1" applyAlignment="1">
      <alignment horizontal="left" vertical="center" wrapText="1"/>
    </xf>
    <xf numFmtId="0" fontId="29" fillId="0" borderId="3" xfId="0" applyFont="1" applyBorder="1" applyAlignment="1">
      <alignment horizontal="left" vertical="center" wrapText="1"/>
    </xf>
    <xf numFmtId="0" fontId="41" fillId="4" borderId="0" xfId="0" applyFont="1" applyFill="1" applyAlignment="1">
      <alignment horizontal="left" vertical="center" wrapText="1"/>
    </xf>
    <xf numFmtId="0" fontId="41" fillId="4" borderId="207" xfId="0" applyFont="1" applyFill="1" applyBorder="1" applyAlignment="1">
      <alignment horizontal="left" vertical="center" wrapText="1"/>
    </xf>
    <xf numFmtId="0" fontId="44" fillId="2" borderId="174" xfId="0" quotePrefix="1" applyFont="1" applyFill="1" applyBorder="1" applyAlignment="1">
      <alignment horizontal="center" vertical="center" wrapText="1"/>
    </xf>
    <xf numFmtId="0" fontId="44" fillId="2" borderId="24" xfId="0" applyFont="1" applyFill="1" applyBorder="1" applyAlignment="1">
      <alignment horizontal="center" vertical="center" wrapText="1"/>
    </xf>
    <xf numFmtId="0" fontId="44" fillId="0" borderId="24" xfId="0" applyFont="1" applyBorder="1" applyAlignment="1">
      <alignment horizontal="center" vertical="center" wrapText="1"/>
    </xf>
    <xf numFmtId="0" fontId="5"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0" fontId="0" fillId="3" borderId="0" xfId="0" applyFill="1" applyAlignment="1" applyProtection="1">
      <alignment vertical="center"/>
      <protection locked="0"/>
    </xf>
    <xf numFmtId="0" fontId="44" fillId="2" borderId="177" xfId="0" applyFont="1" applyFill="1" applyBorder="1" applyAlignment="1">
      <alignment horizontal="center" vertical="center" wrapText="1"/>
    </xf>
    <xf numFmtId="0" fontId="44" fillId="0" borderId="174" xfId="0" quotePrefix="1" applyFont="1" applyBorder="1" applyAlignment="1">
      <alignment horizontal="center" vertical="center" wrapText="1"/>
    </xf>
    <xf numFmtId="0" fontId="44" fillId="0" borderId="177" xfId="0" applyFont="1" applyBorder="1" applyAlignment="1">
      <alignment horizontal="center" vertical="center" wrapText="1"/>
    </xf>
    <xf numFmtId="0" fontId="44" fillId="2" borderId="174" xfId="0" applyFont="1" applyFill="1" applyBorder="1" applyAlignment="1">
      <alignment horizontal="center" vertical="center" wrapText="1"/>
    </xf>
    <xf numFmtId="0" fontId="44" fillId="0" borderId="174" xfId="0" applyFont="1" applyBorder="1" applyAlignment="1">
      <alignment horizontal="center" vertical="center" wrapText="1"/>
    </xf>
    <xf numFmtId="0" fontId="44" fillId="4" borderId="30" xfId="0" applyFont="1" applyFill="1" applyBorder="1" applyAlignment="1">
      <alignment horizontal="center" vertical="center" wrapText="1"/>
    </xf>
    <xf numFmtId="0" fontId="44" fillId="4" borderId="177" xfId="0" applyFont="1" applyFill="1" applyBorder="1" applyAlignment="1">
      <alignment horizontal="center" vertical="center" wrapText="1"/>
    </xf>
    <xf numFmtId="49" fontId="29" fillId="2" borderId="182" xfId="0" quotePrefix="1" applyNumberFormat="1" applyFont="1" applyFill="1" applyBorder="1" applyAlignment="1" applyProtection="1">
      <alignment horizontal="left" vertical="center" wrapText="1"/>
      <protection locked="0"/>
    </xf>
    <xf numFmtId="49" fontId="29" fillId="0" borderId="183" xfId="0" quotePrefix="1" applyNumberFormat="1" applyFont="1" applyBorder="1" applyAlignment="1" applyProtection="1">
      <alignment horizontal="left" vertical="center" wrapText="1"/>
      <protection locked="0"/>
    </xf>
    <xf numFmtId="49" fontId="29" fillId="0" borderId="185" xfId="0" quotePrefix="1" applyNumberFormat="1" applyFont="1" applyBorder="1" applyAlignment="1" applyProtection="1">
      <alignment horizontal="left" vertical="center" wrapText="1"/>
      <protection locked="0"/>
    </xf>
    <xf numFmtId="49" fontId="29" fillId="0" borderId="182" xfId="0" quotePrefix="1" applyNumberFormat="1" applyFont="1" applyBorder="1" applyAlignment="1" applyProtection="1">
      <alignment horizontal="left" vertical="center" wrapText="1"/>
      <protection locked="0"/>
    </xf>
    <xf numFmtId="49" fontId="29" fillId="2" borderId="183" xfId="0" quotePrefix="1" applyNumberFormat="1" applyFont="1" applyFill="1" applyBorder="1" applyAlignment="1" applyProtection="1">
      <alignment horizontal="left" vertical="center" wrapText="1"/>
      <protection locked="0"/>
    </xf>
    <xf numFmtId="49" fontId="29" fillId="5" borderId="183" xfId="0" quotePrefix="1" applyNumberFormat="1" applyFont="1" applyFill="1" applyBorder="1" applyAlignment="1" applyProtection="1">
      <alignment horizontal="left" vertical="center" wrapText="1"/>
      <protection locked="0"/>
    </xf>
    <xf numFmtId="49" fontId="29" fillId="2" borderId="205" xfId="0" quotePrefix="1" applyNumberFormat="1" applyFont="1" applyFill="1" applyBorder="1" applyAlignment="1" applyProtection="1">
      <alignment horizontal="left" vertical="center" wrapText="1"/>
      <protection locked="0"/>
    </xf>
    <xf numFmtId="0" fontId="29" fillId="2" borderId="187" xfId="0" applyFont="1" applyFill="1" applyBorder="1" applyAlignment="1">
      <alignment horizontal="left" vertical="center" wrapText="1"/>
    </xf>
    <xf numFmtId="0" fontId="29" fillId="0" borderId="33" xfId="0" applyFont="1" applyBorder="1" applyAlignment="1">
      <alignment horizontal="left" vertical="center" wrapText="1"/>
    </xf>
    <xf numFmtId="0" fontId="29" fillId="2" borderId="188" xfId="0" applyFont="1" applyFill="1" applyBorder="1" applyAlignment="1">
      <alignment horizontal="left" vertical="center" wrapText="1"/>
    </xf>
    <xf numFmtId="0" fontId="29" fillId="0" borderId="187" xfId="0" applyFont="1" applyBorder="1" applyAlignment="1">
      <alignment horizontal="left" vertical="center" wrapText="1"/>
    </xf>
    <xf numFmtId="0" fontId="29" fillId="2" borderId="33" xfId="0" applyFont="1" applyFill="1" applyBorder="1" applyAlignment="1">
      <alignment horizontal="left" vertical="center" wrapText="1"/>
    </xf>
    <xf numFmtId="0" fontId="29" fillId="0" borderId="188" xfId="0" applyFont="1" applyBorder="1" applyAlignment="1">
      <alignment horizontal="left" vertical="center" wrapText="1"/>
    </xf>
    <xf numFmtId="0" fontId="29" fillId="2" borderId="187" xfId="0" quotePrefix="1" applyFont="1" applyFill="1" applyBorder="1" applyAlignment="1">
      <alignment horizontal="left" vertical="center" wrapText="1"/>
    </xf>
    <xf numFmtId="0" fontId="29" fillId="2" borderId="38" xfId="0" quotePrefix="1" applyFont="1" applyFill="1" applyBorder="1" applyAlignment="1">
      <alignment horizontal="left" vertical="center" wrapText="1"/>
    </xf>
    <xf numFmtId="0" fontId="29" fillId="2" borderId="175" xfId="0" applyFont="1" applyFill="1" applyBorder="1" applyAlignment="1">
      <alignment horizontal="left" vertical="center" wrapText="1"/>
    </xf>
    <xf numFmtId="0" fontId="29" fillId="0" borderId="176" xfId="0" applyFont="1" applyBorder="1" applyAlignment="1">
      <alignment horizontal="left" vertical="center" wrapText="1"/>
    </xf>
    <xf numFmtId="0" fontId="29" fillId="2" borderId="178" xfId="0" applyFont="1" applyFill="1" applyBorder="1" applyAlignment="1">
      <alignment horizontal="left" vertical="center" wrapText="1"/>
    </xf>
    <xf numFmtId="0" fontId="29" fillId="0" borderId="175" xfId="0" applyFont="1" applyBorder="1" applyAlignment="1">
      <alignment horizontal="left" vertical="center" wrapText="1"/>
    </xf>
    <xf numFmtId="0" fontId="29" fillId="2" borderId="176" xfId="0" applyFont="1" applyFill="1" applyBorder="1" applyAlignment="1">
      <alignment horizontal="left" vertical="center" wrapText="1"/>
    </xf>
    <xf numFmtId="0" fontId="29" fillId="0" borderId="178" xfId="0" applyFont="1" applyBorder="1" applyAlignment="1">
      <alignment horizontal="left" vertical="center" wrapText="1"/>
    </xf>
    <xf numFmtId="0" fontId="29" fillId="2" borderId="181" xfId="0" applyFont="1" applyFill="1" applyBorder="1" applyAlignment="1">
      <alignment horizontal="left" vertical="center" wrapText="1"/>
    </xf>
    <xf numFmtId="0" fontId="6" fillId="2" borderId="197" xfId="0" applyFont="1" applyFill="1" applyBorder="1" applyAlignment="1" applyProtection="1">
      <alignment horizontal="left" vertical="center" wrapText="1"/>
      <protection locked="0"/>
    </xf>
    <xf numFmtId="0" fontId="6" fillId="0" borderId="112" xfId="0" applyFont="1" applyBorder="1" applyAlignment="1" applyProtection="1">
      <alignment horizontal="left" vertical="center" wrapText="1"/>
      <protection locked="0"/>
    </xf>
    <xf numFmtId="0" fontId="6" fillId="2" borderId="198" xfId="0" applyFont="1" applyFill="1" applyBorder="1" applyAlignment="1" applyProtection="1">
      <alignment horizontal="left" vertical="center" wrapText="1"/>
      <protection locked="0"/>
    </xf>
    <xf numFmtId="0" fontId="6" fillId="0" borderId="197" xfId="0" applyFont="1" applyBorder="1" applyAlignment="1" applyProtection="1">
      <alignment horizontal="left" vertical="center" wrapText="1"/>
      <protection locked="0"/>
    </xf>
    <xf numFmtId="0" fontId="6" fillId="2" borderId="112" xfId="0" applyFont="1" applyFill="1" applyBorder="1" applyAlignment="1" applyProtection="1">
      <alignment horizontal="left" vertical="center" wrapText="1"/>
      <protection locked="0"/>
    </xf>
    <xf numFmtId="0" fontId="6" fillId="0" borderId="198" xfId="0" applyFont="1" applyBorder="1" applyAlignment="1" applyProtection="1">
      <alignment horizontal="left" vertical="center" wrapText="1"/>
      <protection locked="0"/>
    </xf>
    <xf numFmtId="0" fontId="6" fillId="2" borderId="208" xfId="0" applyFont="1" applyFill="1" applyBorder="1" applyAlignment="1" applyProtection="1">
      <alignment horizontal="left" vertical="center" wrapText="1"/>
      <protection locked="0"/>
    </xf>
    <xf numFmtId="0" fontId="45" fillId="0" borderId="203" xfId="0" applyFont="1" applyBorder="1" applyAlignment="1">
      <alignment horizontal="center" vertical="center" wrapText="1"/>
    </xf>
    <xf numFmtId="0" fontId="45" fillId="0" borderId="204" xfId="0" applyFont="1" applyBorder="1" applyAlignment="1">
      <alignment horizontal="center" vertical="center" wrapText="1"/>
    </xf>
    <xf numFmtId="0" fontId="45" fillId="3" borderId="24" xfId="0" applyFont="1" applyFill="1" applyBorder="1" applyAlignment="1">
      <alignment horizontal="center" vertical="center" wrapText="1"/>
    </xf>
    <xf numFmtId="0" fontId="44" fillId="3" borderId="24" xfId="0" applyFont="1" applyFill="1" applyBorder="1" applyAlignment="1">
      <alignment horizontal="center" vertical="center" wrapText="1"/>
    </xf>
    <xf numFmtId="0" fontId="44" fillId="3" borderId="174" xfId="0" applyFont="1" applyFill="1" applyBorder="1" applyAlignment="1">
      <alignment horizontal="center" vertical="center" wrapText="1"/>
    </xf>
    <xf numFmtId="0" fontId="29" fillId="2" borderId="183" xfId="0" quotePrefix="1" applyFont="1" applyFill="1" applyBorder="1" applyAlignment="1" applyProtection="1">
      <alignment horizontal="left" vertical="center" wrapText="1"/>
      <protection locked="0"/>
    </xf>
    <xf numFmtId="0" fontId="29" fillId="3" borderId="183" xfId="0" quotePrefix="1" applyFont="1" applyFill="1" applyBorder="1" applyAlignment="1" applyProtection="1">
      <alignment vertical="center" wrapText="1"/>
      <protection locked="0"/>
    </xf>
    <xf numFmtId="0" fontId="29" fillId="0" borderId="183" xfId="0" quotePrefix="1" applyFont="1" applyBorder="1" applyAlignment="1" applyProtection="1">
      <alignment horizontal="left" vertical="center" wrapText="1"/>
      <protection locked="0"/>
    </xf>
    <xf numFmtId="0" fontId="29" fillId="0" borderId="185" xfId="0" quotePrefix="1" applyFont="1" applyBorder="1" applyAlignment="1" applyProtection="1">
      <alignment horizontal="left" vertical="center" wrapText="1"/>
      <protection locked="0"/>
    </xf>
    <xf numFmtId="0" fontId="29" fillId="0" borderId="188" xfId="0" applyFont="1" applyBorder="1" applyAlignment="1">
      <alignment vertical="center" wrapText="1"/>
    </xf>
    <xf numFmtId="0" fontId="29" fillId="0" borderId="178" xfId="0" applyFont="1" applyBorder="1" applyAlignment="1">
      <alignment vertical="center" wrapText="1"/>
    </xf>
    <xf numFmtId="0" fontId="6" fillId="0" borderId="198" xfId="0" applyFont="1" applyBorder="1" applyAlignment="1" applyProtection="1">
      <alignment vertical="center" wrapText="1"/>
      <protection locked="0"/>
    </xf>
    <xf numFmtId="0" fontId="29" fillId="2" borderId="185" xfId="0" quotePrefix="1" applyFont="1" applyFill="1" applyBorder="1" applyAlignment="1" applyProtection="1">
      <alignment horizontal="left" vertical="center" wrapText="1"/>
      <protection locked="0"/>
    </xf>
    <xf numFmtId="0" fontId="44" fillId="3" borderId="177" xfId="0" applyFont="1" applyFill="1" applyBorder="1" applyAlignment="1">
      <alignment horizontal="center" vertical="center" wrapText="1"/>
    </xf>
    <xf numFmtId="0" fontId="29" fillId="2" borderId="205" xfId="0" quotePrefix="1" applyFont="1" applyFill="1" applyBorder="1" applyAlignment="1" applyProtection="1">
      <alignment horizontal="left" vertical="center" wrapText="1"/>
      <protection locked="0"/>
    </xf>
    <xf numFmtId="0" fontId="29" fillId="3" borderId="182" xfId="0" quotePrefix="1" applyFont="1" applyFill="1" applyBorder="1" applyAlignment="1" applyProtection="1">
      <alignment vertical="center" wrapText="1"/>
      <protection locked="0"/>
    </xf>
    <xf numFmtId="0" fontId="29" fillId="3" borderId="185" xfId="0" quotePrefix="1" applyFont="1" applyFill="1" applyBorder="1" applyAlignment="1" applyProtection="1">
      <alignment vertical="center" wrapText="1"/>
      <protection locked="0"/>
    </xf>
    <xf numFmtId="0" fontId="29" fillId="2" borderId="182" xfId="0" quotePrefix="1" applyFont="1" applyFill="1" applyBorder="1" applyAlignment="1" applyProtection="1">
      <alignment horizontal="left" vertical="center" wrapText="1"/>
      <protection locked="0"/>
    </xf>
    <xf numFmtId="0" fontId="45" fillId="3" borderId="174" xfId="0" applyFont="1" applyFill="1" applyBorder="1" applyAlignment="1">
      <alignment horizontal="center" vertical="center" wrapText="1"/>
    </xf>
    <xf numFmtId="0" fontId="6" fillId="0" borderId="197" xfId="0" applyFont="1" applyBorder="1" applyAlignment="1" applyProtection="1">
      <alignment vertical="center" wrapText="1"/>
      <protection locked="0"/>
    </xf>
    <xf numFmtId="0" fontId="6" fillId="2" borderId="112" xfId="0" applyFont="1" applyFill="1" applyBorder="1" applyAlignment="1" applyProtection="1">
      <alignment vertical="center" wrapText="1"/>
      <protection locked="0"/>
    </xf>
    <xf numFmtId="0" fontId="6" fillId="0" borderId="112" xfId="0" applyFont="1" applyBorder="1" applyAlignment="1" applyProtection="1">
      <alignment vertical="center" wrapText="1"/>
      <protection locked="0"/>
    </xf>
    <xf numFmtId="0" fontId="29" fillId="5" borderId="183" xfId="0" quotePrefix="1" applyFont="1" applyFill="1" applyBorder="1" applyAlignment="1" applyProtection="1">
      <alignment vertical="center" wrapText="1"/>
      <protection locked="0"/>
    </xf>
    <xf numFmtId="0" fontId="29" fillId="5" borderId="183" xfId="0" quotePrefix="1" applyFont="1" applyFill="1" applyBorder="1" applyAlignment="1" applyProtection="1">
      <alignment horizontal="left" vertical="center" wrapText="1"/>
      <protection locked="0"/>
    </xf>
    <xf numFmtId="0" fontId="29" fillId="0" borderId="187" xfId="0" applyFont="1" applyBorder="1" applyAlignment="1">
      <alignment vertical="center" wrapText="1"/>
    </xf>
    <xf numFmtId="0" fontId="29" fillId="2" borderId="33" xfId="0" applyFont="1" applyFill="1" applyBorder="1" applyAlignment="1">
      <alignment vertical="center" wrapText="1"/>
    </xf>
    <xf numFmtId="0" fontId="29" fillId="0" borderId="33" xfId="0" applyFont="1" applyBorder="1" applyAlignment="1">
      <alignment vertical="center" wrapText="1"/>
    </xf>
    <xf numFmtId="0" fontId="29" fillId="2" borderId="33" xfId="0" quotePrefix="1" applyFont="1" applyFill="1" applyBorder="1" applyAlignment="1">
      <alignment vertical="center" wrapText="1"/>
    </xf>
    <xf numFmtId="0" fontId="29" fillId="0" borderId="175" xfId="0" applyFont="1" applyBorder="1" applyAlignment="1">
      <alignment vertical="center" wrapText="1"/>
    </xf>
    <xf numFmtId="0" fontId="29" fillId="2" borderId="176" xfId="0" applyFont="1" applyFill="1" applyBorder="1" applyAlignment="1">
      <alignment vertical="center" wrapText="1"/>
    </xf>
    <xf numFmtId="0" fontId="29" fillId="0" borderId="176" xfId="0" applyFont="1" applyBorder="1" applyAlignment="1">
      <alignment vertical="center" wrapText="1"/>
    </xf>
    <xf numFmtId="0" fontId="45" fillId="3" borderId="177" xfId="0" applyFont="1" applyFill="1" applyBorder="1" applyAlignment="1">
      <alignment horizontal="center" vertical="center" wrapText="1"/>
    </xf>
    <xf numFmtId="0" fontId="29" fillId="2" borderId="175" xfId="0" applyFont="1" applyFill="1" applyBorder="1" applyAlignment="1">
      <alignment vertical="center" wrapText="1"/>
    </xf>
    <xf numFmtId="0" fontId="29" fillId="2" borderId="187" xfId="0" applyFont="1" applyFill="1" applyBorder="1" applyAlignment="1">
      <alignment vertical="center" wrapText="1"/>
    </xf>
    <xf numFmtId="0" fontId="6" fillId="2" borderId="197" xfId="0" applyFont="1" applyFill="1" applyBorder="1" applyAlignment="1" applyProtection="1">
      <alignment vertical="center" wrapText="1"/>
      <protection locked="0"/>
    </xf>
    <xf numFmtId="0" fontId="29" fillId="2" borderId="178" xfId="0" applyFont="1" applyFill="1" applyBorder="1" applyAlignment="1">
      <alignment vertical="center" wrapText="1"/>
    </xf>
    <xf numFmtId="0" fontId="29" fillId="2" borderId="188" xfId="0" applyFont="1" applyFill="1" applyBorder="1" applyAlignment="1">
      <alignment vertical="center" wrapText="1"/>
    </xf>
    <xf numFmtId="0" fontId="6" fillId="2" borderId="198" xfId="0" applyFont="1" applyFill="1" applyBorder="1" applyAlignment="1" applyProtection="1">
      <alignment vertical="center" wrapText="1"/>
      <protection locked="0"/>
    </xf>
    <xf numFmtId="0" fontId="29" fillId="3" borderId="171" xfId="0" quotePrefix="1" applyFont="1" applyFill="1" applyBorder="1" applyAlignment="1" applyProtection="1">
      <alignment vertical="center" wrapText="1"/>
      <protection locked="0"/>
    </xf>
    <xf numFmtId="0" fontId="44" fillId="5" borderId="210" xfId="0" applyFont="1" applyFill="1" applyBorder="1" applyAlignment="1">
      <alignment horizontal="center" vertical="center" wrapText="1"/>
    </xf>
    <xf numFmtId="0" fontId="29" fillId="0" borderId="180" xfId="0" applyFont="1" applyBorder="1" applyAlignment="1">
      <alignment vertical="center" wrapText="1"/>
    </xf>
    <xf numFmtId="0" fontId="29" fillId="0" borderId="189" xfId="0" applyFont="1" applyBorder="1" applyAlignment="1">
      <alignment vertical="center" wrapText="1"/>
    </xf>
    <xf numFmtId="0" fontId="6" fillId="0" borderId="199" xfId="0" applyFont="1" applyBorder="1" applyAlignment="1" applyProtection="1">
      <alignment vertical="center" wrapText="1"/>
      <protection locked="0"/>
    </xf>
    <xf numFmtId="0" fontId="29" fillId="5" borderId="190" xfId="0" quotePrefix="1" applyFont="1" applyFill="1" applyBorder="1" applyAlignment="1" applyProtection="1">
      <alignment vertical="center" wrapText="1"/>
      <protection locked="0"/>
    </xf>
    <xf numFmtId="0" fontId="44" fillId="2" borderId="212" xfId="0" applyFont="1" applyFill="1" applyBorder="1" applyAlignment="1">
      <alignment horizontal="center" vertical="center" wrapText="1"/>
    </xf>
    <xf numFmtId="0" fontId="29" fillId="0" borderId="213" xfId="0" applyFont="1" applyBorder="1" applyAlignment="1">
      <alignment vertical="center" wrapText="1"/>
    </xf>
    <xf numFmtId="0" fontId="29" fillId="0" borderId="214" xfId="0" applyFont="1" applyBorder="1" applyAlignment="1">
      <alignment vertical="center" wrapText="1"/>
    </xf>
    <xf numFmtId="0" fontId="6" fillId="0" borderId="215" xfId="0" applyFont="1" applyBorder="1" applyAlignment="1" applyProtection="1">
      <alignment vertical="center" wrapText="1"/>
      <protection locked="0"/>
    </xf>
    <xf numFmtId="0" fontId="45" fillId="0" borderId="216" xfId="0" applyFont="1" applyBorder="1" applyAlignment="1">
      <alignment horizontal="center" vertical="center" wrapText="1"/>
    </xf>
    <xf numFmtId="0" fontId="65" fillId="0" borderId="191" xfId="0" applyFont="1" applyBorder="1" applyAlignment="1">
      <alignment horizontal="center" vertical="center" wrapText="1"/>
    </xf>
    <xf numFmtId="0" fontId="65" fillId="2" borderId="193" xfId="0" applyFont="1" applyFill="1" applyBorder="1" applyAlignment="1">
      <alignment horizontal="center" vertical="center" wrapText="1"/>
    </xf>
    <xf numFmtId="0" fontId="65" fillId="0" borderId="191" xfId="0" quotePrefix="1" applyFont="1" applyBorder="1" applyAlignment="1">
      <alignment horizontal="center" vertical="center" wrapText="1"/>
    </xf>
    <xf numFmtId="0" fontId="65" fillId="2" borderId="192" xfId="0" applyFont="1" applyFill="1" applyBorder="1" applyAlignment="1">
      <alignment horizontal="center" vertical="center" wrapText="1"/>
    </xf>
    <xf numFmtId="0" fontId="65" fillId="0" borderId="192" xfId="0" applyFont="1" applyBorder="1" applyAlignment="1">
      <alignment horizontal="center" vertical="center" wrapText="1"/>
    </xf>
    <xf numFmtId="0" fontId="65" fillId="2" borderId="194" xfId="0" applyFont="1" applyFill="1" applyBorder="1" applyAlignment="1">
      <alignment horizontal="center" vertical="center" wrapText="1"/>
    </xf>
    <xf numFmtId="0" fontId="28" fillId="4" borderId="176" xfId="0" quotePrefix="1" applyFont="1" applyFill="1" applyBorder="1" applyAlignment="1">
      <alignment horizontal="left" vertical="center" wrapText="1"/>
    </xf>
    <xf numFmtId="0" fontId="28" fillId="4" borderId="181" xfId="0" quotePrefix="1" applyFont="1" applyFill="1" applyBorder="1" applyAlignment="1">
      <alignment horizontal="left" vertical="center" wrapText="1"/>
    </xf>
    <xf numFmtId="0" fontId="65" fillId="4" borderId="191" xfId="0" quotePrefix="1" applyFont="1" applyFill="1" applyBorder="1" applyAlignment="1">
      <alignment horizontal="center" vertical="center" wrapText="1"/>
    </xf>
    <xf numFmtId="0" fontId="28" fillId="4" borderId="175" xfId="0" quotePrefix="1" applyFont="1" applyFill="1" applyBorder="1" applyAlignment="1">
      <alignment horizontal="left" vertical="center" wrapText="1"/>
    </xf>
    <xf numFmtId="0" fontId="6" fillId="2" borderId="35" xfId="0" applyFont="1" applyFill="1" applyBorder="1" applyAlignment="1">
      <alignment horizontal="left" vertical="center" wrapText="1"/>
    </xf>
    <xf numFmtId="0" fontId="64" fillId="3" borderId="197" xfId="0" applyFont="1" applyFill="1" applyBorder="1" applyAlignment="1">
      <alignment horizontal="left" vertical="center" wrapText="1"/>
    </xf>
    <xf numFmtId="0" fontId="64" fillId="2" borderId="112" xfId="0" applyFont="1" applyFill="1" applyBorder="1" applyAlignment="1">
      <alignment horizontal="left" vertical="center" wrapText="1"/>
    </xf>
    <xf numFmtId="0" fontId="64" fillId="0" borderId="112" xfId="0" applyFont="1" applyBorder="1" applyAlignment="1">
      <alignment horizontal="left" vertical="center" wrapText="1"/>
    </xf>
    <xf numFmtId="0" fontId="64" fillId="2" borderId="198" xfId="0" applyFont="1" applyFill="1" applyBorder="1" applyAlignment="1">
      <alignment horizontal="left" vertical="center" wrapText="1"/>
    </xf>
    <xf numFmtId="0" fontId="64" fillId="0" borderId="208" xfId="0" applyFont="1" applyBorder="1" applyAlignment="1">
      <alignment horizontal="left" vertical="center" wrapText="1"/>
    </xf>
    <xf numFmtId="0" fontId="64" fillId="2" borderId="35" xfId="0" applyFont="1" applyFill="1" applyBorder="1" applyAlignment="1">
      <alignment horizontal="left" vertical="center" wrapText="1"/>
    </xf>
    <xf numFmtId="0" fontId="45" fillId="0" borderId="202" xfId="0" applyFont="1" applyBorder="1" applyAlignment="1">
      <alignment horizontal="center" vertical="center" wrapText="1"/>
    </xf>
    <xf numFmtId="0" fontId="45" fillId="0" borderId="24" xfId="0" applyFont="1" applyBorder="1" applyAlignment="1">
      <alignment horizontal="center" vertical="center" wrapText="1"/>
    </xf>
    <xf numFmtId="0" fontId="45" fillId="0" borderId="177" xfId="0" applyFont="1" applyBorder="1" applyAlignment="1">
      <alignment horizontal="center" vertical="center" wrapText="1"/>
    </xf>
    <xf numFmtId="0" fontId="44" fillId="0" borderId="209" xfId="0" applyFont="1" applyBorder="1" applyAlignment="1">
      <alignment horizontal="center" vertical="center" wrapText="1"/>
    </xf>
    <xf numFmtId="0" fontId="28" fillId="5" borderId="199" xfId="0" quotePrefix="1" applyFont="1" applyFill="1" applyBorder="1" applyAlignment="1">
      <alignment horizontal="left" vertical="center" wrapText="1"/>
    </xf>
    <xf numFmtId="0" fontId="44" fillId="2" borderId="211" xfId="0" applyFont="1" applyFill="1" applyBorder="1" applyAlignment="1">
      <alignment horizontal="center" vertical="center" wrapText="1"/>
    </xf>
    <xf numFmtId="0" fontId="44" fillId="5" borderId="209" xfId="0" applyFont="1" applyFill="1" applyBorder="1" applyAlignment="1">
      <alignment horizontal="center" vertical="center" wrapText="1"/>
    </xf>
    <xf numFmtId="0" fontId="29" fillId="5" borderId="210" xfId="0" applyFont="1" applyFill="1" applyBorder="1" applyAlignment="1">
      <alignment horizontal="left" vertical="center" wrapText="1"/>
    </xf>
    <xf numFmtId="0" fontId="29" fillId="2" borderId="212" xfId="0" applyFont="1" applyFill="1" applyBorder="1" applyAlignment="1">
      <alignment horizontal="left" vertical="center" wrapText="1"/>
    </xf>
    <xf numFmtId="0" fontId="0" fillId="0" borderId="108" xfId="0" applyBorder="1" applyAlignment="1">
      <alignment horizontal="center" vertical="center"/>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0" fillId="0" borderId="230" xfId="0" applyBorder="1" applyAlignment="1">
      <alignment horizontal="center" vertical="center"/>
    </xf>
    <xf numFmtId="0" fontId="0" fillId="0" borderId="231" xfId="0" applyBorder="1" applyAlignment="1">
      <alignment horizontal="center" vertical="center"/>
    </xf>
    <xf numFmtId="0" fontId="0" fillId="0" borderId="232" xfId="0" applyBorder="1" applyAlignment="1">
      <alignment horizontal="center" vertical="center"/>
    </xf>
    <xf numFmtId="0" fontId="0" fillId="0" borderId="233" xfId="0" applyBorder="1" applyAlignment="1">
      <alignment horizontal="center" vertical="center"/>
    </xf>
    <xf numFmtId="0" fontId="0" fillId="0" borderId="234" xfId="0" applyBorder="1" applyAlignment="1">
      <alignment horizontal="center" vertical="center"/>
    </xf>
    <xf numFmtId="0" fontId="5" fillId="5" borderId="8" xfId="0" applyFont="1" applyFill="1" applyBorder="1" applyAlignment="1">
      <alignment horizontal="center" vertical="center" wrapText="1"/>
    </xf>
    <xf numFmtId="0" fontId="0" fillId="0" borderId="240" xfId="0" applyBorder="1" applyAlignment="1">
      <alignment horizontal="center" vertical="center"/>
    </xf>
    <xf numFmtId="0" fontId="0" fillId="0" borderId="241" xfId="0" applyBorder="1" applyAlignment="1">
      <alignment horizontal="center" vertical="center"/>
    </xf>
    <xf numFmtId="0" fontId="0" fillId="0" borderId="242" xfId="0" applyBorder="1" applyAlignment="1">
      <alignment horizontal="center" vertical="center"/>
    </xf>
    <xf numFmtId="0" fontId="70" fillId="5" borderId="229" xfId="0" applyFont="1" applyFill="1" applyBorder="1" applyAlignment="1">
      <alignment horizontal="center" vertical="center" wrapText="1"/>
    </xf>
    <xf numFmtId="0" fontId="70" fillId="0" borderId="237" xfId="0" applyFont="1" applyBorder="1" applyAlignment="1">
      <alignment horizontal="center" vertical="center"/>
    </xf>
    <xf numFmtId="0" fontId="70" fillId="0" borderId="238" xfId="0" applyFont="1" applyBorder="1" applyAlignment="1">
      <alignment horizontal="center" vertical="center"/>
    </xf>
    <xf numFmtId="0" fontId="70" fillId="0" borderId="239" xfId="0" applyFont="1" applyBorder="1" applyAlignment="1">
      <alignment horizontal="center" vertical="center"/>
    </xf>
    <xf numFmtId="0" fontId="5" fillId="5" borderId="7" xfId="0" applyFont="1" applyFill="1" applyBorder="1" applyAlignment="1">
      <alignment horizontal="center" vertical="center" wrapText="1"/>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70" fillId="5" borderId="243" xfId="0" applyFont="1" applyFill="1" applyBorder="1" applyAlignment="1">
      <alignment horizontal="center" vertical="center" wrapText="1"/>
    </xf>
    <xf numFmtId="9" fontId="71" fillId="0" borderId="244" xfId="0" applyNumberFormat="1" applyFont="1" applyBorder="1" applyAlignment="1">
      <alignment horizontal="center" vertical="center"/>
    </xf>
    <xf numFmtId="9" fontId="71" fillId="0" borderId="245" xfId="0" applyNumberFormat="1" applyFont="1" applyBorder="1" applyAlignment="1">
      <alignment horizontal="center" vertical="center"/>
    </xf>
    <xf numFmtId="9" fontId="71" fillId="0" borderId="246" xfId="0" applyNumberFormat="1" applyFont="1" applyBorder="1" applyAlignment="1">
      <alignment horizontal="center" vertical="center"/>
    </xf>
    <xf numFmtId="0" fontId="72" fillId="22" borderId="229" xfId="0" applyFont="1" applyFill="1" applyBorder="1" applyAlignment="1">
      <alignment horizontal="center" vertical="center" wrapText="1"/>
    </xf>
    <xf numFmtId="9" fontId="71" fillId="7" borderId="235" xfId="1" applyFont="1" applyFill="1" applyBorder="1" applyAlignment="1">
      <alignment horizontal="center" vertical="center"/>
    </xf>
    <xf numFmtId="9" fontId="71" fillId="7" borderId="1" xfId="1" applyFont="1" applyFill="1" applyBorder="1" applyAlignment="1">
      <alignment horizontal="center" vertical="center"/>
    </xf>
    <xf numFmtId="9" fontId="71" fillId="7" borderId="236" xfId="1" applyFont="1" applyFill="1" applyBorder="1" applyAlignment="1">
      <alignment horizontal="center" vertical="center"/>
    </xf>
    <xf numFmtId="0" fontId="13" fillId="0" borderId="151" xfId="0" applyFont="1" applyBorder="1" applyAlignment="1">
      <alignment horizontal="center" vertical="center" wrapText="1"/>
    </xf>
    <xf numFmtId="0" fontId="13" fillId="0" borderId="152" xfId="0" applyFont="1" applyBorder="1" applyAlignment="1">
      <alignment horizontal="center" vertical="center" wrapText="1"/>
    </xf>
    <xf numFmtId="0" fontId="13" fillId="0" borderId="160" xfId="0" applyFont="1" applyBorder="1" applyAlignment="1">
      <alignment horizontal="center" vertical="center" wrapText="1"/>
    </xf>
    <xf numFmtId="0" fontId="13" fillId="0" borderId="124" xfId="0" applyFont="1" applyBorder="1" applyAlignment="1">
      <alignment horizontal="center" vertical="center" wrapText="1"/>
    </xf>
    <xf numFmtId="0" fontId="13" fillId="0" borderId="126" xfId="0" applyFont="1" applyBorder="1" applyAlignment="1">
      <alignment horizontal="center" vertical="center" wrapText="1"/>
    </xf>
    <xf numFmtId="0" fontId="13" fillId="0" borderId="123" xfId="0" applyFont="1" applyBorder="1" applyAlignment="1">
      <alignment horizontal="center" vertical="center" wrapText="1"/>
    </xf>
    <xf numFmtId="0" fontId="13" fillId="0" borderId="125" xfId="0" applyFont="1" applyBorder="1" applyAlignment="1">
      <alignment horizontal="center" vertical="center" wrapText="1"/>
    </xf>
    <xf numFmtId="0" fontId="20" fillId="9" borderId="19" xfId="0" applyFont="1" applyFill="1" applyBorder="1" applyAlignment="1">
      <alignment horizontal="center" vertical="center" wrapText="1"/>
    </xf>
    <xf numFmtId="0" fontId="20" fillId="9" borderId="20"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9" borderId="88" xfId="0" applyFont="1" applyFill="1" applyBorder="1" applyAlignment="1">
      <alignment horizontal="center" vertical="center" wrapText="1"/>
    </xf>
    <xf numFmtId="0" fontId="20" fillId="9" borderId="89" xfId="0" applyFont="1" applyFill="1" applyBorder="1" applyAlignment="1">
      <alignment horizontal="center" vertical="center" wrapText="1"/>
    </xf>
    <xf numFmtId="0" fontId="20" fillId="9" borderId="90" xfId="0" applyFont="1" applyFill="1" applyBorder="1" applyAlignment="1">
      <alignment horizontal="center" vertical="center" wrapText="1"/>
    </xf>
    <xf numFmtId="0" fontId="11" fillId="18" borderId="69" xfId="0" applyFont="1" applyFill="1" applyBorder="1" applyAlignment="1">
      <alignment horizontal="center" vertical="center" wrapText="1"/>
    </xf>
    <xf numFmtId="0" fontId="11" fillId="18" borderId="109" xfId="0" applyFont="1" applyFill="1" applyBorder="1" applyAlignment="1">
      <alignment horizontal="center" vertical="center" wrapText="1"/>
    </xf>
    <xf numFmtId="0" fontId="12" fillId="18" borderId="69" xfId="0" applyFont="1" applyFill="1" applyBorder="1" applyAlignment="1">
      <alignment horizontal="center" vertical="center" wrapText="1"/>
    </xf>
    <xf numFmtId="0" fontId="12" fillId="18" borderId="109" xfId="0" applyFont="1" applyFill="1" applyBorder="1" applyAlignment="1">
      <alignment horizontal="center" vertical="center" wrapText="1"/>
    </xf>
    <xf numFmtId="0" fontId="11" fillId="18" borderId="119" xfId="0" applyFont="1" applyFill="1" applyBorder="1" applyAlignment="1">
      <alignment horizontal="center" vertical="center" wrapText="1"/>
    </xf>
    <xf numFmtId="0" fontId="51" fillId="9" borderId="69" xfId="0" applyFont="1" applyFill="1" applyBorder="1" applyAlignment="1">
      <alignment horizontal="center" vertical="center" wrapText="1"/>
    </xf>
    <xf numFmtId="0" fontId="51" fillId="9" borderId="119" xfId="0" applyFont="1" applyFill="1" applyBorder="1" applyAlignment="1">
      <alignment horizontal="center" vertical="center" wrapText="1"/>
    </xf>
    <xf numFmtId="0" fontId="69" fillId="17" borderId="19" xfId="0" applyFont="1" applyFill="1" applyBorder="1" applyAlignment="1">
      <alignment horizontal="center" vertical="center" wrapText="1"/>
    </xf>
    <xf numFmtId="0" fontId="69" fillId="17" borderId="21" xfId="0" applyFont="1" applyFill="1" applyBorder="1" applyAlignment="1">
      <alignment horizontal="center" vertical="center" wrapText="1"/>
    </xf>
    <xf numFmtId="0" fontId="69" fillId="17" borderId="22" xfId="0" applyFont="1" applyFill="1" applyBorder="1" applyAlignment="1">
      <alignment horizontal="center" vertical="center" wrapText="1"/>
    </xf>
    <xf numFmtId="0" fontId="69" fillId="17" borderId="20" xfId="0" applyFont="1" applyFill="1" applyBorder="1" applyAlignment="1">
      <alignment horizontal="center" vertical="center" wrapText="1"/>
    </xf>
    <xf numFmtId="0" fontId="69" fillId="17" borderId="0" xfId="0" applyFont="1" applyFill="1" applyAlignment="1">
      <alignment horizontal="center" vertical="center" wrapText="1"/>
    </xf>
    <xf numFmtId="0" fontId="69" fillId="17" borderId="4" xfId="0" applyFont="1" applyFill="1" applyBorder="1" applyAlignment="1">
      <alignment horizontal="center" vertical="center" wrapText="1"/>
    </xf>
    <xf numFmtId="0" fontId="69" fillId="17" borderId="5"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69" fillId="17" borderId="18" xfId="0" applyFont="1" applyFill="1" applyBorder="1" applyAlignment="1">
      <alignment horizontal="center" vertical="center" wrapText="1"/>
    </xf>
    <xf numFmtId="0" fontId="60" fillId="3" borderId="19" xfId="0" applyFont="1" applyFill="1" applyBorder="1" applyAlignment="1">
      <alignment horizontal="center" vertical="center" wrapText="1"/>
    </xf>
    <xf numFmtId="0" fontId="60" fillId="3" borderId="22" xfId="0" applyFont="1" applyFill="1" applyBorder="1" applyAlignment="1">
      <alignment horizontal="center" vertical="center" wrapText="1"/>
    </xf>
    <xf numFmtId="0" fontId="60" fillId="3" borderId="5" xfId="0" applyFont="1" applyFill="1" applyBorder="1" applyAlignment="1">
      <alignment horizontal="center" vertical="center" wrapText="1"/>
    </xf>
    <xf numFmtId="0" fontId="60" fillId="3" borderId="18" xfId="0" applyFont="1" applyFill="1" applyBorder="1" applyAlignment="1">
      <alignment horizontal="center" vertical="center" wrapText="1"/>
    </xf>
    <xf numFmtId="0" fontId="60" fillId="17" borderId="7" xfId="0" applyFont="1" applyFill="1" applyBorder="1" applyAlignment="1">
      <alignment horizontal="center" vertical="center" wrapText="1"/>
    </xf>
    <xf numFmtId="0" fontId="60" fillId="17" borderId="8" xfId="0" applyFont="1" applyFill="1" applyBorder="1" applyAlignment="1">
      <alignment horizontal="center" vertical="center" wrapText="1"/>
    </xf>
    <xf numFmtId="0" fontId="60" fillId="17" borderId="9" xfId="0" applyFont="1" applyFill="1" applyBorder="1" applyAlignment="1">
      <alignment horizontal="center" vertical="center" wrapText="1"/>
    </xf>
    <xf numFmtId="0" fontId="62" fillId="15" borderId="7" xfId="0" applyFont="1" applyFill="1" applyBorder="1" applyAlignment="1">
      <alignment horizontal="center" vertical="center" wrapText="1"/>
    </xf>
    <xf numFmtId="0" fontId="62" fillId="15" borderId="8" xfId="0" applyFont="1" applyFill="1" applyBorder="1" applyAlignment="1">
      <alignment horizontal="center" vertical="center" wrapText="1"/>
    </xf>
    <xf numFmtId="0" fontId="62" fillId="15" borderId="9"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3" fillId="5" borderId="116" xfId="0" applyFont="1" applyFill="1" applyBorder="1" applyAlignment="1">
      <alignment horizontal="center" vertical="center" wrapText="1"/>
    </xf>
    <xf numFmtId="0" fontId="13" fillId="5" borderId="60" xfId="0" applyFont="1" applyFill="1" applyBorder="1" applyAlignment="1">
      <alignment horizontal="center" vertical="center" wrapText="1"/>
    </xf>
    <xf numFmtId="0" fontId="13" fillId="5" borderId="6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26" fillId="15" borderId="7" xfId="0" applyFont="1" applyFill="1" applyBorder="1" applyAlignment="1">
      <alignment horizontal="center" vertical="center" wrapText="1"/>
    </xf>
    <xf numFmtId="0" fontId="26" fillId="15" borderId="8" xfId="0" applyFont="1" applyFill="1" applyBorder="1" applyAlignment="1">
      <alignment horizontal="center" vertical="center" wrapText="1"/>
    </xf>
    <xf numFmtId="0" fontId="26" fillId="16" borderId="114" xfId="0" applyFont="1" applyFill="1" applyBorder="1" applyAlignment="1">
      <alignment horizontal="center" vertical="center" wrapText="1"/>
    </xf>
    <xf numFmtId="0" fontId="26" fillId="16" borderId="8" xfId="0" applyFont="1" applyFill="1" applyBorder="1" applyAlignment="1">
      <alignment horizontal="center" vertical="center" wrapText="1"/>
    </xf>
    <xf numFmtId="0" fontId="26" fillId="16" borderId="115" xfId="0" applyFont="1" applyFill="1" applyBorder="1" applyAlignment="1">
      <alignment horizontal="center" vertical="center" wrapText="1"/>
    </xf>
    <xf numFmtId="0" fontId="26" fillId="18" borderId="8" xfId="0" applyFont="1" applyFill="1" applyBorder="1" applyAlignment="1">
      <alignment horizontal="center" vertical="center" wrapText="1"/>
    </xf>
    <xf numFmtId="0" fontId="26" fillId="19" borderId="114" xfId="0" applyFont="1" applyFill="1" applyBorder="1" applyAlignment="1">
      <alignment horizontal="center" vertical="center" wrapText="1"/>
    </xf>
    <xf numFmtId="0" fontId="26" fillId="19" borderId="8" xfId="0" applyFont="1" applyFill="1" applyBorder="1" applyAlignment="1">
      <alignment horizontal="center" vertical="center" wrapText="1"/>
    </xf>
    <xf numFmtId="0" fontId="26" fillId="19" borderId="115" xfId="0" applyFont="1" applyFill="1" applyBorder="1" applyAlignment="1">
      <alignment horizontal="center" vertical="center" wrapText="1"/>
    </xf>
    <xf numFmtId="0" fontId="26" fillId="18" borderId="9" xfId="0" applyFont="1" applyFill="1" applyBorder="1" applyAlignment="1">
      <alignment horizontal="center" vertical="center" wrapText="1"/>
    </xf>
    <xf numFmtId="0" fontId="13" fillId="0" borderId="161" xfId="0" applyFont="1" applyBorder="1" applyAlignment="1">
      <alignment horizontal="center" vertical="center" wrapText="1"/>
    </xf>
    <xf numFmtId="0" fontId="9" fillId="10" borderId="5" xfId="0" applyFont="1" applyFill="1" applyBorder="1" applyAlignment="1" applyProtection="1">
      <alignment horizontal="center" vertical="center" wrapText="1"/>
      <protection locked="0"/>
    </xf>
    <xf numFmtId="0" fontId="9" fillId="10" borderId="6" xfId="0" applyFont="1" applyFill="1" applyBorder="1" applyAlignment="1" applyProtection="1">
      <alignment horizontal="center" vertical="center" wrapText="1"/>
      <protection locked="0"/>
    </xf>
    <xf numFmtId="0" fontId="26" fillId="11" borderId="7" xfId="0" applyFont="1" applyFill="1" applyBorder="1" applyAlignment="1" applyProtection="1">
      <alignment horizontal="center" vertical="center" wrapText="1"/>
      <protection locked="0"/>
    </xf>
    <xf numFmtId="0" fontId="26" fillId="11" borderId="8" xfId="0" applyFont="1" applyFill="1" applyBorder="1" applyAlignment="1" applyProtection="1">
      <alignment horizontal="center" vertical="center" wrapText="1"/>
      <protection locked="0"/>
    </xf>
    <xf numFmtId="0" fontId="26" fillId="11" borderId="9" xfId="0" applyFont="1" applyFill="1" applyBorder="1" applyAlignment="1" applyProtection="1">
      <alignment horizontal="center" vertical="center" wrapText="1"/>
      <protection locked="0"/>
    </xf>
    <xf numFmtId="0" fontId="26" fillId="12" borderId="7" xfId="0" applyFont="1" applyFill="1" applyBorder="1" applyAlignment="1" applyProtection="1">
      <alignment horizontal="center" vertical="center" wrapText="1"/>
      <protection locked="0"/>
    </xf>
    <xf numFmtId="0" fontId="26" fillId="12" borderId="8" xfId="0" applyFont="1" applyFill="1" applyBorder="1" applyAlignment="1" applyProtection="1">
      <alignment horizontal="center" vertical="center" wrapText="1"/>
      <protection locked="0"/>
    </xf>
    <xf numFmtId="0" fontId="26" fillId="12" borderId="9" xfId="0" applyFont="1" applyFill="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9" borderId="88" xfId="0" applyFont="1" applyFill="1" applyBorder="1" applyAlignment="1">
      <alignment horizontal="center" vertical="center" wrapText="1"/>
    </xf>
    <xf numFmtId="0" fontId="13" fillId="9" borderId="89" xfId="0" applyFont="1" applyFill="1" applyBorder="1" applyAlignment="1">
      <alignment horizontal="center" vertical="center" wrapText="1"/>
    </xf>
    <xf numFmtId="0" fontId="13" fillId="9" borderId="90" xfId="0" applyFont="1" applyFill="1" applyBorder="1" applyAlignment="1">
      <alignment horizontal="center" vertical="center" wrapText="1"/>
    </xf>
    <xf numFmtId="0" fontId="13" fillId="0" borderId="14"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0" borderId="61" xfId="0" applyFont="1" applyBorder="1" applyAlignment="1" applyProtection="1">
      <alignment horizontal="center" vertical="center" wrapText="1"/>
      <protection locked="0"/>
    </xf>
    <xf numFmtId="0" fontId="13" fillId="5" borderId="14" xfId="0" applyFont="1" applyFill="1" applyBorder="1" applyAlignment="1" applyProtection="1">
      <alignment horizontal="center" vertical="center" wrapText="1"/>
      <protection locked="0"/>
    </xf>
    <xf numFmtId="0" fontId="13" fillId="5" borderId="60" xfId="0" applyFont="1" applyFill="1" applyBorder="1" applyAlignment="1" applyProtection="1">
      <alignment horizontal="center" vertical="center" wrapText="1"/>
      <protection locked="0"/>
    </xf>
    <xf numFmtId="0" fontId="13" fillId="5" borderId="61" xfId="0" applyFont="1" applyFill="1" applyBorder="1" applyAlignment="1" applyProtection="1">
      <alignment horizontal="center" vertical="center" wrapText="1"/>
      <protection locked="0"/>
    </xf>
    <xf numFmtId="0" fontId="13" fillId="5" borderId="12" xfId="0" applyFont="1" applyFill="1" applyBorder="1" applyAlignment="1" applyProtection="1">
      <alignment horizontal="center" vertical="center" wrapText="1"/>
      <protection locked="0"/>
    </xf>
    <xf numFmtId="0" fontId="11" fillId="6" borderId="69" xfId="0" applyFont="1" applyFill="1" applyBorder="1" applyAlignment="1">
      <alignment horizontal="center" vertical="center" wrapText="1"/>
    </xf>
    <xf numFmtId="0" fontId="11" fillId="6" borderId="109" xfId="0" applyFont="1" applyFill="1" applyBorder="1" applyAlignment="1">
      <alignment horizontal="center" vertical="center" wrapText="1"/>
    </xf>
    <xf numFmtId="0" fontId="12" fillId="6" borderId="69" xfId="0" applyFont="1" applyFill="1" applyBorder="1" applyAlignment="1">
      <alignment horizontal="center" vertical="center" wrapText="1"/>
    </xf>
    <xf numFmtId="0" fontId="12" fillId="6" borderId="109" xfId="0" applyFont="1" applyFill="1" applyBorder="1" applyAlignment="1">
      <alignment horizontal="center" vertical="center" wrapText="1"/>
    </xf>
    <xf numFmtId="0" fontId="13" fillId="9" borderId="19" xfId="0" applyFont="1" applyFill="1" applyBorder="1" applyAlignment="1">
      <alignment horizontal="center" vertical="center" wrapText="1"/>
    </xf>
    <xf numFmtId="0" fontId="13" fillId="9" borderId="20"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0" borderId="6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68" fillId="0" borderId="7" xfId="0" applyFont="1" applyBorder="1" applyAlignment="1">
      <alignment horizontal="left" vertical="center"/>
    </xf>
    <xf numFmtId="0" fontId="68" fillId="0" borderId="8" xfId="0" applyFont="1" applyBorder="1" applyAlignment="1">
      <alignment horizontal="left" vertical="center"/>
    </xf>
    <xf numFmtId="0" fontId="68" fillId="0" borderId="9" xfId="0" applyFont="1" applyBorder="1" applyAlignment="1">
      <alignment horizontal="left" vertical="center"/>
    </xf>
    <xf numFmtId="0" fontId="29" fillId="4" borderId="186" xfId="0" quotePrefix="1" applyFont="1" applyFill="1" applyBorder="1" applyAlignment="1">
      <alignment horizontal="center" vertical="center" wrapText="1"/>
    </xf>
    <xf numFmtId="0" fontId="28" fillId="4" borderId="25" xfId="0" quotePrefix="1" applyFont="1" applyFill="1" applyBorder="1" applyAlignment="1">
      <alignment horizontal="left" vertical="center" wrapText="1"/>
    </xf>
    <xf numFmtId="0" fontId="29" fillId="0" borderId="37" xfId="0" quotePrefix="1" applyFont="1" applyBorder="1" applyAlignment="1">
      <alignment horizontal="left" vertical="center" wrapText="1"/>
    </xf>
    <xf numFmtId="0" fontId="33" fillId="0" borderId="171" xfId="0" applyFont="1" applyBorder="1" applyAlignment="1">
      <alignment horizontal="center" vertical="center"/>
    </xf>
    <xf numFmtId="0" fontId="33" fillId="0" borderId="172" xfId="0" applyFont="1" applyBorder="1" applyAlignment="1">
      <alignment horizontal="center" vertical="center"/>
    </xf>
    <xf numFmtId="0" fontId="32" fillId="0" borderId="172" xfId="0" applyFont="1" applyBorder="1" applyAlignment="1">
      <alignment horizontal="center" vertical="center"/>
    </xf>
    <xf numFmtId="0" fontId="32" fillId="0" borderId="173" xfId="0" applyFont="1" applyBorder="1" applyAlignment="1">
      <alignment horizontal="center" vertical="center"/>
    </xf>
    <xf numFmtId="0" fontId="34" fillId="0" borderId="171" xfId="0" applyFont="1" applyBorder="1" applyAlignment="1">
      <alignment horizontal="left" vertical="center" wrapText="1"/>
    </xf>
    <xf numFmtId="0" fontId="34" fillId="0" borderId="172" xfId="0" applyFont="1" applyBorder="1" applyAlignment="1">
      <alignment horizontal="left" vertical="center" wrapText="1"/>
    </xf>
    <xf numFmtId="0" fontId="34" fillId="0" borderId="172" xfId="0" applyFont="1" applyBorder="1" applyAlignment="1">
      <alignment horizontal="left" vertical="center"/>
    </xf>
    <xf numFmtId="0" fontId="34" fillId="0" borderId="173" xfId="0" applyFont="1" applyBorder="1" applyAlignment="1">
      <alignment horizontal="left" vertical="center"/>
    </xf>
    <xf numFmtId="0" fontId="31" fillId="18" borderId="217" xfId="0" applyFont="1" applyFill="1" applyBorder="1" applyAlignment="1">
      <alignment horizontal="center" vertical="center"/>
    </xf>
    <xf numFmtId="0" fontId="31" fillId="18" borderId="218" xfId="0" applyFont="1" applyFill="1" applyBorder="1" applyAlignment="1">
      <alignment horizontal="center" vertical="center"/>
    </xf>
    <xf numFmtId="0" fontId="29" fillId="2" borderId="197" xfId="0" quotePrefix="1" applyFont="1" applyFill="1" applyBorder="1" applyAlignment="1">
      <alignment horizontal="left" vertical="center" wrapText="1"/>
    </xf>
    <xf numFmtId="0" fontId="29" fillId="2" borderId="112" xfId="0" applyFont="1" applyFill="1" applyBorder="1" applyAlignment="1">
      <alignment horizontal="left" vertical="center" wrapText="1"/>
    </xf>
    <xf numFmtId="0" fontId="29" fillId="2" borderId="35" xfId="0" applyFont="1" applyFill="1" applyBorder="1" applyAlignment="1">
      <alignment horizontal="left" vertical="center" wrapText="1"/>
    </xf>
    <xf numFmtId="0" fontId="29" fillId="4" borderId="221" xfId="0" quotePrefix="1" applyFont="1" applyFill="1" applyBorder="1" applyAlignment="1">
      <alignment horizontal="left" vertical="center" wrapText="1"/>
    </xf>
    <xf numFmtId="0" fontId="29" fillId="4" borderId="215" xfId="0" quotePrefix="1" applyFont="1" applyFill="1" applyBorder="1" applyAlignment="1">
      <alignment horizontal="left" vertical="center" wrapText="1"/>
    </xf>
    <xf numFmtId="0" fontId="29" fillId="2" borderId="221" xfId="0" applyFont="1" applyFill="1" applyBorder="1" applyAlignment="1">
      <alignment horizontal="left" vertical="center" wrapText="1"/>
    </xf>
    <xf numFmtId="0" fontId="29" fillId="2" borderId="25" xfId="0" applyFont="1" applyFill="1" applyBorder="1" applyAlignment="1">
      <alignment horizontal="left" vertical="center" wrapText="1"/>
    </xf>
    <xf numFmtId="0" fontId="29" fillId="2" borderId="215" xfId="0" applyFont="1" applyFill="1" applyBorder="1" applyAlignment="1">
      <alignment horizontal="left" vertical="center" wrapText="1"/>
    </xf>
    <xf numFmtId="0" fontId="64" fillId="0" borderId="25" xfId="0" applyFont="1" applyBorder="1" applyAlignment="1">
      <alignment horizontal="center" vertical="center" wrapText="1"/>
    </xf>
    <xf numFmtId="0" fontId="31" fillId="18" borderId="209" xfId="0" applyFont="1" applyFill="1" applyBorder="1" applyAlignment="1">
      <alignment horizontal="center" vertical="center"/>
    </xf>
    <xf numFmtId="0" fontId="31" fillId="18" borderId="220" xfId="0" applyFont="1" applyFill="1" applyBorder="1" applyAlignment="1">
      <alignment horizontal="center" vertical="center"/>
    </xf>
    <xf numFmtId="0" fontId="44" fillId="2" borderId="222" xfId="0" applyFont="1" applyFill="1" applyBorder="1" applyAlignment="1">
      <alignment horizontal="center" vertical="center" wrapText="1"/>
    </xf>
    <xf numFmtId="0" fontId="44" fillId="2" borderId="223" xfId="0" applyFont="1" applyFill="1" applyBorder="1" applyAlignment="1">
      <alignment horizontal="center" vertical="center" wrapText="1"/>
    </xf>
    <xf numFmtId="0" fontId="44" fillId="2" borderId="211" xfId="0" applyFont="1" applyFill="1" applyBorder="1" applyAlignment="1">
      <alignment horizontal="center" vertical="center" wrapText="1"/>
    </xf>
    <xf numFmtId="0" fontId="44" fillId="4" borderId="222" xfId="0" quotePrefix="1" applyFont="1" applyFill="1" applyBorder="1" applyAlignment="1">
      <alignment horizontal="center" vertical="center" wrapText="1"/>
    </xf>
    <xf numFmtId="0" fontId="44" fillId="4" borderId="211" xfId="0" quotePrefix="1" applyFont="1" applyFill="1" applyBorder="1" applyAlignment="1">
      <alignment horizontal="center" vertical="center" wrapText="1"/>
    </xf>
    <xf numFmtId="0" fontId="44" fillId="5" borderId="222" xfId="0" applyFont="1" applyFill="1" applyBorder="1" applyAlignment="1">
      <alignment horizontal="center" vertical="center" wrapText="1"/>
    </xf>
    <xf numFmtId="0" fontId="44" fillId="5" borderId="223" xfId="0" applyFont="1" applyFill="1" applyBorder="1" applyAlignment="1">
      <alignment horizontal="center" vertical="center" wrapText="1"/>
    </xf>
    <xf numFmtId="0" fontId="44" fillId="5" borderId="211" xfId="0" applyFont="1" applyFill="1" applyBorder="1" applyAlignment="1">
      <alignment horizontal="center" vertical="center" wrapText="1"/>
    </xf>
    <xf numFmtId="0" fontId="65" fillId="0" borderId="222" xfId="0" quotePrefix="1" applyFont="1" applyBorder="1" applyAlignment="1">
      <alignment horizontal="center" vertical="center" wrapText="1"/>
    </xf>
    <xf numFmtId="0" fontId="65" fillId="0" borderId="223" xfId="0" quotePrefix="1" applyFont="1" applyBorder="1" applyAlignment="1">
      <alignment horizontal="center" vertical="center" wrapText="1"/>
    </xf>
    <xf numFmtId="0" fontId="65" fillId="0" borderId="211" xfId="0" quotePrefix="1" applyFont="1" applyBorder="1" applyAlignment="1">
      <alignment horizontal="center" vertical="center" wrapText="1"/>
    </xf>
    <xf numFmtId="0" fontId="33" fillId="0" borderId="55" xfId="0" applyFont="1" applyBorder="1" applyAlignment="1" applyProtection="1">
      <alignment horizontal="center" vertical="center"/>
      <protection locked="0"/>
    </xf>
    <xf numFmtId="0" fontId="32" fillId="0" borderId="56" xfId="0" applyFont="1" applyBorder="1" applyAlignment="1" applyProtection="1">
      <alignment horizontal="center" vertical="center"/>
      <protection locked="0"/>
    </xf>
    <xf numFmtId="0" fontId="32" fillId="0" borderId="57" xfId="0" applyFont="1" applyBorder="1" applyAlignment="1" applyProtection="1">
      <alignment horizontal="center" vertical="center"/>
      <protection locked="0"/>
    </xf>
    <xf numFmtId="0" fontId="34" fillId="0" borderId="55" xfId="0" applyFont="1" applyBorder="1" applyAlignment="1" applyProtection="1">
      <alignment horizontal="left" vertical="center" wrapText="1"/>
      <protection locked="0"/>
    </xf>
    <xf numFmtId="0" fontId="34" fillId="0" borderId="56" xfId="0" applyFont="1" applyBorder="1" applyAlignment="1" applyProtection="1">
      <alignment horizontal="left" vertical="center"/>
      <protection locked="0"/>
    </xf>
    <xf numFmtId="0" fontId="34" fillId="0" borderId="57" xfId="0" applyFont="1" applyBorder="1" applyAlignment="1" applyProtection="1">
      <alignment horizontal="left" vertical="center"/>
      <protection locked="0"/>
    </xf>
    <xf numFmtId="0" fontId="29" fillId="4" borderId="28" xfId="0" quotePrefix="1" applyFont="1" applyFill="1" applyBorder="1" applyAlignment="1">
      <alignment horizontal="center" vertical="center" wrapText="1"/>
    </xf>
    <xf numFmtId="0" fontId="29" fillId="4" borderId="29" xfId="0" quotePrefix="1" applyFont="1" applyFill="1" applyBorder="1" applyAlignment="1">
      <alignment horizontal="center" vertical="center" wrapText="1"/>
    </xf>
    <xf numFmtId="0" fontId="29" fillId="4" borderId="30" xfId="0" quotePrefix="1" applyFont="1" applyFill="1" applyBorder="1" applyAlignment="1">
      <alignment horizontal="center" vertical="center" wrapText="1"/>
    </xf>
    <xf numFmtId="0" fontId="29" fillId="2" borderId="24" xfId="0" quotePrefix="1" applyFont="1" applyFill="1" applyBorder="1" applyAlignment="1">
      <alignment horizontal="left" vertical="center" wrapText="1"/>
    </xf>
    <xf numFmtId="0" fontId="29" fillId="2" borderId="24" xfId="0" applyFont="1" applyFill="1" applyBorder="1" applyAlignment="1">
      <alignment horizontal="left" vertical="center" wrapText="1"/>
    </xf>
    <xf numFmtId="0" fontId="29" fillId="4" borderId="24" xfId="0" quotePrefix="1" applyFont="1" applyFill="1" applyBorder="1" applyAlignment="1">
      <alignment horizontal="left" vertical="center" wrapText="1"/>
    </xf>
    <xf numFmtId="0" fontId="29" fillId="4" borderId="24" xfId="0" applyFont="1" applyFill="1" applyBorder="1" applyAlignment="1">
      <alignment horizontal="left" vertical="center" wrapText="1"/>
    </xf>
    <xf numFmtId="0" fontId="29" fillId="2" borderId="28" xfId="0" applyFont="1" applyFill="1" applyBorder="1" applyAlignment="1">
      <alignment horizontal="left" vertical="center" wrapText="1"/>
    </xf>
    <xf numFmtId="0" fontId="29" fillId="2" borderId="29" xfId="0" applyFont="1" applyFill="1" applyBorder="1" applyAlignment="1">
      <alignment horizontal="left" vertical="center" wrapText="1"/>
    </xf>
    <xf numFmtId="0" fontId="29" fillId="2" borderId="30" xfId="0" applyFont="1" applyFill="1" applyBorder="1" applyAlignment="1">
      <alignment horizontal="left" vertical="center" wrapText="1"/>
    </xf>
    <xf numFmtId="0" fontId="28" fillId="4" borderId="28" xfId="0" quotePrefix="1" applyFont="1" applyFill="1" applyBorder="1" applyAlignment="1">
      <alignment horizontal="left" vertical="center" wrapText="1"/>
    </xf>
    <xf numFmtId="0" fontId="28" fillId="4" borderId="29" xfId="0" quotePrefix="1" applyFont="1" applyFill="1" applyBorder="1" applyAlignment="1">
      <alignment horizontal="left" vertical="center" wrapText="1"/>
    </xf>
    <xf numFmtId="0" fontId="28" fillId="4" borderId="30" xfId="0" quotePrefix="1" applyFont="1" applyFill="1" applyBorder="1" applyAlignment="1">
      <alignment horizontal="left" vertical="center" wrapText="1"/>
    </xf>
    <xf numFmtId="0" fontId="29" fillId="0" borderId="28" xfId="0" quotePrefix="1" applyFont="1" applyBorder="1" applyAlignment="1">
      <alignment horizontal="left" vertical="center" wrapText="1"/>
    </xf>
    <xf numFmtId="0" fontId="29" fillId="0" borderId="29" xfId="0" quotePrefix="1" applyFont="1" applyBorder="1" applyAlignment="1">
      <alignment horizontal="left" vertical="center" wrapText="1"/>
    </xf>
    <xf numFmtId="0" fontId="29" fillId="0" borderId="30" xfId="0" quotePrefix="1" applyFont="1" applyBorder="1" applyAlignment="1">
      <alignment horizontal="left" vertical="center" wrapText="1"/>
    </xf>
    <xf numFmtId="0" fontId="28" fillId="2" borderId="228" xfId="0" quotePrefix="1" applyFont="1" applyFill="1" applyBorder="1" applyAlignment="1">
      <alignment horizontal="left" vertical="center" wrapText="1"/>
    </xf>
    <xf numFmtId="0" fontId="28" fillId="2" borderId="226" xfId="0" applyFont="1" applyFill="1" applyBorder="1" applyAlignment="1">
      <alignment horizontal="left" vertical="center" wrapText="1"/>
    </xf>
    <xf numFmtId="0" fontId="28" fillId="2" borderId="225" xfId="0" applyFont="1" applyFill="1" applyBorder="1" applyAlignment="1">
      <alignment horizontal="left" vertical="center" wrapText="1"/>
    </xf>
    <xf numFmtId="0" fontId="28" fillId="4" borderId="224" xfId="0" quotePrefix="1" applyFont="1" applyFill="1" applyBorder="1" applyAlignment="1">
      <alignment horizontal="left" vertical="center" wrapText="1"/>
    </xf>
    <xf numFmtId="0" fontId="28" fillId="4" borderId="227" xfId="0" applyFont="1" applyFill="1" applyBorder="1" applyAlignment="1">
      <alignment horizontal="left" vertical="center" wrapText="1"/>
    </xf>
    <xf numFmtId="0" fontId="28" fillId="2" borderId="224" xfId="0" applyFont="1" applyFill="1" applyBorder="1" applyAlignment="1">
      <alignment horizontal="left" vertical="center" wrapText="1"/>
    </xf>
    <xf numFmtId="0" fontId="28" fillId="4" borderId="226" xfId="0" applyFont="1" applyFill="1" applyBorder="1" applyAlignment="1">
      <alignment horizontal="left" vertical="center" wrapText="1"/>
    </xf>
    <xf numFmtId="0" fontId="31" fillId="18" borderId="171" xfId="0" applyFont="1" applyFill="1" applyBorder="1" applyAlignment="1">
      <alignment horizontal="center" vertical="center"/>
    </xf>
    <xf numFmtId="0" fontId="31" fillId="18" borderId="219" xfId="0" applyFont="1" applyFill="1" applyBorder="1" applyAlignment="1">
      <alignment horizontal="center" vertical="center"/>
    </xf>
    <xf numFmtId="0" fontId="65" fillId="5" borderId="222" xfId="0" applyFont="1" applyFill="1" applyBorder="1" applyAlignment="1">
      <alignment horizontal="center" vertical="center" wrapText="1"/>
    </xf>
    <xf numFmtId="0" fontId="65" fillId="5" borderId="211" xfId="0" applyFont="1" applyFill="1" applyBorder="1" applyAlignment="1">
      <alignment horizontal="center" vertical="center" wrapText="1"/>
    </xf>
    <xf numFmtId="0" fontId="65" fillId="5" borderId="222" xfId="0" quotePrefix="1" applyFont="1" applyFill="1" applyBorder="1" applyAlignment="1">
      <alignment horizontal="center" vertical="center" wrapText="1"/>
    </xf>
    <xf numFmtId="0" fontId="65" fillId="5" borderId="211" xfId="0" quotePrefix="1" applyFont="1" applyFill="1" applyBorder="1" applyAlignment="1">
      <alignment horizontal="center" vertical="center" wrapText="1"/>
    </xf>
    <xf numFmtId="0" fontId="65" fillId="5" borderId="223" xfId="0" quotePrefix="1" applyFont="1" applyFill="1" applyBorder="1" applyAlignment="1">
      <alignment horizontal="center" vertical="center" wrapText="1"/>
    </xf>
    <xf numFmtId="0" fontId="65" fillId="4" borderId="222" xfId="0" quotePrefix="1" applyFont="1" applyFill="1" applyBorder="1" applyAlignment="1">
      <alignment horizontal="center" vertical="center" wrapText="1"/>
    </xf>
    <xf numFmtId="0" fontId="65" fillId="4" borderId="211" xfId="0" quotePrefix="1" applyFont="1" applyFill="1" applyBorder="1" applyAlignment="1">
      <alignment horizontal="center" vertical="center" wrapText="1"/>
    </xf>
    <xf numFmtId="0" fontId="36" fillId="0" borderId="55" xfId="0" applyFont="1" applyBorder="1" applyAlignment="1" applyProtection="1">
      <alignment horizontal="left" vertical="top" wrapText="1"/>
      <protection locked="0"/>
    </xf>
    <xf numFmtId="0" fontId="36" fillId="0" borderId="56" xfId="0" applyFont="1" applyBorder="1" applyAlignment="1" applyProtection="1">
      <alignment horizontal="left" vertical="top"/>
      <protection locked="0"/>
    </xf>
    <xf numFmtId="0" fontId="36" fillId="0" borderId="57" xfId="0" applyFont="1" applyBorder="1" applyAlignment="1" applyProtection="1">
      <alignment horizontal="left" vertical="top"/>
      <protection locked="0"/>
    </xf>
    <xf numFmtId="0" fontId="28" fillId="4" borderId="53" xfId="0" applyFont="1" applyFill="1" applyBorder="1" applyAlignment="1">
      <alignment horizontal="left" vertical="center" wrapText="1"/>
    </xf>
    <xf numFmtId="0" fontId="28" fillId="2" borderId="24" xfId="0" applyFont="1" applyFill="1" applyBorder="1" applyAlignment="1">
      <alignment horizontal="left" vertical="center" wrapText="1"/>
    </xf>
    <xf numFmtId="0" fontId="28" fillId="4" borderId="24" xfId="0" quotePrefix="1" applyFont="1" applyFill="1" applyBorder="1" applyAlignment="1">
      <alignment horizontal="left" vertical="center" wrapText="1"/>
    </xf>
    <xf numFmtId="0" fontId="28" fillId="4" borderId="24" xfId="0" applyFont="1" applyFill="1" applyBorder="1" applyAlignment="1">
      <alignment horizontal="left" vertical="center" wrapText="1"/>
    </xf>
    <xf numFmtId="0" fontId="28" fillId="2" borderId="24" xfId="0" quotePrefix="1" applyFont="1" applyFill="1" applyBorder="1" applyAlignment="1">
      <alignment horizontal="left" vertical="center" wrapText="1"/>
    </xf>
    <xf numFmtId="0" fontId="28" fillId="2" borderId="28" xfId="0" quotePrefix="1" applyFont="1" applyFill="1" applyBorder="1" applyAlignment="1">
      <alignment horizontal="left" vertical="center" wrapText="1"/>
    </xf>
    <xf numFmtId="0" fontId="28" fillId="2" borderId="29" xfId="0" applyFont="1" applyFill="1" applyBorder="1" applyAlignment="1">
      <alignment horizontal="left" vertical="center" wrapText="1"/>
    </xf>
    <xf numFmtId="0" fontId="28" fillId="2" borderId="30" xfId="0" applyFont="1" applyFill="1" applyBorder="1" applyAlignment="1">
      <alignment horizontal="left" vertical="center" wrapText="1"/>
    </xf>
    <xf numFmtId="0" fontId="41" fillId="4" borderId="38" xfId="0" applyFont="1" applyFill="1" applyBorder="1" applyAlignment="1">
      <alignment horizontal="left" vertical="center" wrapText="1"/>
    </xf>
    <xf numFmtId="0" fontId="41" fillId="4" borderId="188" xfId="0" applyFont="1" applyFill="1" applyBorder="1" applyAlignment="1">
      <alignment horizontal="left" vertical="center" wrapText="1"/>
    </xf>
    <xf numFmtId="0" fontId="29" fillId="2" borderId="187" xfId="0" quotePrefix="1" applyFont="1" applyFill="1" applyBorder="1" applyAlignment="1">
      <alignment horizontal="left" vertical="center" wrapText="1"/>
    </xf>
    <xf numFmtId="0" fontId="29" fillId="2" borderId="33" xfId="0" applyFont="1" applyFill="1" applyBorder="1" applyAlignment="1">
      <alignment horizontal="left" vertical="center" wrapText="1"/>
    </xf>
    <xf numFmtId="0" fontId="29" fillId="2" borderId="188" xfId="0" applyFont="1" applyFill="1" applyBorder="1" applyAlignment="1">
      <alignment horizontal="left" vertical="center" wrapText="1"/>
    </xf>
    <xf numFmtId="0" fontId="29" fillId="0" borderId="187" xfId="0" quotePrefix="1" applyFont="1" applyBorder="1" applyAlignment="1">
      <alignment horizontal="left" vertical="center" wrapText="1"/>
    </xf>
    <xf numFmtId="0" fontId="29" fillId="0" borderId="33" xfId="0" applyFont="1" applyBorder="1" applyAlignment="1">
      <alignment horizontal="left" vertical="center" wrapText="1"/>
    </xf>
    <xf numFmtId="0" fontId="29" fillId="0" borderId="188" xfId="0" applyFont="1" applyBorder="1" applyAlignment="1">
      <alignment horizontal="left" vertical="center" wrapText="1"/>
    </xf>
    <xf numFmtId="0" fontId="29" fillId="2" borderId="187" xfId="0" applyFont="1" applyFill="1" applyBorder="1" applyAlignment="1">
      <alignment horizontal="left" vertical="center" wrapText="1"/>
    </xf>
    <xf numFmtId="0" fontId="29" fillId="0" borderId="187" xfId="0" applyFont="1" applyBorder="1" applyAlignment="1">
      <alignment horizontal="left" vertical="center" wrapText="1"/>
    </xf>
    <xf numFmtId="0" fontId="44" fillId="2" borderId="222" xfId="0" quotePrefix="1" applyFont="1" applyFill="1" applyBorder="1" applyAlignment="1">
      <alignment horizontal="center" vertical="center" wrapText="1"/>
    </xf>
    <xf numFmtId="0" fontId="44" fillId="2" borderId="223" xfId="0" quotePrefix="1" applyFont="1" applyFill="1" applyBorder="1" applyAlignment="1">
      <alignment horizontal="center" vertical="center" wrapText="1"/>
    </xf>
    <xf numFmtId="0" fontId="44" fillId="2" borderId="211" xfId="0" quotePrefix="1" applyFont="1" applyFill="1" applyBorder="1" applyAlignment="1">
      <alignment horizontal="center" vertical="center" wrapText="1"/>
    </xf>
    <xf numFmtId="0" fontId="44" fillId="0" borderId="222" xfId="0" quotePrefix="1" applyFont="1" applyBorder="1" applyAlignment="1">
      <alignment horizontal="center" vertical="center" wrapText="1"/>
    </xf>
    <xf numFmtId="0" fontId="44" fillId="0" borderId="223" xfId="0" quotePrefix="1" applyFont="1" applyBorder="1" applyAlignment="1">
      <alignment horizontal="center" vertical="center" wrapText="1"/>
    </xf>
    <xf numFmtId="0" fontId="44" fillId="0" borderId="211" xfId="0" quotePrefix="1" applyFont="1" applyBorder="1" applyAlignment="1">
      <alignment horizontal="center" vertical="center" wrapText="1"/>
    </xf>
    <xf numFmtId="0" fontId="44" fillId="0" borderId="222" xfId="0" applyFont="1" applyBorder="1" applyAlignment="1">
      <alignment horizontal="center" vertical="center" wrapText="1"/>
    </xf>
    <xf numFmtId="0" fontId="44" fillId="0" borderId="223" xfId="0" applyFont="1" applyBorder="1" applyAlignment="1">
      <alignment horizontal="center" vertical="center" wrapText="1"/>
    </xf>
    <xf numFmtId="0" fontId="44" fillId="0" borderId="211" xfId="0" applyFont="1" applyBorder="1" applyAlignment="1">
      <alignment horizontal="center" vertical="center" wrapText="1"/>
    </xf>
    <xf numFmtId="0" fontId="44" fillId="4" borderId="222" xfId="0" applyFont="1" applyFill="1" applyBorder="1" applyAlignment="1">
      <alignment horizontal="center" vertical="center" wrapText="1"/>
    </xf>
    <xf numFmtId="0" fontId="44" fillId="4" borderId="211" xfId="0" applyFont="1" applyFill="1" applyBorder="1" applyAlignment="1">
      <alignment horizontal="center" vertical="center" wrapText="1"/>
    </xf>
    <xf numFmtId="0" fontId="39" fillId="0" borderId="55" xfId="0" applyFont="1" applyBorder="1" applyAlignment="1" applyProtection="1">
      <alignment horizontal="left" vertical="top" wrapText="1"/>
      <protection locked="0"/>
    </xf>
    <xf numFmtId="0" fontId="39" fillId="0" borderId="56" xfId="0" applyFont="1" applyBorder="1" applyAlignment="1" applyProtection="1">
      <alignment horizontal="left" vertical="top"/>
      <protection locked="0"/>
    </xf>
    <xf numFmtId="0" fontId="39" fillId="0" borderId="57" xfId="0" applyFont="1" applyBorder="1" applyAlignment="1" applyProtection="1">
      <alignment horizontal="left" vertical="top"/>
      <protection locked="0"/>
    </xf>
    <xf numFmtId="0" fontId="41" fillId="4" borderId="35" xfId="0" applyFont="1" applyFill="1" applyBorder="1" applyAlignment="1">
      <alignment horizontal="left" vertical="center" wrapText="1"/>
    </xf>
    <xf numFmtId="0" fontId="41" fillId="4" borderId="45" xfId="0" applyFont="1" applyFill="1" applyBorder="1" applyAlignment="1">
      <alignment horizontal="left" vertical="center" wrapText="1"/>
    </xf>
    <xf numFmtId="0" fontId="29" fillId="0" borderId="24" xfId="0" quotePrefix="1" applyFont="1" applyBorder="1" applyAlignment="1">
      <alignment horizontal="left" vertical="center" wrapText="1"/>
    </xf>
    <xf numFmtId="0" fontId="29" fillId="0" borderId="24" xfId="0" applyFont="1" applyBorder="1" applyAlignment="1">
      <alignment horizontal="left" vertical="center" wrapText="1"/>
    </xf>
    <xf numFmtId="0" fontId="29" fillId="0" borderId="59" xfId="0" applyFont="1" applyBorder="1" applyAlignment="1">
      <alignment horizontal="left" vertical="center" wrapText="1"/>
    </xf>
    <xf numFmtId="0" fontId="29" fillId="0" borderId="37" xfId="0" applyFont="1" applyBorder="1" applyAlignment="1">
      <alignment horizontal="left" vertical="center" wrapText="1"/>
    </xf>
    <xf numFmtId="0" fontId="29" fillId="0" borderId="32" xfId="0" applyFont="1" applyBorder="1" applyAlignment="1">
      <alignment horizontal="left" vertical="center" wrapText="1"/>
    </xf>
    <xf numFmtId="0" fontId="29" fillId="2" borderId="31" xfId="0" applyFont="1" applyFill="1" applyBorder="1" applyAlignment="1">
      <alignment horizontal="left" vertical="center" wrapText="1"/>
    </xf>
    <xf numFmtId="0" fontId="29" fillId="2" borderId="32" xfId="0" applyFont="1" applyFill="1" applyBorder="1" applyAlignment="1">
      <alignment horizontal="left" vertical="center" wrapText="1"/>
    </xf>
    <xf numFmtId="0" fontId="29" fillId="2" borderId="34" xfId="0" applyFont="1" applyFill="1" applyBorder="1" applyAlignment="1">
      <alignment horizontal="left" vertical="center" wrapText="1"/>
    </xf>
    <xf numFmtId="0" fontId="29" fillId="2" borderId="174" xfId="0" applyFont="1" applyFill="1" applyBorder="1" applyAlignment="1">
      <alignment vertical="center" wrapText="1"/>
    </xf>
    <xf numFmtId="0" fontId="29" fillId="2" borderId="24" xfId="0" applyFont="1" applyFill="1" applyBorder="1" applyAlignment="1">
      <alignment vertical="center" wrapText="1"/>
    </xf>
    <xf numFmtId="0" fontId="29" fillId="2" borderId="177" xfId="0" applyFont="1" applyFill="1" applyBorder="1" applyAlignment="1">
      <alignment vertical="center" wrapText="1"/>
    </xf>
    <xf numFmtId="0" fontId="29" fillId="4" borderId="30" xfId="0" applyFont="1" applyFill="1" applyBorder="1" applyAlignment="1">
      <alignment horizontal="left" vertical="center" wrapText="1"/>
    </xf>
    <xf numFmtId="0" fontId="29" fillId="4" borderId="177" xfId="0" applyFont="1" applyFill="1" applyBorder="1" applyAlignment="1">
      <alignment horizontal="left" vertical="center" wrapText="1"/>
    </xf>
    <xf numFmtId="0" fontId="29" fillId="3" borderId="174" xfId="0" applyFont="1" applyFill="1" applyBorder="1" applyAlignment="1">
      <alignment vertical="center" wrapText="1"/>
    </xf>
    <xf numFmtId="0" fontId="29" fillId="3" borderId="24" xfId="0" applyFont="1" applyFill="1" applyBorder="1" applyAlignment="1">
      <alignment vertical="center" wrapText="1"/>
    </xf>
    <xf numFmtId="0" fontId="29" fillId="3" borderId="177" xfId="0" applyFont="1" applyFill="1" applyBorder="1" applyAlignment="1">
      <alignment vertical="center" wrapText="1"/>
    </xf>
    <xf numFmtId="0" fontId="29" fillId="0" borderId="174" xfId="0" applyFont="1" applyBorder="1" applyAlignment="1">
      <alignment horizontal="left" vertical="center" wrapText="1"/>
    </xf>
    <xf numFmtId="0" fontId="29" fillId="0" borderId="177" xfId="0" applyFont="1" applyBorder="1" applyAlignment="1">
      <alignment horizontal="left" vertical="center" wrapText="1"/>
    </xf>
    <xf numFmtId="0" fontId="29" fillId="0" borderId="174" xfId="0" applyFont="1" applyBorder="1" applyAlignment="1">
      <alignment vertical="center" wrapText="1"/>
    </xf>
    <xf numFmtId="0" fontId="26" fillId="0" borderId="24" xfId="0" applyFont="1" applyBorder="1" applyAlignment="1">
      <alignment vertical="center" wrapText="1"/>
    </xf>
    <xf numFmtId="0" fontId="26" fillId="0" borderId="177" xfId="0" applyFont="1" applyBorder="1" applyAlignment="1">
      <alignment vertical="center" wrapText="1"/>
    </xf>
    <xf numFmtId="0" fontId="44" fillId="3" borderId="222" xfId="0" applyFont="1" applyFill="1" applyBorder="1" applyAlignment="1">
      <alignment horizontal="center" vertical="center" wrapText="1"/>
    </xf>
    <xf numFmtId="0" fontId="44" fillId="3" borderId="223" xfId="0" applyFont="1" applyFill="1" applyBorder="1" applyAlignment="1">
      <alignment horizontal="center" vertical="center" wrapText="1"/>
    </xf>
    <xf numFmtId="0" fontId="44" fillId="3" borderId="211" xfId="0" applyFont="1" applyFill="1" applyBorder="1" applyAlignment="1">
      <alignment horizontal="center" vertical="center" wrapText="1"/>
    </xf>
    <xf numFmtId="0" fontId="29" fillId="4" borderId="28" xfId="0" applyFont="1" applyFill="1" applyBorder="1" applyAlignment="1">
      <alignment horizontal="left" vertical="center" wrapText="1"/>
    </xf>
    <xf numFmtId="0" fontId="42" fillId="0" borderId="55" xfId="0" applyFont="1" applyBorder="1" applyAlignment="1" applyProtection="1">
      <alignment horizontal="center" vertical="center"/>
      <protection locked="0"/>
    </xf>
    <xf numFmtId="0" fontId="43" fillId="0" borderId="56" xfId="0" applyFont="1" applyBorder="1" applyAlignment="1" applyProtection="1">
      <alignment horizontal="center" vertical="center"/>
      <protection locked="0"/>
    </xf>
    <xf numFmtId="0" fontId="43" fillId="0" borderId="57" xfId="0" applyFont="1" applyBorder="1" applyAlignment="1" applyProtection="1">
      <alignment horizontal="center" vertical="center"/>
      <protection locked="0"/>
    </xf>
    <xf numFmtId="0" fontId="44" fillId="0" borderId="55" xfId="0" applyFont="1" applyBorder="1" applyAlignment="1" applyProtection="1">
      <alignment horizontal="left" vertical="top" wrapText="1"/>
      <protection locked="0"/>
    </xf>
    <xf numFmtId="0" fontId="44" fillId="0" borderId="56" xfId="0" applyFont="1" applyBorder="1" applyAlignment="1" applyProtection="1">
      <alignment horizontal="left" vertical="top"/>
      <protection locked="0"/>
    </xf>
    <xf numFmtId="0" fontId="44" fillId="0" borderId="57" xfId="0" applyFont="1" applyBorder="1" applyAlignment="1" applyProtection="1">
      <alignment horizontal="left" vertical="top"/>
      <protection locked="0"/>
    </xf>
    <xf numFmtId="0" fontId="29" fillId="0" borderId="24" xfId="0" applyFont="1" applyBorder="1" applyAlignment="1">
      <alignment vertical="top" wrapText="1"/>
    </xf>
    <xf numFmtId="0" fontId="26" fillId="0" borderId="24" xfId="0" applyFont="1" applyBorder="1" applyAlignment="1">
      <alignment vertical="top"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9" fillId="0" borderId="30" xfId="0" applyFont="1" applyBorder="1" applyAlignment="1">
      <alignment horizontal="left" vertical="center" wrapText="1"/>
    </xf>
    <xf numFmtId="0" fontId="29" fillId="3" borderId="174" xfId="0" applyFont="1" applyFill="1" applyBorder="1" applyAlignment="1">
      <alignment horizontal="left" vertical="center" wrapText="1"/>
    </xf>
    <xf numFmtId="0" fontId="29" fillId="3" borderId="24" xfId="0" applyFont="1" applyFill="1" applyBorder="1" applyAlignment="1">
      <alignment horizontal="left" vertical="center" wrapText="1"/>
    </xf>
    <xf numFmtId="0" fontId="29" fillId="3" borderId="177" xfId="0" applyFont="1" applyFill="1" applyBorder="1" applyAlignment="1">
      <alignment horizontal="left" vertical="center" wrapText="1"/>
    </xf>
    <xf numFmtId="0" fontId="45" fillId="3" borderId="222" xfId="0" applyFont="1" applyFill="1" applyBorder="1" applyAlignment="1">
      <alignment horizontal="center" vertical="center" wrapText="1"/>
    </xf>
    <xf numFmtId="0" fontId="45" fillId="3" borderId="223" xfId="0" applyFont="1" applyFill="1" applyBorder="1" applyAlignment="1">
      <alignment horizontal="center" vertical="center" wrapText="1"/>
    </xf>
    <xf numFmtId="0" fontId="45" fillId="3" borderId="211" xfId="0" applyFont="1" applyFill="1" applyBorder="1" applyAlignment="1">
      <alignment horizontal="center" vertical="center" wrapText="1"/>
    </xf>
    <xf numFmtId="0" fontId="26" fillId="3" borderId="24" xfId="0" applyFont="1" applyFill="1" applyBorder="1" applyAlignment="1">
      <alignment horizontal="left" vertical="center" wrapText="1"/>
    </xf>
  </cellXfs>
  <cellStyles count="2">
    <cellStyle name="Normal" xfId="0" builtinId="0"/>
    <cellStyle name="Porcentaje" xfId="1" builtinId="5"/>
  </cellStyles>
  <dxfs count="42">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FFF99"/>
      <color rgb="FF8AB547"/>
      <color rgb="FF5A7636"/>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'SCORE Madurez'!$E$4</c:f>
              <c:strCache>
                <c:ptCount val="1"/>
                <c:pt idx="0">
                  <c:v>SCORE MADUREZ</c:v>
                </c:pt>
              </c:strCache>
            </c:strRef>
          </c:tx>
          <c:spPr>
            <a:solidFill>
              <a:srgbClr val="00B050"/>
            </a:solidFill>
            <a:ln>
              <a:noFill/>
            </a:ln>
            <a:effectLst/>
          </c:spPr>
          <c:invertIfNegative val="0"/>
          <c:dPt>
            <c:idx val="1"/>
            <c:invertIfNegative val="0"/>
            <c:bubble3D val="0"/>
            <c:spPr>
              <a:solidFill>
                <a:srgbClr val="FF0000"/>
              </a:solidFill>
              <a:ln>
                <a:noFill/>
              </a:ln>
              <a:effectLst/>
            </c:spPr>
            <c:extLst>
              <c:ext xmlns:c16="http://schemas.microsoft.com/office/drawing/2014/chart" uri="{C3380CC4-5D6E-409C-BE32-E72D297353CC}">
                <c16:uniqueId val="{00000003-EC35-43A0-8157-E5346C0BB684}"/>
              </c:ext>
            </c:extLst>
          </c:dPt>
          <c:dPt>
            <c:idx val="2"/>
            <c:invertIfNegative val="0"/>
            <c:bubble3D val="0"/>
            <c:spPr>
              <a:solidFill>
                <a:srgbClr val="FF0000"/>
              </a:solidFill>
              <a:ln>
                <a:noFill/>
              </a:ln>
              <a:effectLst/>
            </c:spPr>
            <c:extLst>
              <c:ext xmlns:c16="http://schemas.microsoft.com/office/drawing/2014/chart" uri="{C3380CC4-5D6E-409C-BE32-E72D297353CC}">
                <c16:uniqueId val="{00000004-EC35-43A0-8157-E5346C0BB684}"/>
              </c:ext>
            </c:extLst>
          </c:dPt>
          <c:dPt>
            <c:idx val="3"/>
            <c:invertIfNegative val="0"/>
            <c:bubble3D val="0"/>
            <c:spPr>
              <a:solidFill>
                <a:srgbClr val="FF0000"/>
              </a:solidFill>
              <a:ln>
                <a:noFill/>
              </a:ln>
              <a:effectLst/>
            </c:spPr>
            <c:extLst>
              <c:ext xmlns:c16="http://schemas.microsoft.com/office/drawing/2014/chart" uri="{C3380CC4-5D6E-409C-BE32-E72D297353CC}">
                <c16:uniqueId val="{00000005-EC35-43A0-8157-E5346C0BB684}"/>
              </c:ext>
            </c:extLst>
          </c:dPt>
          <c:dPt>
            <c:idx val="4"/>
            <c:invertIfNegative val="0"/>
            <c:bubble3D val="0"/>
            <c:spPr>
              <a:solidFill>
                <a:srgbClr val="FF0000"/>
              </a:solidFill>
              <a:ln>
                <a:noFill/>
              </a:ln>
              <a:effectLst/>
            </c:spPr>
            <c:extLst>
              <c:ext xmlns:c16="http://schemas.microsoft.com/office/drawing/2014/chart" uri="{C3380CC4-5D6E-409C-BE32-E72D297353CC}">
                <c16:uniqueId val="{00000006-EC35-43A0-8157-E5346C0BB684}"/>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'SCORE Madurez'!$B$5:$B$9</c:f>
              <c:numCache>
                <c:formatCode>General</c:formatCode>
                <c:ptCount val="5"/>
                <c:pt idx="0">
                  <c:v>1</c:v>
                </c:pt>
                <c:pt idx="1">
                  <c:v>2</c:v>
                </c:pt>
                <c:pt idx="2">
                  <c:v>3</c:v>
                </c:pt>
                <c:pt idx="3">
                  <c:v>4</c:v>
                </c:pt>
                <c:pt idx="4">
                  <c:v>5</c:v>
                </c:pt>
              </c:numCache>
            </c:numRef>
          </c:cat>
          <c:val>
            <c:numRef>
              <c:f>'SCORE Madurez'!$E$5:$E$9</c:f>
              <c:numCache>
                <c:formatCode>0%</c:formatCode>
                <c:ptCount val="5"/>
                <c:pt idx="0">
                  <c:v>0.9375</c:v>
                </c:pt>
                <c:pt idx="1">
                  <c:v>0.65</c:v>
                </c:pt>
                <c:pt idx="2">
                  <c:v>0.41666666666666669</c:v>
                </c:pt>
                <c:pt idx="3">
                  <c:v>0.16666666666666666</c:v>
                </c:pt>
                <c:pt idx="4">
                  <c:v>5.2631578947368418E-2</c:v>
                </c:pt>
              </c:numCache>
            </c:numRef>
          </c:val>
          <c:extLst>
            <c:ext xmlns:c16="http://schemas.microsoft.com/office/drawing/2014/chart" uri="{C3380CC4-5D6E-409C-BE32-E72D297353CC}">
              <c16:uniqueId val="{00000000-EC35-43A0-8157-E5346C0BB684}"/>
            </c:ext>
          </c:extLst>
        </c:ser>
        <c:dLbls>
          <c:showLegendKey val="0"/>
          <c:showVal val="0"/>
          <c:showCatName val="0"/>
          <c:showSerName val="0"/>
          <c:showPercent val="0"/>
          <c:showBubbleSize val="0"/>
        </c:dLbls>
        <c:gapWidth val="150"/>
        <c:axId val="422288104"/>
        <c:axId val="422287384"/>
      </c:barChart>
      <c:lineChart>
        <c:grouping val="standard"/>
        <c:varyColors val="0"/>
        <c:ser>
          <c:idx val="1"/>
          <c:order val="1"/>
          <c:tx>
            <c:strRef>
              <c:f>'SCORE Madurez'!$F$4</c:f>
              <c:strCache>
                <c:ptCount val="1"/>
                <c:pt idx="0">
                  <c:v>TARGET</c:v>
                </c:pt>
              </c:strCache>
            </c:strRef>
          </c:tx>
          <c:spPr>
            <a:ln w="12700" cap="rnd">
              <a:solidFill>
                <a:sysClr val="windowText" lastClr="000000"/>
              </a:solidFill>
              <a:round/>
            </a:ln>
            <a:effectLst/>
          </c:spPr>
          <c:marker>
            <c:symbol val="none"/>
          </c:marker>
          <c:dLbls>
            <c:dLbl>
              <c:idx val="4"/>
              <c:layout>
                <c:manualLayout>
                  <c:x val="-4.8584706379383183E-2"/>
                  <c:y val="-2.57510729613733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es-A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35-43A0-8157-E5346C0BB6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'SCORE Madurez'!$B$5:$B$9</c:f>
              <c:numCache>
                <c:formatCode>General</c:formatCode>
                <c:ptCount val="5"/>
                <c:pt idx="0">
                  <c:v>1</c:v>
                </c:pt>
                <c:pt idx="1">
                  <c:v>2</c:v>
                </c:pt>
                <c:pt idx="2">
                  <c:v>3</c:v>
                </c:pt>
                <c:pt idx="3">
                  <c:v>4</c:v>
                </c:pt>
                <c:pt idx="4">
                  <c:v>5</c:v>
                </c:pt>
              </c:numCache>
            </c:numRef>
          </c:cat>
          <c:val>
            <c:numRef>
              <c:f>'SCORE Madurez'!$F$5:$F$9</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2-EC35-43A0-8157-E5346C0BB684}"/>
            </c:ext>
          </c:extLst>
        </c:ser>
        <c:dLbls>
          <c:showLegendKey val="0"/>
          <c:showVal val="0"/>
          <c:showCatName val="0"/>
          <c:showSerName val="0"/>
          <c:showPercent val="0"/>
          <c:showBubbleSize val="0"/>
        </c:dLbls>
        <c:marker val="1"/>
        <c:smooth val="0"/>
        <c:axId val="422288104"/>
        <c:axId val="422287384"/>
      </c:lineChart>
      <c:catAx>
        <c:axId val="42228810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s-AR" b="1">
                    <a:solidFill>
                      <a:sysClr val="windowText" lastClr="000000"/>
                    </a:solidFill>
                  </a:rPr>
                  <a:t>NIVEL DE MADUREZ</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A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defRPr>
            </a:pPr>
            <a:endParaRPr lang="es-AR"/>
          </a:p>
        </c:txPr>
        <c:crossAx val="422287384"/>
        <c:crosses val="autoZero"/>
        <c:auto val="1"/>
        <c:lblAlgn val="ctr"/>
        <c:lblOffset val="100"/>
        <c:noMultiLvlLbl val="0"/>
      </c:catAx>
      <c:valAx>
        <c:axId val="422287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s-AR" b="1">
                    <a:solidFill>
                      <a:sysClr val="windowText" lastClr="000000"/>
                    </a:solidFill>
                  </a:rPr>
                  <a:t>SCORE</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AR"/>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AR"/>
          </a:p>
        </c:txPr>
        <c:crossAx val="422288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s-AR"/>
        </a:p>
      </c:txPr>
    </c:legend>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22860</xdr:rowOff>
    </xdr:from>
    <xdr:to>
      <xdr:col>9</xdr:col>
      <xdr:colOff>617822</xdr:colOff>
      <xdr:row>27</xdr:row>
      <xdr:rowOff>84237</xdr:rowOff>
    </xdr:to>
    <xdr:pic>
      <xdr:nvPicPr>
        <xdr:cNvPr id="2" name="Imagen 1">
          <a:extLst>
            <a:ext uri="{FF2B5EF4-FFF2-40B4-BE49-F238E27FC236}">
              <a16:creationId xmlns:a16="http://schemas.microsoft.com/office/drawing/2014/main" id="{EB02A0E8-30BD-3885-E22B-7F2023B68688}"/>
            </a:ext>
          </a:extLst>
        </xdr:cNvPr>
        <xdr:cNvPicPr>
          <a:picLocks noChangeAspect="1"/>
        </xdr:cNvPicPr>
      </xdr:nvPicPr>
      <xdr:blipFill>
        <a:blip xmlns:r="http://schemas.openxmlformats.org/officeDocument/2006/relationships" r:embed="rId1"/>
        <a:stretch>
          <a:fillRect/>
        </a:stretch>
      </xdr:blipFill>
      <xdr:spPr>
        <a:xfrm>
          <a:off x="228600" y="205740"/>
          <a:ext cx="6950042" cy="48162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90500</xdr:colOff>
      <xdr:row>0</xdr:row>
      <xdr:rowOff>69273</xdr:rowOff>
    </xdr:from>
    <xdr:to>
      <xdr:col>22</xdr:col>
      <xdr:colOff>1469508</xdr:colOff>
      <xdr:row>1</xdr:row>
      <xdr:rowOff>498763</xdr:rowOff>
    </xdr:to>
    <xdr:pic>
      <xdr:nvPicPr>
        <xdr:cNvPr id="2" name="Imagen 1" descr="Texto&#10;&#10;El contenido generado por IA puede ser incorrecto.">
          <a:extLst>
            <a:ext uri="{FF2B5EF4-FFF2-40B4-BE49-F238E27FC236}">
              <a16:creationId xmlns:a16="http://schemas.microsoft.com/office/drawing/2014/main" id="{1361A2A4-05D3-966C-A60F-8CCF1ECDA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48936" y="69273"/>
          <a:ext cx="2944572" cy="9975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15240</xdr:colOff>
      <xdr:row>9</xdr:row>
      <xdr:rowOff>110490</xdr:rowOff>
    </xdr:from>
    <xdr:to>
      <xdr:col>7</xdr:col>
      <xdr:colOff>1021080</xdr:colOff>
      <xdr:row>33</xdr:row>
      <xdr:rowOff>160020</xdr:rowOff>
    </xdr:to>
    <xdr:graphicFrame macro="">
      <xdr:nvGraphicFramePr>
        <xdr:cNvPr id="2" name="Gráfico 1">
          <a:extLst>
            <a:ext uri="{FF2B5EF4-FFF2-40B4-BE49-F238E27FC236}">
              <a16:creationId xmlns:a16="http://schemas.microsoft.com/office/drawing/2014/main" id="{2C6D6026-2087-7206-A758-60F3ECC4D9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419792</xdr:colOff>
      <xdr:row>1</xdr:row>
      <xdr:rowOff>21769</xdr:rowOff>
    </xdr:from>
    <xdr:to>
      <xdr:col>7</xdr:col>
      <xdr:colOff>1021079</xdr:colOff>
      <xdr:row>1</xdr:row>
      <xdr:rowOff>579120</xdr:rowOff>
    </xdr:to>
    <xdr:pic>
      <xdr:nvPicPr>
        <xdr:cNvPr id="3" name="Imagen 2" descr="Texto&#10;&#10;El contenido generado por IA puede ser incorrecto.">
          <a:extLst>
            <a:ext uri="{FF2B5EF4-FFF2-40B4-BE49-F238E27FC236}">
              <a16:creationId xmlns:a16="http://schemas.microsoft.com/office/drawing/2014/main" id="{FF63E033-ED0C-4A5B-8611-F3EF5652F8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74672" y="212269"/>
          <a:ext cx="1645227" cy="5573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45720</xdr:colOff>
      <xdr:row>0</xdr:row>
      <xdr:rowOff>63223</xdr:rowOff>
    </xdr:from>
    <xdr:to>
      <xdr:col>3</xdr:col>
      <xdr:colOff>441960</xdr:colOff>
      <xdr:row>0</xdr:row>
      <xdr:rowOff>1033835</xdr:rowOff>
    </xdr:to>
    <xdr:pic>
      <xdr:nvPicPr>
        <xdr:cNvPr id="2" name="Imagen 1" descr="Texto&#10;&#10;El contenido generado por IA puede ser incorrecto.">
          <a:extLst>
            <a:ext uri="{FF2B5EF4-FFF2-40B4-BE49-F238E27FC236}">
              <a16:creationId xmlns:a16="http://schemas.microsoft.com/office/drawing/2014/main" id="{1361A2A4-05D3-966C-A60F-8CCF1ECDA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720" y="63223"/>
          <a:ext cx="2865120" cy="9706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45720</xdr:colOff>
      <xdr:row>0</xdr:row>
      <xdr:rowOff>45720</xdr:rowOff>
    </xdr:from>
    <xdr:to>
      <xdr:col>3</xdr:col>
      <xdr:colOff>441960</xdr:colOff>
      <xdr:row>0</xdr:row>
      <xdr:rowOff>1016332</xdr:rowOff>
    </xdr:to>
    <xdr:pic>
      <xdr:nvPicPr>
        <xdr:cNvPr id="2" name="Imagen 1" descr="Texto&#10;&#10;El contenido generado por IA puede ser incorrecto.">
          <a:extLst>
            <a:ext uri="{FF2B5EF4-FFF2-40B4-BE49-F238E27FC236}">
              <a16:creationId xmlns:a16="http://schemas.microsoft.com/office/drawing/2014/main" id="{5539635E-F2F6-4454-9293-C9B20C0554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720" y="45720"/>
          <a:ext cx="2865120" cy="9706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45720</xdr:colOff>
      <xdr:row>0</xdr:row>
      <xdr:rowOff>45720</xdr:rowOff>
    </xdr:from>
    <xdr:to>
      <xdr:col>3</xdr:col>
      <xdr:colOff>441960</xdr:colOff>
      <xdr:row>0</xdr:row>
      <xdr:rowOff>1016332</xdr:rowOff>
    </xdr:to>
    <xdr:pic>
      <xdr:nvPicPr>
        <xdr:cNvPr id="2" name="Imagen 1" descr="Texto&#10;&#10;El contenido generado por IA puede ser incorrecto.">
          <a:extLst>
            <a:ext uri="{FF2B5EF4-FFF2-40B4-BE49-F238E27FC236}">
              <a16:creationId xmlns:a16="http://schemas.microsoft.com/office/drawing/2014/main" id="{F27960CC-803E-4805-AD70-2C7A28D990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720" y="45720"/>
          <a:ext cx="2865120" cy="97061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45720</xdr:colOff>
      <xdr:row>0</xdr:row>
      <xdr:rowOff>45720</xdr:rowOff>
    </xdr:from>
    <xdr:to>
      <xdr:col>3</xdr:col>
      <xdr:colOff>441960</xdr:colOff>
      <xdr:row>0</xdr:row>
      <xdr:rowOff>1016332</xdr:rowOff>
    </xdr:to>
    <xdr:pic>
      <xdr:nvPicPr>
        <xdr:cNvPr id="2" name="Imagen 1" descr="Texto&#10;&#10;El contenido generado por IA puede ser incorrecto.">
          <a:extLst>
            <a:ext uri="{FF2B5EF4-FFF2-40B4-BE49-F238E27FC236}">
              <a16:creationId xmlns:a16="http://schemas.microsoft.com/office/drawing/2014/main" id="{290F5846-854D-40C2-8753-996503192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720" y="45720"/>
          <a:ext cx="2865120" cy="97061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45720</xdr:colOff>
      <xdr:row>0</xdr:row>
      <xdr:rowOff>30480</xdr:rowOff>
    </xdr:from>
    <xdr:to>
      <xdr:col>3</xdr:col>
      <xdr:colOff>441960</xdr:colOff>
      <xdr:row>0</xdr:row>
      <xdr:rowOff>1001092</xdr:rowOff>
    </xdr:to>
    <xdr:pic>
      <xdr:nvPicPr>
        <xdr:cNvPr id="2" name="Imagen 1" descr="Texto&#10;&#10;El contenido generado por IA puede ser incorrecto.">
          <a:extLst>
            <a:ext uri="{FF2B5EF4-FFF2-40B4-BE49-F238E27FC236}">
              <a16:creationId xmlns:a16="http://schemas.microsoft.com/office/drawing/2014/main" id="{68830C7B-C5CA-4E9B-8007-22291AD0CB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720" y="30480"/>
          <a:ext cx="2865120" cy="9706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A4BF-76AE-4EF9-96B2-3D266BFF9604}">
  <sheetPr>
    <tabColor rgb="FFFFFF99"/>
    <pageSetUpPr fitToPage="1"/>
  </sheetPr>
  <dimension ref="A1:M28"/>
  <sheetViews>
    <sheetView showGridLines="0" tabSelected="1" zoomScale="70" zoomScaleNormal="70" workbookViewId="0">
      <selection activeCell="B14" sqref="B14"/>
    </sheetView>
  </sheetViews>
  <sheetFormatPr baseColWidth="10" defaultColWidth="9.21875" defaultRowHeight="14.4"/>
  <cols>
    <col min="1" max="1" width="14.21875" style="1" customWidth="1"/>
    <col min="2" max="2" width="134.44140625" style="1" customWidth="1"/>
    <col min="3" max="3" width="16.44140625" style="1" customWidth="1"/>
    <col min="4" max="16384" width="9.21875" style="1"/>
  </cols>
  <sheetData>
    <row r="1" spans="1:13" ht="28.8">
      <c r="A1" s="283" t="s">
        <v>775</v>
      </c>
    </row>
    <row r="2" spans="1:13" ht="29.4" thickBot="1">
      <c r="A2" s="283"/>
    </row>
    <row r="3" spans="1:13" ht="18">
      <c r="A3" s="284" t="s">
        <v>399</v>
      </c>
      <c r="B3" s="285"/>
      <c r="C3" s="285"/>
      <c r="D3" s="285"/>
      <c r="E3" s="285"/>
      <c r="F3" s="285"/>
      <c r="G3" s="285"/>
      <c r="H3" s="285"/>
      <c r="I3" s="285"/>
      <c r="J3" s="285"/>
      <c r="K3" s="285"/>
      <c r="L3" s="285"/>
      <c r="M3" s="286"/>
    </row>
    <row r="4" spans="1:13" ht="26.55" customHeight="1">
      <c r="A4" s="287" t="s">
        <v>400</v>
      </c>
      <c r="B4" s="288"/>
      <c r="C4" s="289"/>
      <c r="D4" s="289"/>
      <c r="E4" s="289"/>
      <c r="F4" s="289"/>
      <c r="G4" s="289"/>
      <c r="H4" s="289"/>
      <c r="I4" s="289"/>
      <c r="J4" s="289"/>
      <c r="K4" s="289"/>
      <c r="L4" s="289"/>
      <c r="M4" s="290"/>
    </row>
    <row r="5" spans="1:13" ht="15.6">
      <c r="A5" s="287" t="s">
        <v>401</v>
      </c>
      <c r="B5" s="288"/>
      <c r="C5" s="289"/>
      <c r="D5" s="289"/>
      <c r="E5" s="289"/>
      <c r="F5" s="289"/>
      <c r="G5" s="289"/>
      <c r="H5" s="289"/>
      <c r="I5" s="289"/>
      <c r="J5" s="289"/>
      <c r="K5" s="289"/>
      <c r="L5" s="289"/>
      <c r="M5" s="290"/>
    </row>
    <row r="6" spans="1:13" ht="15.6">
      <c r="A6" s="287" t="s">
        <v>402</v>
      </c>
      <c r="B6" s="288"/>
      <c r="C6" s="289"/>
      <c r="D6" s="289"/>
      <c r="E6" s="289"/>
      <c r="F6" s="289"/>
      <c r="G6" s="289"/>
      <c r="H6" s="289"/>
      <c r="I6" s="289"/>
      <c r="J6" s="289"/>
      <c r="K6" s="289"/>
      <c r="L6" s="289"/>
      <c r="M6" s="290"/>
    </row>
    <row r="7" spans="1:13" ht="16.2" thickBot="1">
      <c r="A7" s="291" t="s">
        <v>403</v>
      </c>
      <c r="B7" s="292"/>
      <c r="C7" s="293"/>
      <c r="D7" s="293"/>
      <c r="E7" s="293"/>
      <c r="F7" s="293"/>
      <c r="G7" s="293"/>
      <c r="H7" s="293"/>
      <c r="I7" s="293"/>
      <c r="J7" s="293"/>
      <c r="K7" s="293"/>
      <c r="L7" s="293"/>
      <c r="M7" s="294"/>
    </row>
    <row r="8" spans="1:13">
      <c r="A8" s="295"/>
    </row>
    <row r="9" spans="1:13" ht="15" thickBot="1">
      <c r="A9" s="295"/>
    </row>
    <row r="10" spans="1:13" ht="18">
      <c r="A10" s="296" t="s">
        <v>404</v>
      </c>
      <c r="B10" s="297"/>
      <c r="C10" s="297"/>
      <c r="D10" s="297"/>
      <c r="E10" s="297"/>
      <c r="F10" s="297"/>
      <c r="G10" s="297"/>
      <c r="H10" s="297"/>
      <c r="I10" s="297"/>
      <c r="J10" s="297"/>
      <c r="K10" s="297"/>
      <c r="L10" s="297"/>
      <c r="M10" s="298"/>
    </row>
    <row r="11" spans="1:13" s="12" customFormat="1" ht="26.1" customHeight="1">
      <c r="A11" s="299">
        <v>1</v>
      </c>
      <c r="B11" s="300" t="s">
        <v>405</v>
      </c>
      <c r="C11" s="300"/>
      <c r="D11" s="300"/>
      <c r="E11" s="300"/>
      <c r="F11" s="300"/>
      <c r="G11" s="300"/>
      <c r="H11" s="300"/>
      <c r="I11" s="300"/>
      <c r="J11" s="300"/>
      <c r="K11" s="300"/>
      <c r="L11" s="300"/>
      <c r="M11" s="301"/>
    </row>
    <row r="12" spans="1:13" s="12" customFormat="1" ht="42" customHeight="1">
      <c r="A12" s="299">
        <v>2</v>
      </c>
      <c r="B12" s="305" t="s">
        <v>406</v>
      </c>
      <c r="C12" s="300"/>
      <c r="D12" s="300"/>
      <c r="E12" s="300"/>
      <c r="F12" s="300"/>
      <c r="G12" s="300"/>
      <c r="H12" s="300"/>
      <c r="I12" s="300"/>
      <c r="J12" s="300"/>
      <c r="K12" s="300"/>
      <c r="L12" s="300"/>
      <c r="M12" s="301"/>
    </row>
    <row r="13" spans="1:13" s="12" customFormat="1" ht="26.1" customHeight="1">
      <c r="A13" s="299">
        <v>3</v>
      </c>
      <c r="B13" s="300" t="s">
        <v>407</v>
      </c>
      <c r="C13" s="300"/>
      <c r="D13" s="300"/>
      <c r="E13" s="300"/>
      <c r="F13" s="300"/>
      <c r="G13" s="300"/>
      <c r="H13" s="300"/>
      <c r="I13" s="300"/>
      <c r="J13" s="300"/>
      <c r="K13" s="300"/>
      <c r="L13" s="300"/>
      <c r="M13" s="301"/>
    </row>
    <row r="14" spans="1:13" s="12" customFormat="1" ht="26.1" customHeight="1">
      <c r="A14" s="299">
        <v>4</v>
      </c>
      <c r="B14" s="300" t="s">
        <v>408</v>
      </c>
      <c r="C14" s="300"/>
      <c r="D14" s="300"/>
      <c r="E14" s="300"/>
      <c r="F14" s="300"/>
      <c r="G14" s="300"/>
      <c r="H14" s="300"/>
      <c r="I14" s="300"/>
      <c r="J14" s="300"/>
      <c r="K14" s="300"/>
      <c r="L14" s="300"/>
      <c r="M14" s="301"/>
    </row>
    <row r="15" spans="1:13" s="12" customFormat="1" ht="26.1" customHeight="1">
      <c r="A15" s="299">
        <v>5</v>
      </c>
      <c r="B15" s="300" t="s">
        <v>409</v>
      </c>
      <c r="C15" s="300"/>
      <c r="D15" s="300"/>
      <c r="E15" s="300"/>
      <c r="F15" s="300"/>
      <c r="G15" s="300"/>
      <c r="H15" s="300"/>
      <c r="I15" s="300"/>
      <c r="J15" s="300"/>
      <c r="K15" s="300"/>
      <c r="L15" s="300"/>
      <c r="M15" s="301"/>
    </row>
    <row r="16" spans="1:13" s="12" customFormat="1" ht="26.1" customHeight="1">
      <c r="A16" s="299">
        <v>6</v>
      </c>
      <c r="B16" s="300" t="s">
        <v>410</v>
      </c>
      <c r="C16" s="300"/>
      <c r="D16" s="300"/>
      <c r="E16" s="300"/>
      <c r="F16" s="300"/>
      <c r="G16" s="300"/>
      <c r="H16" s="300"/>
      <c r="I16" s="300"/>
      <c r="J16" s="300"/>
      <c r="K16" s="300"/>
      <c r="L16" s="300"/>
      <c r="M16" s="301"/>
    </row>
    <row r="17" spans="1:13" s="12" customFormat="1" ht="26.1" customHeight="1" thickBot="1">
      <c r="A17" s="302">
        <v>7</v>
      </c>
      <c r="B17" s="303" t="s">
        <v>411</v>
      </c>
      <c r="C17" s="303"/>
      <c r="D17" s="303"/>
      <c r="E17" s="303"/>
      <c r="F17" s="303"/>
      <c r="G17" s="303"/>
      <c r="H17" s="303"/>
      <c r="I17" s="303"/>
      <c r="J17" s="303"/>
      <c r="K17" s="303"/>
      <c r="L17" s="303"/>
      <c r="M17" s="304"/>
    </row>
    <row r="20" spans="1:13" ht="36">
      <c r="A20" s="306" t="s">
        <v>310</v>
      </c>
      <c r="B20" s="307" t="s">
        <v>311</v>
      </c>
      <c r="C20" s="308" t="s">
        <v>304</v>
      </c>
    </row>
    <row r="21" spans="1:13" ht="18">
      <c r="A21" s="309" t="s">
        <v>305</v>
      </c>
      <c r="B21" s="310">
        <v>16</v>
      </c>
      <c r="C21" s="310">
        <v>14</v>
      </c>
      <c r="E21" s="1">
        <f>C21/B21</f>
        <v>0.875</v>
      </c>
    </row>
    <row r="22" spans="1:13" ht="18">
      <c r="A22" s="309" t="s">
        <v>306</v>
      </c>
      <c r="B22" s="310">
        <v>20</v>
      </c>
      <c r="C22" s="310">
        <v>18</v>
      </c>
      <c r="E22" s="1">
        <f t="shared" ref="E22:E25" si="0">C22/B22</f>
        <v>0.9</v>
      </c>
    </row>
    <row r="23" spans="1:13" ht="18">
      <c r="A23" s="309" t="s">
        <v>307</v>
      </c>
      <c r="B23" s="310">
        <v>24</v>
      </c>
      <c r="C23" s="310">
        <v>21</v>
      </c>
      <c r="E23" s="1">
        <f t="shared" si="0"/>
        <v>0.875</v>
      </c>
    </row>
    <row r="24" spans="1:13" ht="18">
      <c r="A24" s="309" t="s">
        <v>308</v>
      </c>
      <c r="B24" s="310">
        <v>18</v>
      </c>
      <c r="C24" s="310">
        <v>16</v>
      </c>
      <c r="E24" s="1">
        <f t="shared" si="0"/>
        <v>0.88888888888888884</v>
      </c>
    </row>
    <row r="25" spans="1:13" ht="18">
      <c r="A25" s="309" t="s">
        <v>309</v>
      </c>
      <c r="B25" s="310">
        <v>19</v>
      </c>
      <c r="C25" s="310">
        <v>17</v>
      </c>
      <c r="E25" s="1">
        <f t="shared" si="0"/>
        <v>0.89473684210526316</v>
      </c>
    </row>
    <row r="28" spans="1:13">
      <c r="B28"/>
    </row>
  </sheetData>
  <sheetProtection algorithmName="SHA-512" hashValue="lS9FAHTjtF47FlI3m8a/ZC+gVcSvLu6juExLC6u+eFdmMTFa0/CpSsDY6uBW4EM5ceye4EWmeFEdqmworcEb+A==" saltValue="6oBQs1e/b2D9US9ypjvyiQ==" spinCount="100000" sheet="1" objects="1" scenarios="1"/>
  <printOptions horizontalCentered="1"/>
  <pageMargins left="0.59055118110236227" right="0" top="0.74803149606299213" bottom="0.74803149606299213" header="0.31496062992125984" footer="0.31496062992125984"/>
  <pageSetup paperSize="9" scale="51"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6"/>
  <sheetViews>
    <sheetView showGridLines="0" topLeftCell="B17" zoomScale="55" zoomScaleNormal="55" workbookViewId="0">
      <selection activeCell="D18" sqref="D18"/>
    </sheetView>
  </sheetViews>
  <sheetFormatPr baseColWidth="10" defaultColWidth="9.21875" defaultRowHeight="14.4" outlineLevelCol="1"/>
  <cols>
    <col min="1" max="1" width="11.77734375" style="1" hidden="1" customWidth="1"/>
    <col min="2" max="2" width="50" style="37" customWidth="1" outlineLevel="1"/>
    <col min="3" max="3" width="64.21875" style="1" customWidth="1"/>
    <col min="4" max="4" width="96.5546875" style="1" customWidth="1"/>
    <col min="5" max="5" width="164.21875" style="1" customWidth="1" outlineLevel="1"/>
    <col min="6" max="6" width="92.77734375" style="1" customWidth="1"/>
    <col min="7" max="7" width="22.77734375" style="1" customWidth="1"/>
    <col min="8" max="16384" width="9.21875" style="1"/>
  </cols>
  <sheetData>
    <row r="1" spans="1:10" ht="50.1" customHeight="1" thickBot="1">
      <c r="B1" s="818" t="s">
        <v>106</v>
      </c>
      <c r="C1" s="819"/>
      <c r="D1" s="819"/>
      <c r="E1" s="819"/>
      <c r="F1" s="819"/>
      <c r="G1" s="820"/>
    </row>
    <row r="2" spans="1:10" ht="214.5" customHeight="1" thickBot="1">
      <c r="B2" s="856" t="s">
        <v>107</v>
      </c>
      <c r="C2" s="857"/>
      <c r="D2" s="857"/>
      <c r="E2" s="857"/>
      <c r="F2" s="857"/>
      <c r="G2" s="858"/>
    </row>
    <row r="3" spans="1:10" ht="57.75" customHeight="1">
      <c r="B3" s="27" t="s">
        <v>78</v>
      </c>
      <c r="C3" s="28" t="s">
        <v>108</v>
      </c>
      <c r="D3" s="28" t="s">
        <v>80</v>
      </c>
      <c r="E3" s="28" t="s">
        <v>81</v>
      </c>
      <c r="F3" s="28" t="s">
        <v>82</v>
      </c>
      <c r="G3" s="29" t="s">
        <v>83</v>
      </c>
      <c r="I3" s="4" t="s">
        <v>84</v>
      </c>
      <c r="J3" s="4" t="s">
        <v>85</v>
      </c>
    </row>
    <row r="4" spans="1:10" ht="248.55" customHeight="1">
      <c r="A4" s="1" t="s">
        <v>109</v>
      </c>
      <c r="B4" s="30" t="s">
        <v>261</v>
      </c>
      <c r="C4" s="860" t="s">
        <v>110</v>
      </c>
      <c r="D4" s="22" t="s">
        <v>398</v>
      </c>
      <c r="E4" s="22" t="s">
        <v>231</v>
      </c>
      <c r="F4" s="31"/>
      <c r="G4" s="8"/>
      <c r="I4" s="4"/>
      <c r="J4" s="4"/>
    </row>
    <row r="5" spans="1:10" ht="168">
      <c r="A5" s="1" t="s">
        <v>109</v>
      </c>
      <c r="B5" s="32" t="s">
        <v>240</v>
      </c>
      <c r="C5" s="860"/>
      <c r="D5" s="19" t="s">
        <v>248</v>
      </c>
      <c r="E5" s="19" t="s">
        <v>228</v>
      </c>
      <c r="F5" s="33"/>
      <c r="G5" s="6"/>
      <c r="I5" s="4"/>
      <c r="J5" s="4"/>
    </row>
    <row r="6" spans="1:10" ht="231">
      <c r="B6" s="30" t="s">
        <v>281</v>
      </c>
      <c r="C6" s="861" t="s">
        <v>111</v>
      </c>
      <c r="D6" s="22" t="s">
        <v>112</v>
      </c>
      <c r="E6" s="22" t="s">
        <v>229</v>
      </c>
      <c r="F6" s="31"/>
      <c r="G6" s="8"/>
    </row>
    <row r="7" spans="1:10" ht="252">
      <c r="B7" s="32" t="s">
        <v>262</v>
      </c>
      <c r="C7" s="862"/>
      <c r="D7" s="19" t="s">
        <v>113</v>
      </c>
      <c r="E7" s="19" t="s">
        <v>232</v>
      </c>
      <c r="F7" s="33"/>
      <c r="G7" s="6"/>
    </row>
    <row r="8" spans="1:10" ht="269.25" customHeight="1">
      <c r="B8" s="30" t="s">
        <v>271</v>
      </c>
      <c r="C8" s="862"/>
      <c r="D8" s="22" t="s">
        <v>114</v>
      </c>
      <c r="E8" s="22" t="s">
        <v>319</v>
      </c>
      <c r="F8" s="31"/>
      <c r="G8" s="8"/>
    </row>
    <row r="9" spans="1:10" ht="126">
      <c r="B9" s="32" t="s">
        <v>251</v>
      </c>
      <c r="C9" s="862"/>
      <c r="D9" s="19" t="s">
        <v>116</v>
      </c>
      <c r="E9" s="19" t="s">
        <v>320</v>
      </c>
      <c r="F9" s="33"/>
      <c r="G9" s="6"/>
    </row>
    <row r="10" spans="1:10" ht="105">
      <c r="B10" s="30" t="s">
        <v>117</v>
      </c>
      <c r="C10" s="863" t="s">
        <v>118</v>
      </c>
      <c r="D10" s="22" t="s">
        <v>119</v>
      </c>
      <c r="E10" s="22" t="s">
        <v>120</v>
      </c>
      <c r="F10" s="31"/>
      <c r="G10" s="8"/>
    </row>
    <row r="11" spans="1:10" ht="358.5" customHeight="1">
      <c r="B11" s="32" t="s">
        <v>297</v>
      </c>
      <c r="C11" s="860"/>
      <c r="D11" s="19" t="s">
        <v>121</v>
      </c>
      <c r="E11" s="19" t="s">
        <v>322</v>
      </c>
      <c r="F11" s="33"/>
      <c r="G11" s="6"/>
    </row>
    <row r="12" spans="1:10" ht="201.75" customHeight="1">
      <c r="B12" s="30" t="s">
        <v>272</v>
      </c>
      <c r="C12" s="861" t="s">
        <v>122</v>
      </c>
      <c r="D12" s="22" t="s">
        <v>123</v>
      </c>
      <c r="E12" s="39" t="s">
        <v>230</v>
      </c>
      <c r="F12" s="31"/>
      <c r="G12" s="8"/>
    </row>
    <row r="13" spans="1:10" ht="266.25" customHeight="1">
      <c r="B13" s="32" t="s">
        <v>264</v>
      </c>
      <c r="C13" s="862"/>
      <c r="D13" s="19" t="s">
        <v>124</v>
      </c>
      <c r="E13" s="19" t="s">
        <v>323</v>
      </c>
      <c r="F13" s="33"/>
      <c r="G13" s="6"/>
    </row>
    <row r="14" spans="1:10" ht="147">
      <c r="B14" s="30" t="s">
        <v>273</v>
      </c>
      <c r="C14" s="862"/>
      <c r="D14" s="40" t="s">
        <v>125</v>
      </c>
      <c r="E14" s="40" t="s">
        <v>324</v>
      </c>
      <c r="F14" s="31"/>
      <c r="G14" s="8"/>
    </row>
    <row r="15" spans="1:10" ht="277.5" customHeight="1">
      <c r="B15" s="32" t="s">
        <v>298</v>
      </c>
      <c r="C15" s="862"/>
      <c r="D15" s="19" t="s">
        <v>126</v>
      </c>
      <c r="E15" s="19" t="s">
        <v>325</v>
      </c>
      <c r="F15" s="33"/>
      <c r="G15" s="6"/>
    </row>
    <row r="16" spans="1:10" ht="241.5" customHeight="1">
      <c r="B16" s="30" t="s">
        <v>299</v>
      </c>
      <c r="C16" s="862"/>
      <c r="D16" s="40" t="s">
        <v>127</v>
      </c>
      <c r="E16" s="40" t="s">
        <v>326</v>
      </c>
      <c r="F16" s="31"/>
      <c r="G16" s="8"/>
    </row>
    <row r="17" spans="2:7" ht="202.5" customHeight="1">
      <c r="B17" s="32" t="s">
        <v>257</v>
      </c>
      <c r="C17" s="862"/>
      <c r="D17" s="19" t="s">
        <v>128</v>
      </c>
      <c r="E17" s="19" t="s">
        <v>327</v>
      </c>
      <c r="F17" s="33"/>
      <c r="G17" s="6"/>
    </row>
    <row r="18" spans="2:7" ht="138" customHeight="1">
      <c r="B18" s="30" t="s">
        <v>267</v>
      </c>
      <c r="C18" s="864" t="s">
        <v>129</v>
      </c>
      <c r="D18" s="40" t="s">
        <v>130</v>
      </c>
      <c r="E18" s="40" t="s">
        <v>328</v>
      </c>
      <c r="F18" s="31"/>
      <c r="G18" s="8"/>
    </row>
    <row r="19" spans="2:7" ht="147">
      <c r="B19" s="34" t="s">
        <v>274</v>
      </c>
      <c r="C19" s="865"/>
      <c r="D19" s="19" t="s">
        <v>131</v>
      </c>
      <c r="E19" s="19" t="s">
        <v>329</v>
      </c>
      <c r="F19" s="33"/>
      <c r="G19" s="6"/>
    </row>
    <row r="20" spans="2:7" ht="217.5" customHeight="1">
      <c r="B20" s="30" t="s">
        <v>275</v>
      </c>
      <c r="C20" s="865"/>
      <c r="D20" s="40" t="s">
        <v>132</v>
      </c>
      <c r="E20" s="40" t="s">
        <v>330</v>
      </c>
      <c r="F20" s="31"/>
      <c r="G20" s="8"/>
    </row>
    <row r="21" spans="2:7" ht="117.75" customHeight="1">
      <c r="B21" s="34" t="s">
        <v>276</v>
      </c>
      <c r="C21" s="866"/>
      <c r="D21" s="19" t="s">
        <v>133</v>
      </c>
      <c r="E21" s="19" t="s">
        <v>331</v>
      </c>
      <c r="F21" s="33"/>
      <c r="G21" s="6"/>
    </row>
    <row r="22" spans="2:7" ht="142.5" customHeight="1">
      <c r="B22" s="30" t="s">
        <v>95</v>
      </c>
      <c r="C22" s="834" t="s">
        <v>134</v>
      </c>
      <c r="D22" s="40" t="s">
        <v>135</v>
      </c>
      <c r="E22" s="40" t="s">
        <v>332</v>
      </c>
      <c r="F22" s="31"/>
      <c r="G22" s="8"/>
    </row>
    <row r="23" spans="2:7" ht="271.05" customHeight="1" thickBot="1">
      <c r="B23" s="35" t="s">
        <v>260</v>
      </c>
      <c r="C23" s="859"/>
      <c r="D23" s="41" t="s">
        <v>136</v>
      </c>
      <c r="E23" s="42" t="s">
        <v>333</v>
      </c>
      <c r="F23" s="36"/>
      <c r="G23" s="6"/>
    </row>
    <row r="24" spans="2:7" ht="170.25" customHeight="1">
      <c r="F24" s="38" t="s">
        <v>393</v>
      </c>
      <c r="G24" s="1">
        <f>COUNTIF(G4:G23,"y")</f>
        <v>0</v>
      </c>
    </row>
    <row r="25" spans="2:7" ht="170.25" customHeight="1">
      <c r="D25" s="1">
        <v>18</v>
      </c>
    </row>
    <row r="26" spans="2:7">
      <c r="F26" s="13"/>
    </row>
  </sheetData>
  <mergeCells count="8">
    <mergeCell ref="B1:G1"/>
    <mergeCell ref="B2:G2"/>
    <mergeCell ref="C22:C23"/>
    <mergeCell ref="C4:C5"/>
    <mergeCell ref="C6:C9"/>
    <mergeCell ref="C12:C17"/>
    <mergeCell ref="C10:C11"/>
    <mergeCell ref="C18:C21"/>
  </mergeCells>
  <dataValidations count="1">
    <dataValidation type="list" allowBlank="1" showInputMessage="1" showErrorMessage="1" sqref="G4:G23" xr:uid="{00000000-0002-0000-0300-000000000000}">
      <formula1>$I$3:$J$3</formula1>
    </dataValidation>
  </dataValidations>
  <pageMargins left="1.1023622047244095" right="0" top="0.35433070866141736" bottom="0.15748031496062992" header="0.19685039370078741" footer="0.31496062992125984"/>
  <pageSetup paperSize="8" scale="62" fitToHeight="4" orientation="landscape" r:id="rId1"/>
  <rowBreaks count="2" manualBreakCount="2">
    <brk id="9" max="16383" man="1"/>
    <brk id="17"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B79A0-D238-41EB-9936-2D7423864052}">
  <sheetPr>
    <tabColor rgb="FFFFFF00"/>
    <pageSetUpPr fitToPage="1"/>
  </sheetPr>
  <dimension ref="A1:O31"/>
  <sheetViews>
    <sheetView showGridLines="0" zoomScale="50" zoomScaleNormal="50" workbookViewId="0">
      <pane xSplit="5" ySplit="3" topLeftCell="G28" activePane="bottomRight" state="frozen"/>
      <selection pane="topRight" activeCell="E1" sqref="E1"/>
      <selection pane="bottomLeft" activeCell="A4" sqref="A4"/>
      <selection pane="bottomRight" activeCell="G30" sqref="G30"/>
    </sheetView>
  </sheetViews>
  <sheetFormatPr baseColWidth="10" defaultColWidth="9.109375" defaultRowHeight="14.4" outlineLevelCol="1"/>
  <cols>
    <col min="1" max="1" width="5.5546875" style="460" customWidth="1"/>
    <col min="2" max="2" width="28.5546875" style="460" customWidth="1" outlineLevel="1"/>
    <col min="3" max="3" width="7.21875" style="461" bestFit="1" customWidth="1"/>
    <col min="4" max="4" width="64.33203125" style="460" customWidth="1"/>
    <col min="5" max="5" width="7.21875" style="461" bestFit="1" customWidth="1"/>
    <col min="6" max="6" width="81.88671875" style="460" customWidth="1"/>
    <col min="7" max="7" width="216.109375" style="460" customWidth="1" outlineLevel="1"/>
    <col min="8" max="8" width="92.6640625" style="460" customWidth="1"/>
    <col min="9" max="9" width="22.6640625" style="460" customWidth="1"/>
    <col min="10" max="16384" width="9.109375" style="460"/>
  </cols>
  <sheetData>
    <row r="1" spans="1:15" ht="81.900000000000006" customHeight="1" thickTop="1" thickBot="1">
      <c r="B1" s="786" t="s">
        <v>533</v>
      </c>
      <c r="C1" s="787"/>
      <c r="D1" s="788"/>
      <c r="E1" s="788"/>
      <c r="F1" s="788"/>
      <c r="G1" s="788"/>
      <c r="H1" s="788"/>
      <c r="I1" s="789"/>
      <c r="L1" s="467" t="s">
        <v>525</v>
      </c>
    </row>
    <row r="2" spans="1:15" ht="231" customHeight="1" thickTop="1" thickBot="1">
      <c r="B2" s="790" t="s">
        <v>599</v>
      </c>
      <c r="C2" s="791"/>
      <c r="D2" s="792"/>
      <c r="E2" s="792"/>
      <c r="F2" s="792"/>
      <c r="G2" s="792"/>
      <c r="H2" s="792"/>
      <c r="I2" s="793"/>
      <c r="L2" s="468" t="s">
        <v>526</v>
      </c>
    </row>
    <row r="3" spans="1:15" ht="126" thickTop="1" thickBot="1">
      <c r="B3" s="470" t="s">
        <v>511</v>
      </c>
      <c r="C3" s="847" t="s">
        <v>427</v>
      </c>
      <c r="D3" s="848"/>
      <c r="E3" s="794" t="s">
        <v>428</v>
      </c>
      <c r="F3" s="795"/>
      <c r="G3" s="478" t="s">
        <v>429</v>
      </c>
      <c r="H3" s="469" t="s">
        <v>430</v>
      </c>
      <c r="I3" s="512" t="s">
        <v>529</v>
      </c>
      <c r="K3" s="320" t="s">
        <v>85</v>
      </c>
    </row>
    <row r="4" spans="1:15" s="97" customFormat="1" ht="213.75" customHeight="1" thickTop="1">
      <c r="A4" s="549"/>
      <c r="B4" s="559" t="s">
        <v>602</v>
      </c>
      <c r="C4" s="877">
        <v>1</v>
      </c>
      <c r="D4" s="869" t="s">
        <v>621</v>
      </c>
      <c r="E4" s="546">
        <v>1</v>
      </c>
      <c r="F4" s="574" t="s">
        <v>623</v>
      </c>
      <c r="G4" s="566" t="s">
        <v>646</v>
      </c>
      <c r="H4" s="581"/>
      <c r="I4" s="519" t="s">
        <v>525</v>
      </c>
      <c r="K4" s="4" t="s">
        <v>84</v>
      </c>
      <c r="L4" s="4" t="s">
        <v>85</v>
      </c>
      <c r="M4" s="550"/>
      <c r="N4" s="550"/>
      <c r="O4" s="550"/>
    </row>
    <row r="5" spans="1:15" s="97" customFormat="1" ht="169.2" customHeight="1">
      <c r="A5" s="549"/>
      <c r="B5" s="560" t="s">
        <v>603</v>
      </c>
      <c r="C5" s="878"/>
      <c r="D5" s="870"/>
      <c r="E5" s="547">
        <v>2</v>
      </c>
      <c r="F5" s="575" t="s">
        <v>624</v>
      </c>
      <c r="G5" s="567" t="s">
        <v>647</v>
      </c>
      <c r="H5" s="582"/>
      <c r="I5" s="514" t="s">
        <v>525</v>
      </c>
      <c r="J5" s="4"/>
    </row>
    <row r="6" spans="1:15" s="97" customFormat="1" ht="272.25" customHeight="1" thickBot="1">
      <c r="A6" s="549"/>
      <c r="B6" s="561" t="s">
        <v>604</v>
      </c>
      <c r="C6" s="879"/>
      <c r="D6" s="871"/>
      <c r="E6" s="552">
        <v>3</v>
      </c>
      <c r="F6" s="576" t="s">
        <v>625</v>
      </c>
      <c r="G6" s="568" t="s">
        <v>648</v>
      </c>
      <c r="H6" s="583"/>
      <c r="I6" s="588" t="s">
        <v>525</v>
      </c>
      <c r="J6" s="4"/>
    </row>
    <row r="7" spans="1:15" s="97" customFormat="1" ht="319.95" customHeight="1" thickTop="1">
      <c r="B7" s="562" t="s">
        <v>605</v>
      </c>
      <c r="C7" s="880">
        <v>2</v>
      </c>
      <c r="D7" s="872" t="s">
        <v>622</v>
      </c>
      <c r="E7" s="553">
        <v>4</v>
      </c>
      <c r="F7" s="577" t="s">
        <v>626</v>
      </c>
      <c r="G7" s="569" t="s">
        <v>649</v>
      </c>
      <c r="H7" s="584"/>
      <c r="I7" s="519" t="s">
        <v>525</v>
      </c>
    </row>
    <row r="8" spans="1:15" s="97" customFormat="1" ht="222" customHeight="1">
      <c r="B8" s="563" t="s">
        <v>606</v>
      </c>
      <c r="C8" s="881"/>
      <c r="D8" s="873"/>
      <c r="E8" s="548">
        <v>5</v>
      </c>
      <c r="F8" s="578" t="s">
        <v>627</v>
      </c>
      <c r="G8" s="570" t="s">
        <v>650</v>
      </c>
      <c r="H8" s="585"/>
      <c r="I8" s="514" t="s">
        <v>525</v>
      </c>
    </row>
    <row r="9" spans="1:15" s="97" customFormat="1" ht="409.6" customHeight="1" thickBot="1">
      <c r="B9" s="561" t="s">
        <v>607</v>
      </c>
      <c r="C9" s="882"/>
      <c r="D9" s="874"/>
      <c r="E9" s="554">
        <v>6</v>
      </c>
      <c r="F9" s="579" t="s">
        <v>628</v>
      </c>
      <c r="G9" s="571" t="s">
        <v>651</v>
      </c>
      <c r="H9" s="586"/>
      <c r="I9" s="588" t="s">
        <v>525</v>
      </c>
    </row>
    <row r="10" spans="1:15" s="97" customFormat="1" ht="259.2" customHeight="1" thickTop="1">
      <c r="B10" s="559" t="s">
        <v>608</v>
      </c>
      <c r="C10" s="807">
        <v>3</v>
      </c>
      <c r="D10" s="875" t="s">
        <v>617</v>
      </c>
      <c r="E10" s="555">
        <v>7</v>
      </c>
      <c r="F10" s="574" t="s">
        <v>629</v>
      </c>
      <c r="G10" s="572" t="s">
        <v>652</v>
      </c>
      <c r="H10" s="581"/>
      <c r="I10" s="519" t="s">
        <v>525</v>
      </c>
    </row>
    <row r="11" spans="1:15" s="97" customFormat="1" ht="169.5" customHeight="1">
      <c r="A11" s="551"/>
      <c r="B11" s="560" t="s">
        <v>609</v>
      </c>
      <c r="C11" s="808"/>
      <c r="D11" s="870"/>
      <c r="E11" s="547">
        <v>8</v>
      </c>
      <c r="F11" s="575" t="s">
        <v>630</v>
      </c>
      <c r="G11" s="567" t="s">
        <v>653</v>
      </c>
      <c r="H11" s="582"/>
      <c r="I11" s="514" t="s">
        <v>525</v>
      </c>
    </row>
    <row r="12" spans="1:15" s="97" customFormat="1" ht="237.6" customHeight="1">
      <c r="B12" s="564" t="s">
        <v>609</v>
      </c>
      <c r="C12" s="808"/>
      <c r="D12" s="870"/>
      <c r="E12" s="547">
        <v>9</v>
      </c>
      <c r="F12" s="578" t="s">
        <v>631</v>
      </c>
      <c r="G12" s="71" t="s">
        <v>654</v>
      </c>
      <c r="H12" s="585"/>
      <c r="I12" s="514" t="s">
        <v>525</v>
      </c>
    </row>
    <row r="13" spans="1:15" s="97" customFormat="1" ht="315" customHeight="1">
      <c r="B13" s="560" t="s">
        <v>610</v>
      </c>
      <c r="C13" s="808"/>
      <c r="D13" s="870"/>
      <c r="E13" s="547">
        <v>10</v>
      </c>
      <c r="F13" s="575" t="s">
        <v>632</v>
      </c>
      <c r="G13" s="480" t="s">
        <v>655</v>
      </c>
      <c r="H13" s="582"/>
      <c r="I13" s="514" t="s">
        <v>525</v>
      </c>
    </row>
    <row r="14" spans="1:15" s="97" customFormat="1" ht="105">
      <c r="B14" s="564" t="s">
        <v>609</v>
      </c>
      <c r="C14" s="808"/>
      <c r="D14" s="870"/>
      <c r="E14" s="547">
        <v>11</v>
      </c>
      <c r="F14" s="578" t="s">
        <v>150</v>
      </c>
      <c r="G14" s="570" t="s">
        <v>656</v>
      </c>
      <c r="H14" s="585"/>
      <c r="I14" s="514" t="s">
        <v>526</v>
      </c>
    </row>
    <row r="15" spans="1:15" s="97" customFormat="1" ht="217.8" customHeight="1" thickBot="1">
      <c r="B15" s="561" t="s">
        <v>609</v>
      </c>
      <c r="C15" s="809"/>
      <c r="D15" s="871"/>
      <c r="E15" s="552">
        <v>12</v>
      </c>
      <c r="F15" s="579" t="s">
        <v>633</v>
      </c>
      <c r="G15" s="571" t="s">
        <v>657</v>
      </c>
      <c r="H15" s="586"/>
      <c r="I15" s="588" t="s">
        <v>526</v>
      </c>
    </row>
    <row r="16" spans="1:15" s="97" customFormat="1" ht="171" customHeight="1" thickTop="1">
      <c r="B16" s="559" t="s">
        <v>611</v>
      </c>
      <c r="C16" s="883">
        <v>4</v>
      </c>
      <c r="D16" s="876" t="s">
        <v>618</v>
      </c>
      <c r="E16" s="556">
        <v>13</v>
      </c>
      <c r="F16" s="574" t="s">
        <v>634</v>
      </c>
      <c r="G16" s="566" t="s">
        <v>658</v>
      </c>
      <c r="H16" s="581"/>
      <c r="I16" s="519" t="s">
        <v>526</v>
      </c>
    </row>
    <row r="17" spans="1:11" s="97" customFormat="1" ht="197.4" customHeight="1">
      <c r="B17" s="560" t="s">
        <v>609</v>
      </c>
      <c r="C17" s="884"/>
      <c r="D17" s="873"/>
      <c r="E17" s="548">
        <v>14</v>
      </c>
      <c r="F17" s="575" t="s">
        <v>635</v>
      </c>
      <c r="G17" s="567" t="s">
        <v>659</v>
      </c>
      <c r="H17" s="582"/>
      <c r="I17" s="514" t="s">
        <v>526</v>
      </c>
    </row>
    <row r="18" spans="1:11" s="97" customFormat="1" ht="121.2" customHeight="1">
      <c r="B18" s="563" t="s">
        <v>553</v>
      </c>
      <c r="C18" s="884"/>
      <c r="D18" s="873"/>
      <c r="E18" s="548">
        <v>15</v>
      </c>
      <c r="F18" s="578" t="s">
        <v>636</v>
      </c>
      <c r="G18" s="71" t="s">
        <v>660</v>
      </c>
      <c r="H18" s="585"/>
      <c r="I18" s="514" t="s">
        <v>526</v>
      </c>
    </row>
    <row r="19" spans="1:11" s="97" customFormat="1" ht="124.8" customHeight="1" thickBot="1">
      <c r="B19" s="561" t="s">
        <v>609</v>
      </c>
      <c r="C19" s="885"/>
      <c r="D19" s="874"/>
      <c r="E19" s="554">
        <v>16</v>
      </c>
      <c r="F19" s="579" t="s">
        <v>637</v>
      </c>
      <c r="G19" s="571" t="s">
        <v>661</v>
      </c>
      <c r="H19" s="586"/>
      <c r="I19" s="588" t="s">
        <v>526</v>
      </c>
    </row>
    <row r="20" spans="1:11" s="97" customFormat="1" ht="222.6" customHeight="1" thickTop="1">
      <c r="B20" s="559" t="s">
        <v>612</v>
      </c>
      <c r="C20" s="807">
        <v>5</v>
      </c>
      <c r="D20" s="875" t="s">
        <v>619</v>
      </c>
      <c r="E20" s="555">
        <v>17</v>
      </c>
      <c r="F20" s="574" t="s">
        <v>638</v>
      </c>
      <c r="G20" s="566" t="s">
        <v>662</v>
      </c>
      <c r="H20" s="581"/>
      <c r="I20" s="519" t="s">
        <v>526</v>
      </c>
    </row>
    <row r="21" spans="1:11" s="97" customFormat="1" ht="330" customHeight="1">
      <c r="B21" s="560" t="s">
        <v>613</v>
      </c>
      <c r="C21" s="808"/>
      <c r="D21" s="870"/>
      <c r="E21" s="547">
        <v>18</v>
      </c>
      <c r="F21" s="575" t="s">
        <v>639</v>
      </c>
      <c r="G21" s="567" t="s">
        <v>663</v>
      </c>
      <c r="H21" s="582"/>
      <c r="I21" s="514" t="s">
        <v>526</v>
      </c>
    </row>
    <row r="22" spans="1:11" s="97" customFormat="1" ht="225" customHeight="1">
      <c r="B22" s="563" t="s">
        <v>613</v>
      </c>
      <c r="C22" s="808"/>
      <c r="D22" s="870"/>
      <c r="E22" s="547">
        <v>19</v>
      </c>
      <c r="F22" s="578" t="s">
        <v>640</v>
      </c>
      <c r="G22" s="570" t="s">
        <v>664</v>
      </c>
      <c r="H22" s="585"/>
      <c r="I22" s="514" t="s">
        <v>526</v>
      </c>
    </row>
    <row r="23" spans="1:11" s="97" customFormat="1" ht="222" customHeight="1">
      <c r="B23" s="560" t="s">
        <v>614</v>
      </c>
      <c r="C23" s="808"/>
      <c r="D23" s="870"/>
      <c r="E23" s="547">
        <v>20</v>
      </c>
      <c r="F23" s="575" t="s">
        <v>641</v>
      </c>
      <c r="G23" s="567" t="s">
        <v>665</v>
      </c>
      <c r="H23" s="582"/>
      <c r="I23" s="514" t="s">
        <v>526</v>
      </c>
    </row>
    <row r="24" spans="1:11" s="97" customFormat="1" ht="117.75" customHeight="1">
      <c r="B24" s="563" t="s">
        <v>616</v>
      </c>
      <c r="C24" s="808"/>
      <c r="D24" s="870"/>
      <c r="E24" s="547">
        <v>21</v>
      </c>
      <c r="F24" s="578" t="s">
        <v>642</v>
      </c>
      <c r="G24" s="570" t="s">
        <v>666</v>
      </c>
      <c r="H24" s="585"/>
      <c r="I24" s="514" t="s">
        <v>526</v>
      </c>
    </row>
    <row r="25" spans="1:11" s="97" customFormat="1" ht="187.8" customHeight="1" thickBot="1">
      <c r="B25" s="561" t="s">
        <v>615</v>
      </c>
      <c r="C25" s="809"/>
      <c r="D25" s="871"/>
      <c r="E25" s="552">
        <v>22</v>
      </c>
      <c r="F25" s="579" t="s">
        <v>643</v>
      </c>
      <c r="G25" s="571" t="s">
        <v>667</v>
      </c>
      <c r="H25" s="586"/>
      <c r="I25" s="588" t="s">
        <v>526</v>
      </c>
    </row>
    <row r="26" spans="1:11" s="97" customFormat="1" ht="125.25" customHeight="1" thickTop="1">
      <c r="A26" s="97" t="s">
        <v>109</v>
      </c>
      <c r="B26" s="565" t="s">
        <v>553</v>
      </c>
      <c r="C26" s="886">
        <v>6</v>
      </c>
      <c r="D26" s="867" t="s">
        <v>620</v>
      </c>
      <c r="E26" s="557">
        <v>23</v>
      </c>
      <c r="F26" s="580" t="s">
        <v>644</v>
      </c>
      <c r="G26" s="573" t="s">
        <v>668</v>
      </c>
      <c r="H26" s="587"/>
      <c r="I26" s="589" t="s">
        <v>526</v>
      </c>
      <c r="J26" s="4"/>
      <c r="K26" s="4"/>
    </row>
    <row r="27" spans="1:11" s="97" customFormat="1" ht="241.5" customHeight="1" thickBot="1">
      <c r="A27" s="97" t="s">
        <v>109</v>
      </c>
      <c r="B27" s="561" t="s">
        <v>553</v>
      </c>
      <c r="C27" s="887"/>
      <c r="D27" s="868"/>
      <c r="E27" s="558">
        <v>24</v>
      </c>
      <c r="F27" s="579" t="s">
        <v>645</v>
      </c>
      <c r="G27" s="571" t="s">
        <v>669</v>
      </c>
      <c r="H27" s="586"/>
      <c r="I27" s="588" t="s">
        <v>526</v>
      </c>
      <c r="J27" s="4"/>
      <c r="K27" s="4"/>
    </row>
    <row r="28" spans="1:11" ht="15" thickTop="1"/>
    <row r="29" spans="1:11" ht="46.8" thickBot="1">
      <c r="H29" s="463" t="s">
        <v>436</v>
      </c>
      <c r="I29" s="466">
        <f>I30/E27</f>
        <v>0.41666666666666669</v>
      </c>
    </row>
    <row r="30" spans="1:11" ht="46.8" thickBot="1">
      <c r="H30" s="465" t="s">
        <v>527</v>
      </c>
      <c r="I30" s="449">
        <f>COUNTIF(I4:I27,"SI")</f>
        <v>10</v>
      </c>
    </row>
    <row r="31" spans="1:11" ht="46.2">
      <c r="H31" s="464" t="s">
        <v>528</v>
      </c>
      <c r="I31" s="462">
        <f>COUNTIF(I4:I27,"NO")</f>
        <v>14</v>
      </c>
    </row>
  </sheetData>
  <mergeCells count="16">
    <mergeCell ref="D26:D27"/>
    <mergeCell ref="D4:D6"/>
    <mergeCell ref="D7:D9"/>
    <mergeCell ref="D10:D15"/>
    <mergeCell ref="B1:I1"/>
    <mergeCell ref="B2:I2"/>
    <mergeCell ref="E3:F3"/>
    <mergeCell ref="D16:D19"/>
    <mergeCell ref="D20:D25"/>
    <mergeCell ref="C3:D3"/>
    <mergeCell ref="C4:C6"/>
    <mergeCell ref="C7:C9"/>
    <mergeCell ref="C10:C15"/>
    <mergeCell ref="C16:C19"/>
    <mergeCell ref="C20:C25"/>
    <mergeCell ref="C26:C27"/>
  </mergeCells>
  <conditionalFormatting sqref="I4:I27">
    <cfRule type="cellIs" dxfId="11" priority="1" operator="equal">
      <formula>$L$2</formula>
    </cfRule>
    <cfRule type="cellIs" dxfId="10" priority="2" operator="equal">
      <formula>$L$1</formula>
    </cfRule>
  </conditionalFormatting>
  <conditionalFormatting sqref="I29">
    <cfRule type="cellIs" dxfId="9" priority="3" operator="lessThan">
      <formula>0.9</formula>
    </cfRule>
    <cfRule type="cellIs" dxfId="8" priority="4" operator="greaterThanOrEqual">
      <formula>0.9</formula>
    </cfRule>
  </conditionalFormatting>
  <dataValidations count="1">
    <dataValidation type="list" allowBlank="1" showInputMessage="1" showErrorMessage="1" sqref="I4:I27" xr:uid="{4FF7FEAB-F623-4EBF-A551-7FAAAEDDD968}">
      <formula1>$L$1:$L$2</formula1>
    </dataValidation>
  </dataValidations>
  <printOptions horizontalCentered="1"/>
  <pageMargins left="0.19685039370078741" right="0.19685039370078741" top="0.59055118110236227" bottom="0.59055118110236227" header="0.31496062992125984" footer="0.31496062992125984"/>
  <pageSetup paperSize="9" scale="27" fitToHeight="4" orientation="landscape" r:id="rId1"/>
  <headerFooter>
    <oddFooter>&amp;CHoja &amp;P de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30"/>
  <sheetViews>
    <sheetView showGridLines="0" topLeftCell="B1" zoomScale="40" zoomScaleNormal="40" workbookViewId="0">
      <selection activeCell="B2" sqref="B2:H2"/>
    </sheetView>
  </sheetViews>
  <sheetFormatPr baseColWidth="10" defaultColWidth="9.21875" defaultRowHeight="14.4" outlineLevelCol="1"/>
  <cols>
    <col min="1" max="1" width="5.21875" style="1" hidden="1" customWidth="1"/>
    <col min="2" max="2" width="40.77734375" style="54" customWidth="1" outlineLevel="1"/>
    <col min="3" max="3" width="64.21875" style="1" customWidth="1"/>
    <col min="4" max="4" width="10.5546875" style="1" customWidth="1"/>
    <col min="5" max="5" width="107.5546875" style="1" customWidth="1"/>
    <col min="6" max="6" width="150" style="1" customWidth="1" outlineLevel="1"/>
    <col min="7" max="7" width="92.77734375" style="1" customWidth="1"/>
    <col min="8" max="8" width="22.77734375" style="1" customWidth="1"/>
    <col min="9" max="16384" width="9.21875" style="1"/>
  </cols>
  <sheetData>
    <row r="1" spans="1:14" ht="50.1" customHeight="1" thickBot="1">
      <c r="B1" s="818" t="s">
        <v>137</v>
      </c>
      <c r="C1" s="819"/>
      <c r="D1" s="819"/>
      <c r="E1" s="819"/>
      <c r="F1" s="819"/>
      <c r="G1" s="819"/>
      <c r="H1" s="820"/>
    </row>
    <row r="2" spans="1:14" ht="208.05" customHeight="1" thickBot="1">
      <c r="B2" s="888" t="s">
        <v>138</v>
      </c>
      <c r="C2" s="889"/>
      <c r="D2" s="889"/>
      <c r="E2" s="889"/>
      <c r="F2" s="889"/>
      <c r="G2" s="889"/>
      <c r="H2" s="890"/>
      <c r="J2" s="43"/>
      <c r="K2" s="43"/>
      <c r="L2" s="43"/>
      <c r="M2" s="43"/>
      <c r="N2" s="43"/>
    </row>
    <row r="3" spans="1:14" ht="54" customHeight="1">
      <c r="B3" s="44" t="s">
        <v>78</v>
      </c>
      <c r="C3" s="60" t="s">
        <v>108</v>
      </c>
      <c r="D3" s="536"/>
      <c r="E3" s="61" t="s">
        <v>80</v>
      </c>
      <c r="F3" s="62" t="s">
        <v>81</v>
      </c>
      <c r="G3" s="46" t="s">
        <v>82</v>
      </c>
      <c r="H3" s="47" t="s">
        <v>83</v>
      </c>
      <c r="J3" s="4" t="s">
        <v>84</v>
      </c>
      <c r="K3" s="4" t="s">
        <v>85</v>
      </c>
      <c r="L3" s="43"/>
      <c r="M3" s="43"/>
      <c r="N3" s="43"/>
    </row>
    <row r="4" spans="1:14" ht="213.75" customHeight="1">
      <c r="A4" s="48"/>
      <c r="B4" s="49" t="s">
        <v>266</v>
      </c>
      <c r="C4" s="827" t="s">
        <v>139</v>
      </c>
      <c r="D4" s="537"/>
      <c r="E4" s="63" t="s">
        <v>140</v>
      </c>
      <c r="F4" s="64" t="s">
        <v>384</v>
      </c>
      <c r="G4" s="51"/>
      <c r="H4" s="6"/>
      <c r="J4" s="4" t="s">
        <v>84</v>
      </c>
      <c r="K4" s="4" t="s">
        <v>85</v>
      </c>
      <c r="L4" s="43"/>
      <c r="M4" s="43"/>
      <c r="N4" s="43"/>
    </row>
    <row r="5" spans="1:14" ht="143.25" customHeight="1">
      <c r="A5" s="48"/>
      <c r="B5" s="52" t="s">
        <v>267</v>
      </c>
      <c r="C5" s="828"/>
      <c r="D5" s="538"/>
      <c r="E5" s="65" t="s">
        <v>141</v>
      </c>
      <c r="F5" s="66" t="s">
        <v>385</v>
      </c>
      <c r="G5" s="53"/>
      <c r="H5" s="8"/>
      <c r="I5" s="4"/>
    </row>
    <row r="6" spans="1:14" ht="272.25" customHeight="1">
      <c r="A6" s="48"/>
      <c r="B6" s="52" t="s">
        <v>300</v>
      </c>
      <c r="C6" s="828"/>
      <c r="D6" s="538"/>
      <c r="E6" s="63" t="s">
        <v>142</v>
      </c>
      <c r="F6" s="64" t="s">
        <v>386</v>
      </c>
      <c r="G6" s="51"/>
      <c r="H6" s="6"/>
      <c r="I6" s="4"/>
    </row>
    <row r="7" spans="1:14" ht="305.25" customHeight="1">
      <c r="B7" s="52" t="s">
        <v>283</v>
      </c>
      <c r="C7" s="893" t="s">
        <v>143</v>
      </c>
      <c r="D7" s="539"/>
      <c r="E7" s="67" t="s">
        <v>144</v>
      </c>
      <c r="F7" s="66" t="s">
        <v>387</v>
      </c>
      <c r="G7" s="53"/>
      <c r="H7" s="8"/>
    </row>
    <row r="8" spans="1:14" ht="273">
      <c r="B8" s="49" t="s">
        <v>284</v>
      </c>
      <c r="C8" s="894"/>
      <c r="D8" s="66"/>
      <c r="E8" s="64" t="s">
        <v>145</v>
      </c>
      <c r="F8" s="68" t="s">
        <v>388</v>
      </c>
      <c r="G8" s="51"/>
      <c r="H8" s="6"/>
    </row>
    <row r="9" spans="1:14" ht="357">
      <c r="B9" s="52" t="s">
        <v>238</v>
      </c>
      <c r="C9" s="894"/>
      <c r="D9" s="540"/>
      <c r="E9" s="67" t="s">
        <v>301</v>
      </c>
      <c r="F9" s="69" t="s">
        <v>302</v>
      </c>
      <c r="G9" s="53"/>
      <c r="H9" s="8"/>
    </row>
    <row r="10" spans="1:14" ht="252">
      <c r="B10" s="49" t="s">
        <v>252</v>
      </c>
      <c r="C10" s="898" t="s">
        <v>249</v>
      </c>
      <c r="D10" s="541"/>
      <c r="E10" s="63" t="s">
        <v>146</v>
      </c>
      <c r="F10" s="18" t="s">
        <v>389</v>
      </c>
      <c r="G10" s="51"/>
      <c r="H10" s="6"/>
    </row>
    <row r="11" spans="1:14" ht="169.5" customHeight="1">
      <c r="A11" s="54"/>
      <c r="B11" s="52" t="s">
        <v>263</v>
      </c>
      <c r="C11" s="899"/>
      <c r="D11" s="538"/>
      <c r="E11" s="65" t="s">
        <v>147</v>
      </c>
      <c r="F11" s="66" t="s">
        <v>390</v>
      </c>
      <c r="G11" s="53"/>
      <c r="H11" s="8"/>
    </row>
    <row r="12" spans="1:14" ht="210">
      <c r="B12" s="55" t="s">
        <v>264</v>
      </c>
      <c r="C12" s="899"/>
      <c r="D12" s="538"/>
      <c r="E12" s="63" t="s">
        <v>148</v>
      </c>
      <c r="F12" s="18" t="s">
        <v>334</v>
      </c>
      <c r="G12" s="51"/>
      <c r="H12" s="6"/>
    </row>
    <row r="13" spans="1:14" ht="300.75" customHeight="1">
      <c r="B13" s="52" t="s">
        <v>253</v>
      </c>
      <c r="C13" s="899"/>
      <c r="D13" s="538"/>
      <c r="E13" s="65" t="s">
        <v>149</v>
      </c>
      <c r="F13" s="23" t="s">
        <v>391</v>
      </c>
      <c r="G13" s="53"/>
      <c r="H13" s="8"/>
    </row>
    <row r="14" spans="1:14" ht="105">
      <c r="B14" s="55" t="s">
        <v>264</v>
      </c>
      <c r="C14" s="899"/>
      <c r="D14" s="538"/>
      <c r="E14" s="63" t="s">
        <v>150</v>
      </c>
      <c r="F14" s="64" t="s">
        <v>151</v>
      </c>
      <c r="G14" s="51"/>
      <c r="H14" s="6"/>
    </row>
    <row r="15" spans="1:14" ht="210">
      <c r="B15" s="52" t="s">
        <v>264</v>
      </c>
      <c r="C15" s="900"/>
      <c r="D15" s="542"/>
      <c r="E15" s="65" t="s">
        <v>152</v>
      </c>
      <c r="F15" s="66" t="s">
        <v>335</v>
      </c>
      <c r="G15" s="53"/>
      <c r="H15" s="8"/>
    </row>
    <row r="16" spans="1:14" ht="168">
      <c r="B16" s="49" t="s">
        <v>241</v>
      </c>
      <c r="C16" s="895" t="s">
        <v>153</v>
      </c>
      <c r="D16" s="543"/>
      <c r="E16" s="63" t="s">
        <v>154</v>
      </c>
      <c r="F16" s="64" t="s">
        <v>392</v>
      </c>
      <c r="G16" s="51"/>
      <c r="H16" s="6"/>
    </row>
    <row r="17" spans="1:10" ht="168.75" customHeight="1">
      <c r="B17" s="52" t="s">
        <v>265</v>
      </c>
      <c r="C17" s="896"/>
      <c r="D17" s="540"/>
      <c r="E17" s="65" t="s">
        <v>155</v>
      </c>
      <c r="F17" s="66" t="s">
        <v>336</v>
      </c>
      <c r="G17" s="53"/>
      <c r="H17" s="8"/>
    </row>
    <row r="18" spans="1:10" ht="94.05" customHeight="1">
      <c r="B18" s="49" t="s">
        <v>115</v>
      </c>
      <c r="C18" s="897"/>
      <c r="D18" s="540"/>
      <c r="E18" s="63" t="s">
        <v>156</v>
      </c>
      <c r="F18" s="18" t="s">
        <v>337</v>
      </c>
      <c r="G18" s="51"/>
      <c r="H18" s="6"/>
    </row>
    <row r="19" spans="1:10" ht="105">
      <c r="B19" s="52" t="s">
        <v>265</v>
      </c>
      <c r="C19" s="897"/>
      <c r="D19" s="540"/>
      <c r="E19" s="65" t="s">
        <v>250</v>
      </c>
      <c r="F19" s="66" t="s">
        <v>157</v>
      </c>
      <c r="G19" s="53"/>
      <c r="H19" s="8"/>
    </row>
    <row r="20" spans="1:10" ht="135" customHeight="1">
      <c r="B20" s="49" t="s">
        <v>285</v>
      </c>
      <c r="C20" s="828" t="s">
        <v>158</v>
      </c>
      <c r="D20" s="538"/>
      <c r="E20" s="63" t="s">
        <v>159</v>
      </c>
      <c r="F20" s="68" t="s">
        <v>160</v>
      </c>
      <c r="G20" s="51"/>
      <c r="H20" s="6"/>
    </row>
    <row r="21" spans="1:10" ht="330" customHeight="1">
      <c r="B21" s="52" t="s">
        <v>286</v>
      </c>
      <c r="C21" s="828"/>
      <c r="D21" s="538"/>
      <c r="E21" s="65" t="s">
        <v>161</v>
      </c>
      <c r="F21" s="66" t="s">
        <v>338</v>
      </c>
      <c r="G21" s="53"/>
      <c r="H21" s="8"/>
    </row>
    <row r="22" spans="1:10" ht="147">
      <c r="B22" s="49" t="s">
        <v>287</v>
      </c>
      <c r="C22" s="828"/>
      <c r="D22" s="538"/>
      <c r="E22" s="63" t="s">
        <v>162</v>
      </c>
      <c r="F22" s="64" t="s">
        <v>163</v>
      </c>
      <c r="G22" s="51"/>
      <c r="H22" s="6"/>
    </row>
    <row r="23" spans="1:10" ht="132" customHeight="1">
      <c r="B23" s="52" t="s">
        <v>288</v>
      </c>
      <c r="C23" s="828"/>
      <c r="D23" s="538"/>
      <c r="E23" s="65" t="s">
        <v>164</v>
      </c>
      <c r="F23" s="66" t="s">
        <v>165</v>
      </c>
      <c r="G23" s="53"/>
      <c r="H23" s="8"/>
    </row>
    <row r="24" spans="1:10" ht="117.75" customHeight="1">
      <c r="B24" s="49" t="s">
        <v>223</v>
      </c>
      <c r="C24" s="828"/>
      <c r="D24" s="538"/>
      <c r="E24" s="63" t="s">
        <v>166</v>
      </c>
      <c r="F24" s="64" t="s">
        <v>373</v>
      </c>
      <c r="G24" s="51"/>
      <c r="H24" s="6"/>
    </row>
    <row r="25" spans="1:10" ht="142.5" customHeight="1">
      <c r="B25" s="52" t="s">
        <v>282</v>
      </c>
      <c r="C25" s="828"/>
      <c r="D25" s="538"/>
      <c r="E25" s="65" t="s">
        <v>167</v>
      </c>
      <c r="F25" s="66" t="s">
        <v>339</v>
      </c>
      <c r="G25" s="53"/>
      <c r="H25" s="8"/>
    </row>
    <row r="26" spans="1:10" ht="125.25" customHeight="1">
      <c r="A26" s="1" t="s">
        <v>109</v>
      </c>
      <c r="B26" s="49" t="s">
        <v>242</v>
      </c>
      <c r="C26" s="891" t="s">
        <v>168</v>
      </c>
      <c r="D26" s="544"/>
      <c r="E26" s="70" t="s">
        <v>169</v>
      </c>
      <c r="F26" s="71" t="s">
        <v>340</v>
      </c>
      <c r="G26" s="51"/>
      <c r="H26" s="6"/>
      <c r="I26" s="4"/>
      <c r="J26" s="4"/>
    </row>
    <row r="27" spans="1:10" ht="241.5" customHeight="1" thickBot="1">
      <c r="A27" s="1" t="s">
        <v>109</v>
      </c>
      <c r="B27" s="56" t="s">
        <v>242</v>
      </c>
      <c r="C27" s="892"/>
      <c r="D27" s="545"/>
      <c r="E27" s="72" t="s">
        <v>170</v>
      </c>
      <c r="F27" s="73" t="s">
        <v>341</v>
      </c>
      <c r="G27" s="57"/>
      <c r="H27" s="8"/>
      <c r="I27" s="4"/>
      <c r="J27" s="4"/>
    </row>
    <row r="28" spans="1:10" ht="35.25" customHeight="1">
      <c r="E28" s="1">
        <v>20</v>
      </c>
      <c r="G28" s="38" t="s">
        <v>393</v>
      </c>
      <c r="H28" s="1">
        <f>COUNTIF(H7:H27,"y")</f>
        <v>0</v>
      </c>
    </row>
    <row r="29" spans="1:10">
      <c r="G29" s="58"/>
    </row>
    <row r="30" spans="1:10">
      <c r="G30" s="59"/>
    </row>
  </sheetData>
  <mergeCells count="8">
    <mergeCell ref="B1:H1"/>
    <mergeCell ref="B2:H2"/>
    <mergeCell ref="C4:C6"/>
    <mergeCell ref="C26:C27"/>
    <mergeCell ref="C20:C25"/>
    <mergeCell ref="C7:C9"/>
    <mergeCell ref="C16:C19"/>
    <mergeCell ref="C10:C15"/>
  </mergeCells>
  <dataValidations count="1">
    <dataValidation type="list" allowBlank="1" showInputMessage="1" showErrorMessage="1" sqref="H4:H27" xr:uid="{00000000-0002-0000-0400-000000000000}">
      <formula1>$J$3:$K$3</formula1>
    </dataValidation>
  </dataValidations>
  <printOptions horizontalCentered="1"/>
  <pageMargins left="3.937007874015748E-2" right="3.937007874015748E-2" top="0.19685039370078741" bottom="0.15748031496062992" header="7.874015748031496E-2" footer="7.874015748031496E-2"/>
  <pageSetup paperSize="8" scale="45" fitToHeight="3"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D1F1-3508-456F-A68C-5A9CDC606830}">
  <sheetPr>
    <tabColor rgb="FFFFFF00"/>
    <pageSetUpPr fitToPage="1"/>
  </sheetPr>
  <dimension ref="A1:N25"/>
  <sheetViews>
    <sheetView showGridLines="0" zoomScale="50" zoomScaleNormal="50" workbookViewId="0">
      <pane xSplit="6" ySplit="3" topLeftCell="G21" activePane="bottomRight" state="frozen"/>
      <selection pane="topRight" activeCell="G1" sqref="G1"/>
      <selection pane="bottomLeft" activeCell="A4" sqref="A4"/>
      <selection pane="bottomRight" activeCell="B2" sqref="B2:I2"/>
    </sheetView>
  </sheetViews>
  <sheetFormatPr baseColWidth="10" defaultColWidth="9.109375" defaultRowHeight="14.4" outlineLevelCol="1"/>
  <cols>
    <col min="1" max="1" width="5.5546875" style="460" customWidth="1"/>
    <col min="2" max="2" width="28.5546875" style="460" customWidth="1" outlineLevel="1"/>
    <col min="3" max="3" width="7.21875" style="461" bestFit="1" customWidth="1"/>
    <col min="4" max="4" width="64.33203125" style="460" customWidth="1"/>
    <col min="5" max="5" width="7.21875" style="461" bestFit="1" customWidth="1"/>
    <col min="6" max="6" width="81.88671875" style="460" customWidth="1"/>
    <col min="7" max="7" width="216.109375" style="460" customWidth="1" outlineLevel="1"/>
    <col min="8" max="8" width="92.6640625" style="460" customWidth="1"/>
    <col min="9" max="9" width="22.6640625" style="460" customWidth="1"/>
    <col min="10" max="16384" width="9.109375" style="460"/>
  </cols>
  <sheetData>
    <row r="1" spans="1:14" ht="81.900000000000006" customHeight="1" thickTop="1" thickBot="1">
      <c r="B1" s="786" t="s">
        <v>534</v>
      </c>
      <c r="C1" s="787"/>
      <c r="D1" s="788"/>
      <c r="E1" s="788"/>
      <c r="F1" s="788"/>
      <c r="G1" s="788"/>
      <c r="H1" s="788"/>
      <c r="I1" s="789"/>
      <c r="L1" s="467" t="s">
        <v>525</v>
      </c>
    </row>
    <row r="2" spans="1:14" ht="202.2" customHeight="1" thickTop="1" thickBot="1">
      <c r="B2" s="790" t="s">
        <v>600</v>
      </c>
      <c r="C2" s="791"/>
      <c r="D2" s="792"/>
      <c r="E2" s="792"/>
      <c r="F2" s="792"/>
      <c r="G2" s="792"/>
      <c r="H2" s="792"/>
      <c r="I2" s="793"/>
      <c r="L2" s="468" t="s">
        <v>526</v>
      </c>
    </row>
    <row r="3" spans="1:14" ht="126" thickTop="1" thickBot="1">
      <c r="B3" s="470" t="s">
        <v>511</v>
      </c>
      <c r="C3" s="805" t="s">
        <v>427</v>
      </c>
      <c r="D3" s="806"/>
      <c r="E3" s="794" t="s">
        <v>428</v>
      </c>
      <c r="F3" s="795"/>
      <c r="G3" s="478" t="s">
        <v>429</v>
      </c>
      <c r="H3" s="469" t="s">
        <v>430</v>
      </c>
      <c r="I3" s="512" t="s">
        <v>529</v>
      </c>
      <c r="K3" s="320" t="s">
        <v>85</v>
      </c>
    </row>
    <row r="4" spans="1:14" s="550" customFormat="1" ht="305.25" customHeight="1" thickTop="1">
      <c r="A4" s="550" t="s">
        <v>109</v>
      </c>
      <c r="B4" s="559" t="s">
        <v>670</v>
      </c>
      <c r="C4" s="914">
        <v>1</v>
      </c>
      <c r="D4" s="906" t="s">
        <v>682</v>
      </c>
      <c r="E4" s="592">
        <v>1</v>
      </c>
      <c r="F4" s="574" t="s">
        <v>687</v>
      </c>
      <c r="G4" s="566" t="s">
        <v>705</v>
      </c>
      <c r="H4" s="581"/>
      <c r="I4" s="519" t="s">
        <v>525</v>
      </c>
      <c r="J4" s="97"/>
      <c r="K4" s="4" t="s">
        <v>84</v>
      </c>
      <c r="L4" s="4" t="s">
        <v>85</v>
      </c>
    </row>
    <row r="5" spans="1:14" s="550" customFormat="1" ht="316.5" customHeight="1">
      <c r="A5" s="550" t="s">
        <v>109</v>
      </c>
      <c r="B5" s="560" t="s">
        <v>671</v>
      </c>
      <c r="C5" s="915"/>
      <c r="D5" s="907"/>
      <c r="E5" s="591">
        <v>2</v>
      </c>
      <c r="F5" s="575" t="s">
        <v>688</v>
      </c>
      <c r="G5" s="567" t="s">
        <v>706</v>
      </c>
      <c r="H5" s="582"/>
      <c r="I5" s="514" t="s">
        <v>525</v>
      </c>
      <c r="J5" s="4"/>
      <c r="K5" s="97"/>
      <c r="L5" s="97"/>
      <c r="M5" s="97"/>
      <c r="N5" s="97"/>
    </row>
    <row r="6" spans="1:14" s="550" customFormat="1" ht="305.25" customHeight="1" thickBot="1">
      <c r="A6" s="550" t="s">
        <v>109</v>
      </c>
      <c r="B6" s="600" t="s">
        <v>672</v>
      </c>
      <c r="C6" s="916"/>
      <c r="D6" s="908"/>
      <c r="E6" s="601">
        <v>3</v>
      </c>
      <c r="F6" s="576" t="s">
        <v>689</v>
      </c>
      <c r="G6" s="568" t="s">
        <v>707</v>
      </c>
      <c r="H6" s="583"/>
      <c r="I6" s="588" t="s">
        <v>525</v>
      </c>
      <c r="K6" s="76"/>
      <c r="L6" s="76"/>
    </row>
    <row r="7" spans="1:14" s="550" customFormat="1" ht="305.25" customHeight="1" thickTop="1">
      <c r="B7" s="603" t="s">
        <v>673</v>
      </c>
      <c r="C7" s="883">
        <v>2</v>
      </c>
      <c r="D7" s="909" t="s">
        <v>683</v>
      </c>
      <c r="E7" s="556">
        <v>4</v>
      </c>
      <c r="F7" s="577" t="s">
        <v>690</v>
      </c>
      <c r="G7" s="569" t="s">
        <v>708</v>
      </c>
      <c r="H7" s="584"/>
      <c r="I7" s="519" t="s">
        <v>526</v>
      </c>
    </row>
    <row r="8" spans="1:14" s="550" customFormat="1" ht="305.25" customHeight="1">
      <c r="B8" s="593" t="s">
        <v>674</v>
      </c>
      <c r="C8" s="884"/>
      <c r="D8" s="894"/>
      <c r="E8" s="548">
        <v>5</v>
      </c>
      <c r="F8" s="578" t="s">
        <v>691</v>
      </c>
      <c r="G8" s="570" t="s">
        <v>709</v>
      </c>
      <c r="H8" s="585"/>
      <c r="I8" s="514" t="s">
        <v>526</v>
      </c>
    </row>
    <row r="9" spans="1:14" s="550" customFormat="1" ht="305.25" customHeight="1" thickBot="1">
      <c r="B9" s="604" t="s">
        <v>675</v>
      </c>
      <c r="C9" s="885"/>
      <c r="D9" s="910"/>
      <c r="E9" s="554">
        <v>6</v>
      </c>
      <c r="F9" s="579" t="s">
        <v>692</v>
      </c>
      <c r="G9" s="571" t="s">
        <v>710</v>
      </c>
      <c r="H9" s="586"/>
      <c r="I9" s="588" t="s">
        <v>526</v>
      </c>
    </row>
    <row r="10" spans="1:14" s="550" customFormat="1" ht="305.25" customHeight="1" thickTop="1">
      <c r="B10" s="605" t="s">
        <v>616</v>
      </c>
      <c r="C10" s="883">
        <v>3</v>
      </c>
      <c r="D10" s="911" t="s">
        <v>684</v>
      </c>
      <c r="E10" s="556">
        <v>7</v>
      </c>
      <c r="F10" s="574" t="s">
        <v>693</v>
      </c>
      <c r="G10" s="572" t="s">
        <v>711</v>
      </c>
      <c r="H10" s="581"/>
      <c r="I10" s="519" t="s">
        <v>526</v>
      </c>
    </row>
    <row r="11" spans="1:14" s="550" customFormat="1" ht="305.25" customHeight="1">
      <c r="B11" s="595" t="s">
        <v>676</v>
      </c>
      <c r="C11" s="884"/>
      <c r="D11" s="912"/>
      <c r="E11" s="655">
        <v>8</v>
      </c>
      <c r="F11" s="575" t="s">
        <v>694</v>
      </c>
      <c r="G11" s="480" t="s">
        <v>712</v>
      </c>
      <c r="H11" s="582"/>
      <c r="I11" s="514" t="s">
        <v>526</v>
      </c>
    </row>
    <row r="12" spans="1:14" s="550" customFormat="1" ht="305.25" customHeight="1">
      <c r="B12" s="593" t="s">
        <v>677</v>
      </c>
      <c r="C12" s="884"/>
      <c r="D12" s="912"/>
      <c r="E12" s="655">
        <v>9</v>
      </c>
      <c r="F12" s="578" t="s">
        <v>695</v>
      </c>
      <c r="G12" s="570" t="s">
        <v>713</v>
      </c>
      <c r="H12" s="585"/>
      <c r="I12" s="514" t="s">
        <v>526</v>
      </c>
    </row>
    <row r="13" spans="1:14" s="550" customFormat="1" ht="305.25" customHeight="1">
      <c r="B13" s="594" t="s">
        <v>678</v>
      </c>
      <c r="C13" s="884"/>
      <c r="D13" s="912"/>
      <c r="E13" s="655">
        <v>10</v>
      </c>
      <c r="F13" s="575" t="s">
        <v>696</v>
      </c>
      <c r="G13" s="480" t="s">
        <v>714</v>
      </c>
      <c r="H13" s="582"/>
      <c r="I13" s="514" t="s">
        <v>526</v>
      </c>
    </row>
    <row r="14" spans="1:14" s="550" customFormat="1" ht="305.25" customHeight="1">
      <c r="B14" s="593" t="s">
        <v>679</v>
      </c>
      <c r="C14" s="884"/>
      <c r="D14" s="912"/>
      <c r="E14" s="655">
        <v>11</v>
      </c>
      <c r="F14" s="578" t="s">
        <v>697</v>
      </c>
      <c r="G14" s="570" t="s">
        <v>715</v>
      </c>
      <c r="H14" s="585"/>
      <c r="I14" s="514" t="s">
        <v>526</v>
      </c>
    </row>
    <row r="15" spans="1:14" s="550" customFormat="1" ht="305.25" customHeight="1">
      <c r="B15" s="594" t="s">
        <v>676</v>
      </c>
      <c r="C15" s="884"/>
      <c r="D15" s="912"/>
      <c r="E15" s="655">
        <v>12</v>
      </c>
      <c r="F15" s="575" t="s">
        <v>698</v>
      </c>
      <c r="G15" s="567" t="s">
        <v>716</v>
      </c>
      <c r="H15" s="582"/>
      <c r="I15" s="514" t="s">
        <v>526</v>
      </c>
    </row>
    <row r="16" spans="1:14" s="550" customFormat="1" ht="305.25" customHeight="1" thickBot="1">
      <c r="B16" s="600" t="s">
        <v>616</v>
      </c>
      <c r="C16" s="885"/>
      <c r="D16" s="913"/>
      <c r="E16" s="656">
        <v>13</v>
      </c>
      <c r="F16" s="576" t="s">
        <v>699</v>
      </c>
      <c r="G16" s="568" t="s">
        <v>717</v>
      </c>
      <c r="H16" s="583"/>
      <c r="I16" s="588" t="s">
        <v>526</v>
      </c>
    </row>
    <row r="17" spans="1:13" s="550" customFormat="1" ht="305.25" customHeight="1" thickTop="1">
      <c r="B17" s="603" t="s">
        <v>612</v>
      </c>
      <c r="C17" s="807">
        <v>4</v>
      </c>
      <c r="D17" s="901" t="s">
        <v>685</v>
      </c>
      <c r="E17" s="555">
        <v>14</v>
      </c>
      <c r="F17" s="577" t="s">
        <v>700</v>
      </c>
      <c r="G17" s="569" t="s">
        <v>718</v>
      </c>
      <c r="H17" s="584"/>
      <c r="I17" s="519" t="s">
        <v>526</v>
      </c>
    </row>
    <row r="18" spans="1:13" s="550" customFormat="1" ht="305.25" customHeight="1">
      <c r="B18" s="593" t="s">
        <v>616</v>
      </c>
      <c r="C18" s="808"/>
      <c r="D18" s="902"/>
      <c r="E18" s="547">
        <v>15</v>
      </c>
      <c r="F18" s="578" t="s">
        <v>701</v>
      </c>
      <c r="G18" s="570" t="s">
        <v>719</v>
      </c>
      <c r="H18" s="585"/>
      <c r="I18" s="514" t="s">
        <v>526</v>
      </c>
    </row>
    <row r="19" spans="1:13" s="550" customFormat="1" ht="305.25" customHeight="1" thickBot="1">
      <c r="B19" s="604" t="s">
        <v>680</v>
      </c>
      <c r="C19" s="809"/>
      <c r="D19" s="903"/>
      <c r="E19" s="552">
        <v>16</v>
      </c>
      <c r="F19" s="579" t="s">
        <v>702</v>
      </c>
      <c r="G19" s="571" t="s">
        <v>720</v>
      </c>
      <c r="H19" s="586"/>
      <c r="I19" s="588" t="s">
        <v>526</v>
      </c>
    </row>
    <row r="20" spans="1:13" s="550" customFormat="1" ht="305.25" customHeight="1" thickTop="1">
      <c r="A20" s="79" t="s">
        <v>109</v>
      </c>
      <c r="B20" s="602" t="s">
        <v>681</v>
      </c>
      <c r="C20" s="886">
        <v>5</v>
      </c>
      <c r="D20" s="904" t="s">
        <v>686</v>
      </c>
      <c r="E20" s="557">
        <v>17</v>
      </c>
      <c r="F20" s="580" t="s">
        <v>703</v>
      </c>
      <c r="G20" s="573" t="s">
        <v>721</v>
      </c>
      <c r="H20" s="587"/>
      <c r="I20" s="589" t="s">
        <v>526</v>
      </c>
      <c r="J20" s="76"/>
      <c r="L20" s="76"/>
      <c r="M20" s="76"/>
    </row>
    <row r="21" spans="1:13" s="550" customFormat="1" ht="305.25" customHeight="1" thickBot="1">
      <c r="A21" s="79" t="s">
        <v>109</v>
      </c>
      <c r="B21" s="596" t="s">
        <v>553</v>
      </c>
      <c r="C21" s="887"/>
      <c r="D21" s="905"/>
      <c r="E21" s="558">
        <v>18</v>
      </c>
      <c r="F21" s="598" t="s">
        <v>704</v>
      </c>
      <c r="G21" s="597" t="s">
        <v>722</v>
      </c>
      <c r="H21" s="599"/>
      <c r="I21" s="588" t="s">
        <v>526</v>
      </c>
      <c r="J21" s="76"/>
      <c r="L21" s="76"/>
      <c r="M21" s="76"/>
    </row>
    <row r="22" spans="1:13" ht="15" thickTop="1"/>
    <row r="23" spans="1:13" ht="46.8" thickBot="1">
      <c r="H23" s="463" t="s">
        <v>436</v>
      </c>
      <c r="I23" s="466">
        <f>I24/E21</f>
        <v>0.16666666666666666</v>
      </c>
    </row>
    <row r="24" spans="1:13" ht="46.8" thickBot="1">
      <c r="H24" s="465" t="s">
        <v>527</v>
      </c>
      <c r="I24" s="449">
        <f>COUNTIF(I4:I21,"SI")</f>
        <v>3</v>
      </c>
    </row>
    <row r="25" spans="1:13" ht="46.2">
      <c r="H25" s="464" t="s">
        <v>528</v>
      </c>
      <c r="I25" s="462">
        <f>COUNTIF(I4:I21,"NO")</f>
        <v>15</v>
      </c>
    </row>
  </sheetData>
  <mergeCells count="14">
    <mergeCell ref="D17:D19"/>
    <mergeCell ref="D20:D21"/>
    <mergeCell ref="B1:I1"/>
    <mergeCell ref="B2:I2"/>
    <mergeCell ref="E3:F3"/>
    <mergeCell ref="D4:D6"/>
    <mergeCell ref="D7:D9"/>
    <mergeCell ref="D10:D16"/>
    <mergeCell ref="C3:D3"/>
    <mergeCell ref="C4:C6"/>
    <mergeCell ref="C7:C9"/>
    <mergeCell ref="C10:C16"/>
    <mergeCell ref="C17:C19"/>
    <mergeCell ref="C20:C21"/>
  </mergeCells>
  <conditionalFormatting sqref="I4:I21">
    <cfRule type="cellIs" dxfId="7" priority="1" operator="equal">
      <formula>$L$2</formula>
    </cfRule>
    <cfRule type="cellIs" dxfId="6" priority="2" operator="equal">
      <formula>$L$1</formula>
    </cfRule>
  </conditionalFormatting>
  <conditionalFormatting sqref="I23">
    <cfRule type="cellIs" dxfId="5" priority="3" operator="lessThan">
      <formula>0.9</formula>
    </cfRule>
    <cfRule type="cellIs" dxfId="4" priority="4" operator="greaterThanOrEqual">
      <formula>0.9</formula>
    </cfRule>
  </conditionalFormatting>
  <dataValidations count="1">
    <dataValidation type="list" allowBlank="1" showInputMessage="1" showErrorMessage="1" sqref="I4:I21" xr:uid="{D3DFEAB7-A7A3-4704-AEE8-FF4350B25309}">
      <formula1>$L$1:$L$2</formula1>
    </dataValidation>
  </dataValidations>
  <printOptions horizontalCentered="1"/>
  <pageMargins left="0.19685039370078741" right="0.19685039370078741" top="0.59055118110236227" bottom="0.59055118110236227" header="0.31496062992125984" footer="0.31496062992125984"/>
  <pageSetup paperSize="9" scale="27" fitToHeight="4" orientation="landscape" r:id="rId1"/>
  <headerFooter>
    <oddFooter>&amp;CHoja &amp;P de &amp;N</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8"/>
  <sheetViews>
    <sheetView showGridLines="0" topLeftCell="B1" zoomScale="55" zoomScaleNormal="55" workbookViewId="0">
      <selection activeCell="B2" sqref="B2:H2"/>
    </sheetView>
  </sheetViews>
  <sheetFormatPr baseColWidth="10" defaultColWidth="9.21875" defaultRowHeight="14.4" outlineLevelCol="1"/>
  <cols>
    <col min="1" max="1" width="15.21875" style="43" hidden="1" customWidth="1"/>
    <col min="2" max="2" width="32.21875" style="43" customWidth="1" outlineLevel="1"/>
    <col min="3" max="3" width="64.21875" style="43" customWidth="1"/>
    <col min="4" max="4" width="11.88671875" style="43" customWidth="1"/>
    <col min="5" max="5" width="107.21875" style="43" customWidth="1"/>
    <col min="6" max="6" width="150.21875" style="43" customWidth="1" outlineLevel="1"/>
    <col min="7" max="7" width="92.77734375" style="43" customWidth="1"/>
    <col min="8" max="8" width="22.77734375" style="43" customWidth="1"/>
    <col min="9" max="9" width="9.21875" style="43" customWidth="1"/>
    <col min="10" max="16384" width="9.21875" style="43"/>
  </cols>
  <sheetData>
    <row r="1" spans="1:13" ht="50.1" customHeight="1" thickBot="1">
      <c r="B1" s="918" t="s">
        <v>171</v>
      </c>
      <c r="C1" s="919"/>
      <c r="D1" s="919"/>
      <c r="E1" s="919"/>
      <c r="F1" s="919"/>
      <c r="G1" s="919"/>
      <c r="H1" s="920"/>
    </row>
    <row r="2" spans="1:13" ht="189.6" customHeight="1" thickBot="1">
      <c r="B2" s="921" t="s">
        <v>172</v>
      </c>
      <c r="C2" s="922"/>
      <c r="D2" s="922"/>
      <c r="E2" s="922"/>
      <c r="F2" s="922"/>
      <c r="G2" s="922"/>
      <c r="H2" s="923"/>
    </row>
    <row r="3" spans="1:13" ht="57.75" customHeight="1">
      <c r="B3" s="74" t="s">
        <v>78</v>
      </c>
      <c r="C3" s="60" t="s">
        <v>173</v>
      </c>
      <c r="D3" s="60"/>
      <c r="E3" s="60" t="s">
        <v>80</v>
      </c>
      <c r="F3" s="60" t="s">
        <v>81</v>
      </c>
      <c r="G3" s="45" t="s">
        <v>82</v>
      </c>
      <c r="H3" s="75" t="s">
        <v>83</v>
      </c>
      <c r="I3" s="1"/>
      <c r="J3" s="4" t="s">
        <v>84</v>
      </c>
      <c r="K3" s="4" t="s">
        <v>85</v>
      </c>
    </row>
    <row r="4" spans="1:13" ht="305.25" customHeight="1">
      <c r="A4" s="43" t="s">
        <v>109</v>
      </c>
      <c r="B4" s="49" t="s">
        <v>268</v>
      </c>
      <c r="C4" s="907" t="s">
        <v>110</v>
      </c>
      <c r="D4" s="458"/>
      <c r="E4" s="64" t="s">
        <v>174</v>
      </c>
      <c r="F4" s="64" t="s">
        <v>342</v>
      </c>
      <c r="G4" s="51"/>
      <c r="H4" s="6"/>
      <c r="I4" s="1"/>
      <c r="J4" s="4" t="s">
        <v>84</v>
      </c>
      <c r="K4" s="4" t="s">
        <v>85</v>
      </c>
    </row>
    <row r="5" spans="1:13" ht="316.5" customHeight="1">
      <c r="A5" s="43" t="s">
        <v>109</v>
      </c>
      <c r="B5" s="52" t="s">
        <v>267</v>
      </c>
      <c r="C5" s="907"/>
      <c r="D5" s="458"/>
      <c r="E5" s="66" t="s">
        <v>175</v>
      </c>
      <c r="F5" s="66" t="s">
        <v>343</v>
      </c>
      <c r="G5" s="53"/>
      <c r="H5" s="8"/>
      <c r="I5" s="4"/>
      <c r="J5" s="1"/>
      <c r="K5" s="1"/>
      <c r="L5" s="1"/>
      <c r="M5" s="1"/>
    </row>
    <row r="6" spans="1:13" ht="305.25" customHeight="1">
      <c r="A6" s="43" t="s">
        <v>109</v>
      </c>
      <c r="B6" s="5" t="s">
        <v>240</v>
      </c>
      <c r="C6" s="907"/>
      <c r="D6" s="458"/>
      <c r="E6" s="64" t="s">
        <v>176</v>
      </c>
      <c r="F6" s="64" t="s">
        <v>321</v>
      </c>
      <c r="G6" s="51"/>
      <c r="H6" s="6"/>
      <c r="J6" s="76"/>
      <c r="K6" s="76"/>
    </row>
    <row r="7" spans="1:13" ht="305.25" customHeight="1">
      <c r="B7" s="77" t="s">
        <v>289</v>
      </c>
      <c r="C7" s="926" t="s">
        <v>143</v>
      </c>
      <c r="D7" s="455"/>
      <c r="E7" s="66" t="s">
        <v>177</v>
      </c>
      <c r="F7" s="66" t="s">
        <v>295</v>
      </c>
      <c r="G7" s="53"/>
      <c r="H7" s="8"/>
    </row>
    <row r="8" spans="1:13" ht="305.25" customHeight="1">
      <c r="B8" s="5" t="s">
        <v>290</v>
      </c>
      <c r="C8" s="927"/>
      <c r="D8" s="456"/>
      <c r="E8" s="64" t="s">
        <v>179</v>
      </c>
      <c r="F8" s="64" t="s">
        <v>180</v>
      </c>
      <c r="G8" s="51"/>
      <c r="H8" s="6"/>
    </row>
    <row r="9" spans="1:13" ht="305.25" customHeight="1">
      <c r="B9" s="77" t="s">
        <v>291</v>
      </c>
      <c r="C9" s="928"/>
      <c r="D9" s="457"/>
      <c r="E9" s="66" t="s">
        <v>181</v>
      </c>
      <c r="F9" s="66" t="s">
        <v>296</v>
      </c>
      <c r="G9" s="53"/>
      <c r="H9" s="8"/>
    </row>
    <row r="10" spans="1:13" ht="305.25" customHeight="1">
      <c r="B10" s="5" t="s">
        <v>182</v>
      </c>
      <c r="C10" s="924" t="s">
        <v>183</v>
      </c>
      <c r="D10" s="453"/>
      <c r="E10" s="64" t="s">
        <v>184</v>
      </c>
      <c r="F10" s="24" t="s">
        <v>344</v>
      </c>
      <c r="G10" s="51"/>
      <c r="H10" s="6"/>
    </row>
    <row r="11" spans="1:13" ht="305.25" customHeight="1">
      <c r="B11" s="78" t="s">
        <v>243</v>
      </c>
      <c r="C11" s="925"/>
      <c r="D11" s="454"/>
      <c r="E11" s="66" t="s">
        <v>185</v>
      </c>
      <c r="F11" s="23" t="s">
        <v>345</v>
      </c>
      <c r="G11" s="53"/>
      <c r="H11" s="8"/>
    </row>
    <row r="12" spans="1:13" ht="305.25" customHeight="1">
      <c r="B12" s="50" t="s">
        <v>292</v>
      </c>
      <c r="C12" s="925"/>
      <c r="D12" s="454"/>
      <c r="E12" s="64" t="s">
        <v>186</v>
      </c>
      <c r="F12" s="64" t="s">
        <v>346</v>
      </c>
      <c r="G12" s="51"/>
      <c r="H12" s="6"/>
    </row>
    <row r="13" spans="1:13" ht="305.25" customHeight="1">
      <c r="B13" s="77" t="s">
        <v>258</v>
      </c>
      <c r="C13" s="925"/>
      <c r="D13" s="454"/>
      <c r="E13" s="66" t="s">
        <v>187</v>
      </c>
      <c r="F13" s="86" t="s">
        <v>347</v>
      </c>
      <c r="G13" s="53"/>
      <c r="H13" s="8"/>
    </row>
    <row r="14" spans="1:13" ht="305.25" customHeight="1">
      <c r="B14" s="5" t="s">
        <v>244</v>
      </c>
      <c r="C14" s="925"/>
      <c r="D14" s="454"/>
      <c r="E14" s="64" t="s">
        <v>188</v>
      </c>
      <c r="F14" s="64" t="s">
        <v>348</v>
      </c>
      <c r="G14" s="51"/>
      <c r="H14" s="6"/>
    </row>
    <row r="15" spans="1:13" ht="305.25" customHeight="1">
      <c r="B15" s="77" t="s">
        <v>243</v>
      </c>
      <c r="C15" s="925"/>
      <c r="D15" s="454"/>
      <c r="E15" s="66" t="s">
        <v>189</v>
      </c>
      <c r="F15" s="66" t="s">
        <v>374</v>
      </c>
      <c r="G15" s="53"/>
      <c r="H15" s="8"/>
    </row>
    <row r="16" spans="1:13" ht="305.25" customHeight="1">
      <c r="B16" s="5" t="s">
        <v>182</v>
      </c>
      <c r="C16" s="925"/>
      <c r="D16" s="454"/>
      <c r="E16" s="64" t="s">
        <v>190</v>
      </c>
      <c r="F16" s="64" t="s">
        <v>191</v>
      </c>
      <c r="G16" s="51"/>
      <c r="H16" s="6"/>
    </row>
    <row r="17" spans="1:12" ht="305.25" customHeight="1">
      <c r="B17" s="77" t="s">
        <v>285</v>
      </c>
      <c r="C17" s="902" t="s">
        <v>233</v>
      </c>
      <c r="D17" s="100"/>
      <c r="E17" s="66" t="s">
        <v>236</v>
      </c>
      <c r="F17" s="66" t="s">
        <v>192</v>
      </c>
      <c r="G17" s="53"/>
      <c r="H17" s="8"/>
    </row>
    <row r="18" spans="1:12" ht="305.25" customHeight="1">
      <c r="B18" s="5" t="s">
        <v>182</v>
      </c>
      <c r="C18" s="902"/>
      <c r="D18" s="100"/>
      <c r="E18" s="64" t="s">
        <v>193</v>
      </c>
      <c r="F18" s="64" t="s">
        <v>375</v>
      </c>
      <c r="G18" s="51"/>
      <c r="H18" s="6"/>
    </row>
    <row r="19" spans="1:12" ht="305.25" customHeight="1">
      <c r="B19" s="77" t="s">
        <v>293</v>
      </c>
      <c r="C19" s="902"/>
      <c r="D19" s="100"/>
      <c r="E19" s="66" t="s">
        <v>194</v>
      </c>
      <c r="F19" s="66" t="s">
        <v>376</v>
      </c>
      <c r="G19" s="53"/>
      <c r="H19" s="8"/>
    </row>
    <row r="20" spans="1:12" ht="305.25" customHeight="1">
      <c r="A20" s="79" t="s">
        <v>109</v>
      </c>
      <c r="B20" s="5" t="s">
        <v>242</v>
      </c>
      <c r="C20" s="917" t="s">
        <v>195</v>
      </c>
      <c r="D20" s="451"/>
      <c r="E20" s="64" t="s">
        <v>196</v>
      </c>
      <c r="F20" s="18" t="s">
        <v>349</v>
      </c>
      <c r="G20" s="51"/>
      <c r="H20" s="6"/>
      <c r="I20" s="76"/>
      <c r="K20" s="76"/>
      <c r="L20" s="76"/>
    </row>
    <row r="21" spans="1:12" ht="305.25" customHeight="1" thickBot="1">
      <c r="A21" s="79" t="s">
        <v>109</v>
      </c>
      <c r="B21" s="80" t="s">
        <v>242</v>
      </c>
      <c r="C21" s="904"/>
      <c r="D21" s="452"/>
      <c r="E21" s="87" t="s">
        <v>197</v>
      </c>
      <c r="F21" s="87" t="s">
        <v>350</v>
      </c>
      <c r="G21" s="81"/>
      <c r="H21" s="8"/>
      <c r="I21" s="76"/>
      <c r="K21" s="76"/>
      <c r="L21" s="76"/>
    </row>
    <row r="23" spans="1:12" ht="35.25" customHeight="1">
      <c r="F23" s="82"/>
      <c r="G23" s="38" t="s">
        <v>393</v>
      </c>
      <c r="H23" s="43">
        <f>COUNTIF(H7:H21,"y")</f>
        <v>0</v>
      </c>
    </row>
    <row r="24" spans="1:12">
      <c r="E24" s="43">
        <v>15</v>
      </c>
      <c r="F24" s="83"/>
    </row>
    <row r="25" spans="1:12">
      <c r="F25" s="84"/>
      <c r="G25" s="85"/>
    </row>
    <row r="26" spans="1:12">
      <c r="F26" s="82"/>
    </row>
    <row r="27" spans="1:12">
      <c r="F27" s="82"/>
    </row>
    <row r="28" spans="1:12">
      <c r="F28" s="82"/>
    </row>
  </sheetData>
  <mergeCells count="7">
    <mergeCell ref="C17:C19"/>
    <mergeCell ref="C20:C21"/>
    <mergeCell ref="B1:H1"/>
    <mergeCell ref="B2:H2"/>
    <mergeCell ref="C10:C16"/>
    <mergeCell ref="C7:C9"/>
    <mergeCell ref="C4:C6"/>
  </mergeCells>
  <dataValidations disablePrompts="1" count="1">
    <dataValidation type="list" allowBlank="1" showInputMessage="1" showErrorMessage="1" sqref="H4:H21" xr:uid="{00000000-0002-0000-0500-000000000000}">
      <formula1>$J$3:$K$3</formula1>
    </dataValidation>
  </dataValidations>
  <pageMargins left="0.23622047244094491" right="3.937007874015748E-2" top="0.19685039370078741" bottom="0.19685039370078741" header="0.11811023622047245" footer="0.11811023622047245"/>
  <pageSetup paperSize="8" scale="43" fitToHeight="4" orientation="landscape" r:id="rId1"/>
  <rowBreaks count="2" manualBreakCount="2">
    <brk id="10" max="16383" man="1"/>
    <brk id="19" max="16383"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0EF65-D435-4E9B-94FB-39EE73176603}">
  <sheetPr>
    <tabColor rgb="FFFFFF00"/>
    <pageSetUpPr fitToPage="1"/>
  </sheetPr>
  <dimension ref="A1:L26"/>
  <sheetViews>
    <sheetView showGridLines="0" zoomScale="50" zoomScaleNormal="50" workbookViewId="0">
      <pane xSplit="5" ySplit="3" topLeftCell="F20" activePane="bottomRight" state="frozen"/>
      <selection pane="topRight" activeCell="E1" sqref="E1"/>
      <selection pane="bottomLeft" activeCell="A4" sqref="A4"/>
      <selection pane="bottomRight" activeCell="G24" sqref="G24"/>
    </sheetView>
  </sheetViews>
  <sheetFormatPr baseColWidth="10" defaultColWidth="9.109375" defaultRowHeight="14.4" outlineLevelCol="1"/>
  <cols>
    <col min="1" max="1" width="5.5546875" style="460" customWidth="1"/>
    <col min="2" max="2" width="28.5546875" style="460" customWidth="1" outlineLevel="1"/>
    <col min="3" max="3" width="7.21875" style="461" bestFit="1" customWidth="1"/>
    <col min="4" max="4" width="64.33203125" style="460" customWidth="1"/>
    <col min="5" max="5" width="7.21875" style="461" bestFit="1" customWidth="1"/>
    <col min="6" max="6" width="81.88671875" style="460" customWidth="1"/>
    <col min="7" max="7" width="216.109375" style="460" customWidth="1" outlineLevel="1"/>
    <col min="8" max="8" width="92.6640625" style="460" customWidth="1"/>
    <col min="9" max="9" width="22.6640625" style="460" customWidth="1"/>
    <col min="10" max="16384" width="9.109375" style="460"/>
  </cols>
  <sheetData>
    <row r="1" spans="1:12" ht="81.900000000000006" customHeight="1" thickTop="1" thickBot="1">
      <c r="B1" s="786" t="s">
        <v>535</v>
      </c>
      <c r="C1" s="787"/>
      <c r="D1" s="788"/>
      <c r="E1" s="788"/>
      <c r="F1" s="788"/>
      <c r="G1" s="788"/>
      <c r="H1" s="788"/>
      <c r="I1" s="789"/>
      <c r="L1" s="467" t="s">
        <v>525</v>
      </c>
    </row>
    <row r="2" spans="1:12" ht="202.2" customHeight="1" thickTop="1" thickBot="1">
      <c r="B2" s="790" t="s">
        <v>601</v>
      </c>
      <c r="C2" s="791"/>
      <c r="D2" s="792"/>
      <c r="E2" s="792"/>
      <c r="F2" s="792"/>
      <c r="G2" s="792"/>
      <c r="H2" s="792"/>
      <c r="I2" s="793"/>
      <c r="L2" s="468" t="s">
        <v>526</v>
      </c>
    </row>
    <row r="3" spans="1:12" ht="126" thickTop="1" thickBot="1">
      <c r="B3" s="470" t="s">
        <v>511</v>
      </c>
      <c r="C3" s="805" t="s">
        <v>427</v>
      </c>
      <c r="D3" s="806"/>
      <c r="E3" s="794" t="s">
        <v>428</v>
      </c>
      <c r="F3" s="795"/>
      <c r="G3" s="478" t="s">
        <v>429</v>
      </c>
      <c r="H3" s="469" t="s">
        <v>430</v>
      </c>
      <c r="I3" s="512" t="s">
        <v>529</v>
      </c>
      <c r="K3" s="320" t="s">
        <v>85</v>
      </c>
    </row>
    <row r="4" spans="1:12" s="97" customFormat="1" ht="201.75" customHeight="1" thickTop="1">
      <c r="A4" s="91"/>
      <c r="B4" s="603" t="s">
        <v>723</v>
      </c>
      <c r="C4" s="932">
        <v>1</v>
      </c>
      <c r="D4" s="929" t="s">
        <v>733</v>
      </c>
      <c r="E4" s="606">
        <v>1</v>
      </c>
      <c r="F4" s="616" t="s">
        <v>738</v>
      </c>
      <c r="G4" s="612" t="s">
        <v>757</v>
      </c>
      <c r="H4" s="607"/>
      <c r="I4" s="519" t="s">
        <v>525</v>
      </c>
      <c r="K4" s="4"/>
      <c r="L4" s="4"/>
    </row>
    <row r="5" spans="1:12" s="97" customFormat="1" ht="268.5" customHeight="1">
      <c r="A5" s="91"/>
      <c r="B5" s="610" t="s">
        <v>724</v>
      </c>
      <c r="C5" s="933"/>
      <c r="D5" s="930"/>
      <c r="E5" s="590">
        <v>2</v>
      </c>
      <c r="F5" s="617" t="s">
        <v>739</v>
      </c>
      <c r="G5" s="613" t="s">
        <v>758</v>
      </c>
      <c r="H5" s="608"/>
      <c r="I5" s="514" t="s">
        <v>526</v>
      </c>
      <c r="K5" s="4"/>
      <c r="L5" s="4"/>
    </row>
    <row r="6" spans="1:12" s="97" customFormat="1" ht="146.4" customHeight="1" thickBot="1">
      <c r="A6" s="91"/>
      <c r="B6" s="604" t="s">
        <v>672</v>
      </c>
      <c r="C6" s="934"/>
      <c r="D6" s="931"/>
      <c r="E6" s="619">
        <v>3</v>
      </c>
      <c r="F6" s="598" t="s">
        <v>740</v>
      </c>
      <c r="G6" s="597" t="s">
        <v>759</v>
      </c>
      <c r="H6" s="599"/>
      <c r="I6" s="588" t="s">
        <v>526</v>
      </c>
      <c r="K6" s="4"/>
      <c r="L6" s="4"/>
    </row>
    <row r="7" spans="1:12" s="97" customFormat="1" ht="234.75" customHeight="1" thickTop="1">
      <c r="B7" s="603" t="s">
        <v>725</v>
      </c>
      <c r="C7" s="883">
        <v>2</v>
      </c>
      <c r="D7" s="909" t="s">
        <v>734</v>
      </c>
      <c r="E7" s="556">
        <v>4</v>
      </c>
      <c r="F7" s="620" t="s">
        <v>741</v>
      </c>
      <c r="G7" s="621" t="s">
        <v>708</v>
      </c>
      <c r="H7" s="622"/>
      <c r="I7" s="519" t="s">
        <v>526</v>
      </c>
    </row>
    <row r="8" spans="1:12" s="97" customFormat="1" ht="214.8" customHeight="1">
      <c r="B8" s="593" t="s">
        <v>674</v>
      </c>
      <c r="C8" s="884"/>
      <c r="D8" s="894"/>
      <c r="E8" s="548">
        <v>5</v>
      </c>
      <c r="F8" s="618" t="s">
        <v>742</v>
      </c>
      <c r="G8" s="614" t="s">
        <v>760</v>
      </c>
      <c r="H8" s="609"/>
      <c r="I8" s="514" t="s">
        <v>526</v>
      </c>
    </row>
    <row r="9" spans="1:12" s="97" customFormat="1" ht="170.4" customHeight="1" thickBot="1">
      <c r="B9" s="604" t="s">
        <v>675</v>
      </c>
      <c r="C9" s="885"/>
      <c r="D9" s="910"/>
      <c r="E9" s="554">
        <v>6</v>
      </c>
      <c r="F9" s="623" t="s">
        <v>743</v>
      </c>
      <c r="G9" s="624" t="s">
        <v>761</v>
      </c>
      <c r="H9" s="625"/>
      <c r="I9" s="588" t="s">
        <v>526</v>
      </c>
    </row>
    <row r="10" spans="1:12" s="97" customFormat="1" ht="122.4" customHeight="1" thickTop="1" thickBot="1">
      <c r="B10" s="626" t="s">
        <v>676</v>
      </c>
      <c r="C10" s="660">
        <v>3</v>
      </c>
      <c r="D10" s="661" t="s">
        <v>735</v>
      </c>
      <c r="E10" s="627">
        <v>7</v>
      </c>
      <c r="F10" s="628" t="s">
        <v>744</v>
      </c>
      <c r="G10" s="629" t="s">
        <v>762</v>
      </c>
      <c r="H10" s="630"/>
      <c r="I10" s="522" t="s">
        <v>526</v>
      </c>
    </row>
    <row r="11" spans="1:12" s="97" customFormat="1" ht="193.8" customHeight="1" thickTop="1">
      <c r="B11" s="603" t="s">
        <v>726</v>
      </c>
      <c r="C11" s="883">
        <v>4</v>
      </c>
      <c r="D11" s="909" t="s">
        <v>736</v>
      </c>
      <c r="E11" s="556">
        <v>8</v>
      </c>
      <c r="F11" s="620" t="s">
        <v>745</v>
      </c>
      <c r="G11" s="621" t="s">
        <v>763</v>
      </c>
      <c r="H11" s="622"/>
      <c r="I11" s="519" t="s">
        <v>526</v>
      </c>
    </row>
    <row r="12" spans="1:12" s="97" customFormat="1" ht="267" customHeight="1">
      <c r="B12" s="610" t="s">
        <v>727</v>
      </c>
      <c r="C12" s="884"/>
      <c r="D12" s="894"/>
      <c r="E12" s="548">
        <v>9</v>
      </c>
      <c r="F12" s="618" t="s">
        <v>746</v>
      </c>
      <c r="G12" s="614" t="s">
        <v>764</v>
      </c>
      <c r="H12" s="609"/>
      <c r="I12" s="514" t="s">
        <v>526</v>
      </c>
    </row>
    <row r="13" spans="1:12" s="97" customFormat="1" ht="150.75" customHeight="1">
      <c r="B13" s="594" t="s">
        <v>727</v>
      </c>
      <c r="C13" s="884"/>
      <c r="D13" s="894"/>
      <c r="E13" s="548">
        <v>10</v>
      </c>
      <c r="F13" s="617" t="s">
        <v>747</v>
      </c>
      <c r="G13" s="613" t="s">
        <v>765</v>
      </c>
      <c r="H13" s="608"/>
      <c r="I13" s="514" t="s">
        <v>526</v>
      </c>
    </row>
    <row r="14" spans="1:12" s="97" customFormat="1" ht="157.19999999999999" customHeight="1">
      <c r="B14" s="610" t="s">
        <v>676</v>
      </c>
      <c r="C14" s="884"/>
      <c r="D14" s="894"/>
      <c r="E14" s="548">
        <v>11</v>
      </c>
      <c r="F14" s="618" t="s">
        <v>748</v>
      </c>
      <c r="G14" s="614" t="s">
        <v>766</v>
      </c>
      <c r="H14" s="609"/>
      <c r="I14" s="514" t="s">
        <v>526</v>
      </c>
    </row>
    <row r="15" spans="1:12" s="97" customFormat="1" ht="190.8" customHeight="1">
      <c r="B15" s="594" t="s">
        <v>676</v>
      </c>
      <c r="C15" s="884"/>
      <c r="D15" s="894"/>
      <c r="E15" s="548">
        <v>12</v>
      </c>
      <c r="F15" s="617" t="s">
        <v>749</v>
      </c>
      <c r="G15" s="613" t="s">
        <v>763</v>
      </c>
      <c r="H15" s="608"/>
      <c r="I15" s="514" t="s">
        <v>526</v>
      </c>
    </row>
    <row r="16" spans="1:12" s="97" customFormat="1" ht="195" customHeight="1">
      <c r="B16" s="611" t="s">
        <v>728</v>
      </c>
      <c r="C16" s="884"/>
      <c r="D16" s="894"/>
      <c r="E16" s="548">
        <v>13</v>
      </c>
      <c r="F16" s="618" t="s">
        <v>750</v>
      </c>
      <c r="G16" s="614" t="s">
        <v>767</v>
      </c>
      <c r="H16" s="609"/>
      <c r="I16" s="514" t="s">
        <v>526</v>
      </c>
    </row>
    <row r="17" spans="2:9" s="97" customFormat="1" ht="133.80000000000001" customHeight="1">
      <c r="B17" s="594" t="s">
        <v>729</v>
      </c>
      <c r="C17" s="884"/>
      <c r="D17" s="894"/>
      <c r="E17" s="548">
        <v>14</v>
      </c>
      <c r="F17" s="617" t="s">
        <v>751</v>
      </c>
      <c r="G17" s="615" t="s">
        <v>768</v>
      </c>
      <c r="H17" s="608"/>
      <c r="I17" s="514" t="s">
        <v>526</v>
      </c>
    </row>
    <row r="18" spans="2:9" s="97" customFormat="1" ht="108.75" customHeight="1">
      <c r="B18" s="610" t="s">
        <v>608</v>
      </c>
      <c r="C18" s="884"/>
      <c r="D18" s="894"/>
      <c r="E18" s="548">
        <v>15</v>
      </c>
      <c r="F18" s="618" t="s">
        <v>752</v>
      </c>
      <c r="G18" s="614" t="s">
        <v>769</v>
      </c>
      <c r="H18" s="609"/>
      <c r="I18" s="514" t="s">
        <v>526</v>
      </c>
    </row>
    <row r="19" spans="2:9" s="97" customFormat="1" ht="168">
      <c r="B19" s="594" t="s">
        <v>730</v>
      </c>
      <c r="C19" s="884"/>
      <c r="D19" s="894"/>
      <c r="E19" s="548">
        <v>16</v>
      </c>
      <c r="F19" s="617" t="s">
        <v>753</v>
      </c>
      <c r="G19" s="613" t="s">
        <v>770</v>
      </c>
      <c r="H19" s="608"/>
      <c r="I19" s="514" t="s">
        <v>526</v>
      </c>
    </row>
    <row r="20" spans="2:9" s="97" customFormat="1" ht="138" customHeight="1">
      <c r="B20" s="610" t="s">
        <v>731</v>
      </c>
      <c r="C20" s="884"/>
      <c r="D20" s="894"/>
      <c r="E20" s="548">
        <v>17</v>
      </c>
      <c r="F20" s="618" t="s">
        <v>754</v>
      </c>
      <c r="G20" s="614" t="s">
        <v>771</v>
      </c>
      <c r="H20" s="609"/>
      <c r="I20" s="514" t="s">
        <v>526</v>
      </c>
    </row>
    <row r="21" spans="2:9" s="97" customFormat="1" ht="106.8" customHeight="1" thickBot="1">
      <c r="B21" s="604" t="s">
        <v>616</v>
      </c>
      <c r="C21" s="885"/>
      <c r="D21" s="910"/>
      <c r="E21" s="554">
        <v>18</v>
      </c>
      <c r="F21" s="623" t="s">
        <v>755</v>
      </c>
      <c r="G21" s="624" t="s">
        <v>772</v>
      </c>
      <c r="H21" s="625"/>
      <c r="I21" s="588" t="s">
        <v>526</v>
      </c>
    </row>
    <row r="22" spans="2:9" s="97" customFormat="1" ht="190.5" customHeight="1" thickTop="1" thickBot="1">
      <c r="B22" s="631" t="s">
        <v>732</v>
      </c>
      <c r="C22" s="659">
        <v>5</v>
      </c>
      <c r="D22" s="662" t="s">
        <v>737</v>
      </c>
      <c r="E22" s="632">
        <v>19</v>
      </c>
      <c r="F22" s="633" t="s">
        <v>756</v>
      </c>
      <c r="G22" s="634" t="s">
        <v>773</v>
      </c>
      <c r="H22" s="635"/>
      <c r="I22" s="636" t="s">
        <v>526</v>
      </c>
    </row>
    <row r="23" spans="2:9" ht="15" thickTop="1"/>
    <row r="24" spans="2:9" ht="46.8" thickBot="1">
      <c r="H24" s="463" t="s">
        <v>436</v>
      </c>
      <c r="I24" s="466">
        <f>I25/E22</f>
        <v>5.2631578947368418E-2</v>
      </c>
    </row>
    <row r="25" spans="2:9" ht="46.8" thickBot="1">
      <c r="H25" s="465" t="s">
        <v>527</v>
      </c>
      <c r="I25" s="449">
        <f>COUNTIF(I4:I22,"SI")</f>
        <v>1</v>
      </c>
    </row>
    <row r="26" spans="2:9" ht="46.2">
      <c r="H26" s="464" t="s">
        <v>528</v>
      </c>
      <c r="I26" s="462">
        <f>COUNTIF(I4:I22,"NO")</f>
        <v>18</v>
      </c>
    </row>
  </sheetData>
  <mergeCells count="10">
    <mergeCell ref="D11:D21"/>
    <mergeCell ref="B1:I1"/>
    <mergeCell ref="B2:I2"/>
    <mergeCell ref="E3:F3"/>
    <mergeCell ref="D4:D6"/>
    <mergeCell ref="D7:D9"/>
    <mergeCell ref="C3:D3"/>
    <mergeCell ref="C4:C6"/>
    <mergeCell ref="C7:C9"/>
    <mergeCell ref="C11:C21"/>
  </mergeCells>
  <conditionalFormatting sqref="I4:I22">
    <cfRule type="cellIs" dxfId="3" priority="1" operator="equal">
      <formula>$L$2</formula>
    </cfRule>
    <cfRule type="cellIs" dxfId="2" priority="2" operator="equal">
      <formula>$L$1</formula>
    </cfRule>
  </conditionalFormatting>
  <conditionalFormatting sqref="I24">
    <cfRule type="cellIs" dxfId="1" priority="3" operator="lessThan">
      <formula>0.9</formula>
    </cfRule>
    <cfRule type="cellIs" dxfId="0" priority="4" operator="greaterThanOrEqual">
      <formula>0.9</formula>
    </cfRule>
  </conditionalFormatting>
  <dataValidations count="1">
    <dataValidation type="list" allowBlank="1" showInputMessage="1" showErrorMessage="1" sqref="I4:I22" xr:uid="{E94289D9-ECA1-4DD6-B218-D36339694D5F}">
      <formula1>$L$1:$L$2</formula1>
    </dataValidation>
  </dataValidations>
  <printOptions horizontalCentered="1"/>
  <pageMargins left="0.19685039370078741" right="0.19685039370078741" top="0.78740157480314965" bottom="0.78740157480314965" header="0.31496062992125984" footer="0.31496062992125984"/>
  <pageSetup paperSize="9" scale="27" fitToHeight="3" orientation="landscape" r:id="rId1"/>
  <headerFooter>
    <oddFooter>&amp;CHoja &amp;P de &amp;N</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9"/>
  <sheetViews>
    <sheetView showGridLines="0" zoomScale="40" zoomScaleNormal="40" workbookViewId="0">
      <selection activeCell="B2" sqref="B2:H2"/>
    </sheetView>
  </sheetViews>
  <sheetFormatPr baseColWidth="10" defaultColWidth="9.21875" defaultRowHeight="14.4" outlineLevelCol="1"/>
  <cols>
    <col min="1" max="1" width="8.77734375" style="1" customWidth="1" outlineLevel="1"/>
    <col min="2" max="2" width="28.44140625" style="96" customWidth="1" outlineLevel="1"/>
    <col min="3" max="3" width="64.21875" style="1" customWidth="1"/>
    <col min="4" max="4" width="12.21875" style="1" customWidth="1"/>
    <col min="5" max="5" width="107.21875" style="1" customWidth="1"/>
    <col min="6" max="6" width="159.5546875" style="1" customWidth="1" outlineLevel="1"/>
    <col min="7" max="7" width="92.77734375" style="1" customWidth="1"/>
    <col min="8" max="8" width="22.77734375" style="1" customWidth="1"/>
    <col min="9" max="9" width="150.21875" style="1" customWidth="1"/>
    <col min="10" max="16384" width="9.21875" style="1"/>
  </cols>
  <sheetData>
    <row r="1" spans="1:11" ht="50.1" customHeight="1" thickBot="1">
      <c r="B1" s="818" t="s">
        <v>198</v>
      </c>
      <c r="C1" s="819"/>
      <c r="D1" s="819"/>
      <c r="E1" s="819"/>
      <c r="F1" s="819"/>
      <c r="G1" s="819"/>
      <c r="H1" s="820"/>
    </row>
    <row r="2" spans="1:11" ht="210.75" customHeight="1" thickBot="1">
      <c r="B2" s="921" t="s">
        <v>199</v>
      </c>
      <c r="C2" s="922"/>
      <c r="D2" s="922"/>
      <c r="E2" s="922"/>
      <c r="F2" s="922"/>
      <c r="G2" s="922"/>
      <c r="H2" s="923"/>
    </row>
    <row r="3" spans="1:11" ht="57.75" customHeight="1">
      <c r="B3" s="88"/>
      <c r="C3" s="89" t="s">
        <v>108</v>
      </c>
      <c r="D3" s="89"/>
      <c r="E3" s="89" t="s">
        <v>80</v>
      </c>
      <c r="F3" s="89" t="s">
        <v>81</v>
      </c>
      <c r="G3" s="89" t="s">
        <v>82</v>
      </c>
      <c r="H3" s="90" t="s">
        <v>83</v>
      </c>
      <c r="J3" s="4" t="s">
        <v>84</v>
      </c>
      <c r="K3" s="4" t="s">
        <v>85</v>
      </c>
    </row>
    <row r="4" spans="1:11" ht="201.75" customHeight="1">
      <c r="A4" s="91"/>
      <c r="B4" s="77" t="s">
        <v>269</v>
      </c>
      <c r="C4" s="935" t="s">
        <v>110</v>
      </c>
      <c r="D4" s="459"/>
      <c r="E4" s="87" t="s">
        <v>200</v>
      </c>
      <c r="F4" s="87" t="s">
        <v>351</v>
      </c>
      <c r="G4" s="81"/>
      <c r="H4" s="8"/>
      <c r="J4" s="4"/>
      <c r="K4" s="4"/>
    </row>
    <row r="5" spans="1:11" ht="268.5" customHeight="1">
      <c r="A5" s="91"/>
      <c r="B5" s="92" t="s">
        <v>277</v>
      </c>
      <c r="C5" s="935"/>
      <c r="D5" s="459"/>
      <c r="E5" s="100" t="s">
        <v>201</v>
      </c>
      <c r="F5" s="100" t="s">
        <v>352</v>
      </c>
      <c r="G5" s="93"/>
      <c r="H5" s="6"/>
      <c r="J5" s="4"/>
      <c r="K5" s="4"/>
    </row>
    <row r="6" spans="1:11" ht="126">
      <c r="A6" s="91"/>
      <c r="B6" s="77" t="s">
        <v>240</v>
      </c>
      <c r="C6" s="935"/>
      <c r="D6" s="459"/>
      <c r="E6" s="87" t="s">
        <v>202</v>
      </c>
      <c r="F6" s="87" t="s">
        <v>203</v>
      </c>
      <c r="G6" s="81"/>
      <c r="H6" s="81"/>
      <c r="J6" s="4"/>
      <c r="K6" s="4"/>
    </row>
    <row r="7" spans="1:11" ht="234.75" customHeight="1">
      <c r="B7" s="77" t="s">
        <v>278</v>
      </c>
      <c r="C7" s="894" t="s">
        <v>143</v>
      </c>
      <c r="D7" s="66"/>
      <c r="E7" s="100" t="s">
        <v>204</v>
      </c>
      <c r="F7" s="100" t="s">
        <v>178</v>
      </c>
      <c r="G7" s="93"/>
      <c r="H7" s="93"/>
    </row>
    <row r="8" spans="1:11" ht="180" customHeight="1">
      <c r="B8" s="5" t="s">
        <v>279</v>
      </c>
      <c r="C8" s="894"/>
      <c r="D8" s="66"/>
      <c r="E8" s="87" t="s">
        <v>205</v>
      </c>
      <c r="F8" s="87" t="s">
        <v>206</v>
      </c>
      <c r="G8" s="81"/>
      <c r="H8" s="81"/>
    </row>
    <row r="9" spans="1:11" ht="143.1" customHeight="1">
      <c r="B9" s="77" t="s">
        <v>294</v>
      </c>
      <c r="C9" s="894"/>
      <c r="D9" s="66"/>
      <c r="E9" s="100" t="s">
        <v>207</v>
      </c>
      <c r="F9" s="100" t="s">
        <v>208</v>
      </c>
      <c r="G9" s="93"/>
      <c r="H9" s="93"/>
    </row>
    <row r="10" spans="1:11" ht="105">
      <c r="B10" s="77" t="s">
        <v>243</v>
      </c>
      <c r="C10" s="101" t="s">
        <v>209</v>
      </c>
      <c r="D10" s="101"/>
      <c r="E10" s="87" t="s">
        <v>235</v>
      </c>
      <c r="F10" s="87" t="s">
        <v>210</v>
      </c>
      <c r="G10" s="81"/>
      <c r="H10" s="81"/>
    </row>
    <row r="11" spans="1:11" ht="189">
      <c r="B11" s="77" t="s">
        <v>254</v>
      </c>
      <c r="C11" s="894" t="s">
        <v>211</v>
      </c>
      <c r="D11" s="66"/>
      <c r="E11" s="100" t="s">
        <v>212</v>
      </c>
      <c r="F11" s="100" t="s">
        <v>353</v>
      </c>
      <c r="G11" s="93"/>
      <c r="H11" s="93"/>
    </row>
    <row r="12" spans="1:11" ht="267" customHeight="1">
      <c r="B12" s="92" t="s">
        <v>213</v>
      </c>
      <c r="C12" s="894"/>
      <c r="D12" s="66"/>
      <c r="E12" s="87" t="s">
        <v>214</v>
      </c>
      <c r="F12" s="87" t="s">
        <v>354</v>
      </c>
      <c r="G12" s="81"/>
      <c r="H12" s="81"/>
    </row>
    <row r="13" spans="1:11" ht="150.75" customHeight="1">
      <c r="B13" s="77" t="s">
        <v>213</v>
      </c>
      <c r="C13" s="894"/>
      <c r="D13" s="66"/>
      <c r="E13" s="100" t="s">
        <v>215</v>
      </c>
      <c r="F13" s="100" t="s">
        <v>355</v>
      </c>
      <c r="G13" s="93"/>
      <c r="H13" s="93"/>
    </row>
    <row r="14" spans="1:11" ht="126">
      <c r="B14" s="92" t="s">
        <v>243</v>
      </c>
      <c r="C14" s="894"/>
      <c r="D14" s="66"/>
      <c r="E14" s="87" t="s">
        <v>216</v>
      </c>
      <c r="F14" s="87" t="s">
        <v>356</v>
      </c>
      <c r="G14" s="81"/>
      <c r="H14" s="81"/>
    </row>
    <row r="15" spans="1:11" ht="189">
      <c r="B15" s="77" t="s">
        <v>243</v>
      </c>
      <c r="C15" s="894"/>
      <c r="D15" s="66"/>
      <c r="E15" s="100" t="s">
        <v>217</v>
      </c>
      <c r="F15" s="100" t="s">
        <v>353</v>
      </c>
      <c r="G15" s="93"/>
      <c r="H15" s="93"/>
    </row>
    <row r="16" spans="1:11" ht="168">
      <c r="B16" s="11" t="s">
        <v>245</v>
      </c>
      <c r="C16" s="894"/>
      <c r="D16" s="66"/>
      <c r="E16" s="87" t="s">
        <v>218</v>
      </c>
      <c r="F16" s="87" t="s">
        <v>357</v>
      </c>
      <c r="G16" s="81"/>
      <c r="H16" s="81"/>
    </row>
    <row r="17" spans="2:8" ht="105">
      <c r="B17" s="77" t="s">
        <v>246</v>
      </c>
      <c r="C17" s="894"/>
      <c r="D17" s="66"/>
      <c r="E17" s="100" t="s">
        <v>219</v>
      </c>
      <c r="F17" s="102" t="s">
        <v>394</v>
      </c>
      <c r="G17" s="93"/>
      <c r="H17" s="93"/>
    </row>
    <row r="18" spans="2:8" ht="108.75" customHeight="1">
      <c r="B18" s="92" t="s">
        <v>313</v>
      </c>
      <c r="C18" s="894"/>
      <c r="D18" s="66"/>
      <c r="E18" s="87" t="s">
        <v>220</v>
      </c>
      <c r="F18" s="87" t="s">
        <v>358</v>
      </c>
      <c r="G18" s="81"/>
      <c r="H18" s="81"/>
    </row>
    <row r="19" spans="2:8" ht="147">
      <c r="B19" s="77" t="s">
        <v>280</v>
      </c>
      <c r="C19" s="894"/>
      <c r="D19" s="66"/>
      <c r="E19" s="100" t="s">
        <v>221</v>
      </c>
      <c r="F19" s="100" t="s">
        <v>359</v>
      </c>
      <c r="G19" s="93"/>
      <c r="H19" s="93"/>
    </row>
    <row r="20" spans="2:8" ht="126">
      <c r="B20" s="94" t="s">
        <v>255</v>
      </c>
      <c r="C20" s="894"/>
      <c r="D20" s="66"/>
      <c r="E20" s="87" t="s">
        <v>222</v>
      </c>
      <c r="F20" s="87" t="s">
        <v>360</v>
      </c>
      <c r="G20" s="81"/>
      <c r="H20" s="81"/>
    </row>
    <row r="21" spans="2:8" ht="84">
      <c r="B21" s="95" t="s">
        <v>223</v>
      </c>
      <c r="C21" s="894"/>
      <c r="D21" s="66"/>
      <c r="E21" s="100" t="s">
        <v>224</v>
      </c>
      <c r="F21" s="100" t="s">
        <v>361</v>
      </c>
      <c r="G21" s="93"/>
      <c r="H21" s="93"/>
    </row>
    <row r="22" spans="2:8" ht="190.5" customHeight="1">
      <c r="B22" s="92" t="s">
        <v>247</v>
      </c>
      <c r="C22" s="64" t="s">
        <v>225</v>
      </c>
      <c r="D22" s="64"/>
      <c r="E22" s="87" t="s">
        <v>226</v>
      </c>
      <c r="F22" s="87" t="s">
        <v>362</v>
      </c>
      <c r="G22" s="81"/>
      <c r="H22" s="81"/>
    </row>
    <row r="23" spans="2:8">
      <c r="E23" s="97">
        <v>15</v>
      </c>
    </row>
    <row r="24" spans="2:8" ht="21">
      <c r="F24" s="54"/>
      <c r="G24" s="38" t="s">
        <v>393</v>
      </c>
      <c r="H24" s="1">
        <f>COUNTIF(H11:H22,"y")</f>
        <v>0</v>
      </c>
    </row>
    <row r="25" spans="2:8">
      <c r="F25" s="98"/>
    </row>
    <row r="26" spans="2:8">
      <c r="F26" s="99"/>
      <c r="G26" s="13"/>
    </row>
    <row r="27" spans="2:8">
      <c r="F27" s="54"/>
    </row>
    <row r="28" spans="2:8">
      <c r="F28" s="54"/>
    </row>
    <row r="29" spans="2:8">
      <c r="F29" s="54"/>
    </row>
  </sheetData>
  <mergeCells count="5">
    <mergeCell ref="C4:C6"/>
    <mergeCell ref="C11:C21"/>
    <mergeCell ref="B1:H1"/>
    <mergeCell ref="B2:H2"/>
    <mergeCell ref="C7:C9"/>
  </mergeCells>
  <dataValidations count="1">
    <dataValidation type="list" allowBlank="1" showInputMessage="1" showErrorMessage="1" sqref="H7:H21 H4:H5" xr:uid="{00000000-0002-0000-0600-000000000000}">
      <formula1>$J$3:$K$3</formula1>
    </dataValidation>
  </dataValidations>
  <pageMargins left="0.70866141732283472" right="0.70866141732283472" top="0.74803149606299213" bottom="0.74803149606299213" header="0.31496062992125984" footer="0.31496062992125984"/>
  <pageSetup paperSize="8" scale="67" fitToHeight="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showGridLines="0" zoomScale="70" zoomScaleNormal="70" workbookViewId="0">
      <selection activeCell="C31" sqref="C31"/>
    </sheetView>
  </sheetViews>
  <sheetFormatPr baseColWidth="10" defaultColWidth="9.21875" defaultRowHeight="14.4"/>
  <cols>
    <col min="1" max="1" width="14.21875" style="1" customWidth="1"/>
    <col min="2" max="2" width="134.44140625" style="1" customWidth="1"/>
    <col min="3" max="3" width="16.44140625" style="1" customWidth="1"/>
    <col min="4" max="16384" width="9.21875" style="1"/>
  </cols>
  <sheetData>
    <row r="1" spans="1:13" ht="28.8">
      <c r="A1" s="283" t="s">
        <v>0</v>
      </c>
    </row>
    <row r="2" spans="1:13" ht="29.4" thickBot="1">
      <c r="A2" s="283"/>
    </row>
    <row r="3" spans="1:13" ht="18">
      <c r="A3" s="284" t="s">
        <v>1</v>
      </c>
      <c r="B3" s="285"/>
      <c r="C3" s="285"/>
      <c r="D3" s="285"/>
      <c r="E3" s="285"/>
      <c r="F3" s="285"/>
      <c r="G3" s="285"/>
      <c r="H3" s="285"/>
      <c r="I3" s="285"/>
      <c r="J3" s="285"/>
      <c r="K3" s="285"/>
      <c r="L3" s="285"/>
      <c r="M3" s="286"/>
    </row>
    <row r="4" spans="1:13" ht="26.55" customHeight="1">
      <c r="A4" s="287" t="s">
        <v>363</v>
      </c>
      <c r="B4" s="288"/>
      <c r="C4" s="289"/>
      <c r="D4" s="289"/>
      <c r="E4" s="289"/>
      <c r="F4" s="289"/>
      <c r="G4" s="289"/>
      <c r="H4" s="289"/>
      <c r="I4" s="289"/>
      <c r="J4" s="289"/>
      <c r="K4" s="289"/>
      <c r="L4" s="289"/>
      <c r="M4" s="290"/>
    </row>
    <row r="5" spans="1:13" ht="15.6">
      <c r="A5" s="287" t="s">
        <v>2</v>
      </c>
      <c r="B5" s="288"/>
      <c r="C5" s="289"/>
      <c r="D5" s="289"/>
      <c r="E5" s="289"/>
      <c r="F5" s="289"/>
      <c r="G5" s="289"/>
      <c r="H5" s="289"/>
      <c r="I5" s="289"/>
      <c r="J5" s="289"/>
      <c r="K5" s="289"/>
      <c r="L5" s="289"/>
      <c r="M5" s="290"/>
    </row>
    <row r="6" spans="1:13" ht="15.6">
      <c r="A6" s="287" t="s">
        <v>364</v>
      </c>
      <c r="B6" s="288"/>
      <c r="C6" s="289"/>
      <c r="D6" s="289"/>
      <c r="E6" s="289"/>
      <c r="F6" s="289"/>
      <c r="G6" s="289"/>
      <c r="H6" s="289"/>
      <c r="I6" s="289"/>
      <c r="J6" s="289"/>
      <c r="K6" s="289"/>
      <c r="L6" s="289"/>
      <c r="M6" s="290"/>
    </row>
    <row r="7" spans="1:13" ht="16.2" thickBot="1">
      <c r="A7" s="291" t="s">
        <v>365</v>
      </c>
      <c r="B7" s="292"/>
      <c r="C7" s="293"/>
      <c r="D7" s="293"/>
      <c r="E7" s="293"/>
      <c r="F7" s="293"/>
      <c r="G7" s="293"/>
      <c r="H7" s="293"/>
      <c r="I7" s="293"/>
      <c r="J7" s="293"/>
      <c r="K7" s="293"/>
      <c r="L7" s="293"/>
      <c r="M7" s="294"/>
    </row>
    <row r="8" spans="1:13">
      <c r="A8" s="295"/>
    </row>
    <row r="9" spans="1:13" ht="15" thickBot="1">
      <c r="A9" s="295"/>
    </row>
    <row r="10" spans="1:13" ht="18">
      <c r="A10" s="296" t="s">
        <v>3</v>
      </c>
      <c r="B10" s="297"/>
      <c r="C10" s="297"/>
      <c r="D10" s="297"/>
      <c r="E10" s="297"/>
      <c r="F10" s="297"/>
      <c r="G10" s="297"/>
      <c r="H10" s="297"/>
      <c r="I10" s="297"/>
      <c r="J10" s="297"/>
      <c r="K10" s="297"/>
      <c r="L10" s="297"/>
      <c r="M10" s="298"/>
    </row>
    <row r="11" spans="1:13" s="12" customFormat="1" ht="26.1" customHeight="1">
      <c r="A11" s="299">
        <v>1</v>
      </c>
      <c r="B11" s="300" t="s">
        <v>366</v>
      </c>
      <c r="C11" s="300"/>
      <c r="D11" s="300"/>
      <c r="E11" s="300"/>
      <c r="F11" s="300"/>
      <c r="G11" s="300"/>
      <c r="H11" s="300"/>
      <c r="I11" s="300"/>
      <c r="J11" s="300"/>
      <c r="K11" s="300"/>
      <c r="L11" s="300"/>
      <c r="M11" s="301"/>
    </row>
    <row r="12" spans="1:13" s="12" customFormat="1" ht="42" customHeight="1">
      <c r="A12" s="299">
        <v>2</v>
      </c>
      <c r="B12" s="305" t="s">
        <v>303</v>
      </c>
      <c r="C12" s="300"/>
      <c r="D12" s="300"/>
      <c r="E12" s="300"/>
      <c r="F12" s="300"/>
      <c r="G12" s="300"/>
      <c r="H12" s="300"/>
      <c r="I12" s="300"/>
      <c r="J12" s="300"/>
      <c r="K12" s="300"/>
      <c r="L12" s="300"/>
      <c r="M12" s="301"/>
    </row>
    <row r="13" spans="1:13" s="12" customFormat="1" ht="26.1" customHeight="1">
      <c r="A13" s="299">
        <v>3</v>
      </c>
      <c r="B13" s="300" t="s">
        <v>367</v>
      </c>
      <c r="C13" s="300"/>
      <c r="D13" s="300"/>
      <c r="E13" s="300"/>
      <c r="F13" s="300"/>
      <c r="G13" s="300"/>
      <c r="H13" s="300"/>
      <c r="I13" s="300"/>
      <c r="J13" s="300"/>
      <c r="K13" s="300"/>
      <c r="L13" s="300"/>
      <c r="M13" s="301"/>
    </row>
    <row r="14" spans="1:13" s="12" customFormat="1" ht="26.1" customHeight="1">
      <c r="A14" s="299">
        <v>4</v>
      </c>
      <c r="B14" s="300" t="s">
        <v>4</v>
      </c>
      <c r="C14" s="300"/>
      <c r="D14" s="300"/>
      <c r="E14" s="300"/>
      <c r="F14" s="300"/>
      <c r="G14" s="300"/>
      <c r="H14" s="300"/>
      <c r="I14" s="300"/>
      <c r="J14" s="300"/>
      <c r="K14" s="300"/>
      <c r="L14" s="300"/>
      <c r="M14" s="301"/>
    </row>
    <row r="15" spans="1:13" s="12" customFormat="1" ht="26.1" customHeight="1">
      <c r="A15" s="299">
        <v>5</v>
      </c>
      <c r="B15" s="300" t="s">
        <v>5</v>
      </c>
      <c r="C15" s="300"/>
      <c r="D15" s="300"/>
      <c r="E15" s="300"/>
      <c r="F15" s="300"/>
      <c r="G15" s="300"/>
      <c r="H15" s="300"/>
      <c r="I15" s="300"/>
      <c r="J15" s="300"/>
      <c r="K15" s="300"/>
      <c r="L15" s="300"/>
      <c r="M15" s="301"/>
    </row>
    <row r="16" spans="1:13" s="12" customFormat="1" ht="26.1" customHeight="1">
      <c r="A16" s="299">
        <v>6</v>
      </c>
      <c r="B16" s="300" t="s">
        <v>6</v>
      </c>
      <c r="C16" s="300"/>
      <c r="D16" s="300"/>
      <c r="E16" s="300"/>
      <c r="F16" s="300"/>
      <c r="G16" s="300"/>
      <c r="H16" s="300"/>
      <c r="I16" s="300"/>
      <c r="J16" s="300"/>
      <c r="K16" s="300"/>
      <c r="L16" s="300"/>
      <c r="M16" s="301"/>
    </row>
    <row r="17" spans="1:13" s="12" customFormat="1" ht="26.1" customHeight="1" thickBot="1">
      <c r="A17" s="302">
        <v>7</v>
      </c>
      <c r="B17" s="303" t="s">
        <v>7</v>
      </c>
      <c r="C17" s="303"/>
      <c r="D17" s="303"/>
      <c r="E17" s="303"/>
      <c r="F17" s="303"/>
      <c r="G17" s="303"/>
      <c r="H17" s="303"/>
      <c r="I17" s="303"/>
      <c r="J17" s="303"/>
      <c r="K17" s="303"/>
      <c r="L17" s="303"/>
      <c r="M17" s="304"/>
    </row>
    <row r="20" spans="1:13" ht="36">
      <c r="A20" s="306" t="s">
        <v>310</v>
      </c>
      <c r="B20" s="307" t="s">
        <v>311</v>
      </c>
      <c r="C20" s="308" t="s">
        <v>304</v>
      </c>
    </row>
    <row r="21" spans="1:13" ht="18">
      <c r="A21" s="309" t="s">
        <v>305</v>
      </c>
      <c r="B21" s="310">
        <v>16</v>
      </c>
      <c r="C21" s="310">
        <v>14</v>
      </c>
      <c r="E21" s="1">
        <f>C21/B21</f>
        <v>0.875</v>
      </c>
    </row>
    <row r="22" spans="1:13" ht="18">
      <c r="A22" s="309" t="s">
        <v>306</v>
      </c>
      <c r="B22" s="310">
        <v>20</v>
      </c>
      <c r="C22" s="310">
        <v>18</v>
      </c>
      <c r="E22" s="1">
        <f t="shared" ref="E22:E25" si="0">C22/B22</f>
        <v>0.9</v>
      </c>
    </row>
    <row r="23" spans="1:13" ht="18">
      <c r="A23" s="309" t="s">
        <v>307</v>
      </c>
      <c r="B23" s="310">
        <v>24</v>
      </c>
      <c r="C23" s="310">
        <v>21</v>
      </c>
      <c r="E23" s="1">
        <f t="shared" si="0"/>
        <v>0.875</v>
      </c>
    </row>
    <row r="24" spans="1:13" ht="18">
      <c r="A24" s="309" t="s">
        <v>308</v>
      </c>
      <c r="B24" s="310">
        <v>18</v>
      </c>
      <c r="C24" s="310">
        <v>16</v>
      </c>
      <c r="E24" s="1">
        <f t="shared" si="0"/>
        <v>0.88888888888888884</v>
      </c>
    </row>
    <row r="25" spans="1:13" ht="18">
      <c r="A25" s="309" t="s">
        <v>309</v>
      </c>
      <c r="B25" s="310">
        <v>19</v>
      </c>
      <c r="C25" s="310">
        <v>17</v>
      </c>
      <c r="E25" s="1">
        <f t="shared" si="0"/>
        <v>0.89473684210526316</v>
      </c>
    </row>
    <row r="28" spans="1:13">
      <c r="B28"/>
    </row>
  </sheetData>
  <sheetProtection algorithmName="SHA-512" hashValue="lS9FAHTjtF47FlI3m8a/ZC+gVcSvLu6juExLC6u+eFdmMTFa0/CpSsDY6uBW4EM5ceye4EWmeFEdqmworcEb+A==" saltValue="6oBQs1e/b2D9US9ypjvyiQ==" spinCount="100000" sheet="1" objects="1" scenarios="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D365-1488-439E-9DE7-9F4CB598AE9C}">
  <sheetPr>
    <tabColor rgb="FFFFFF99"/>
  </sheetPr>
  <dimension ref="A28"/>
  <sheetViews>
    <sheetView showGridLines="0" workbookViewId="0">
      <selection activeCell="L4" sqref="L4"/>
    </sheetView>
  </sheetViews>
  <sheetFormatPr baseColWidth="10" defaultRowHeight="14.4"/>
  <cols>
    <col min="1" max="1" width="3.21875" customWidth="1"/>
    <col min="10" max="10" width="9.21875" customWidth="1"/>
  </cols>
  <sheetData>
    <row r="28" ht="10.199999999999999" customHeight="1"/>
  </sheetData>
  <sheetProtection algorithmName="SHA-512" hashValue="SB1IU8zSOtS3N1mJefLgH7Hr8xkyFnb5FLAfKehOxfruR/DDKpr5VWGyvzzvssJnPar0XYEnlq7Oak+q4Fm4tA==" saltValue="AOQmftFWF/SSbVa5KHcetQ==" spinCount="100000" sheet="1" objects="1" scenarios="1"/>
  <printOptions horizontalCentered="1" verticalCentered="1"/>
  <pageMargins left="0" right="0" top="0" bottom="0" header="0.31496062992125984" footer="0.31496062992125984"/>
  <pageSetup paperSize="9" scale="14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07F3-7724-4F8D-9AEF-04A072E493A2}">
  <sheetPr>
    <tabColor rgb="FFFFFF99"/>
    <pageSetUpPr fitToPage="1"/>
  </sheetPr>
  <dimension ref="A1:W32"/>
  <sheetViews>
    <sheetView showGridLines="0" zoomScale="55" zoomScaleNormal="55" workbookViewId="0">
      <pane xSplit="3" ySplit="6" topLeftCell="D7" activePane="bottomRight" state="frozen"/>
      <selection pane="topRight" activeCell="D1" sqref="D1"/>
      <selection pane="bottomLeft" activeCell="A7" sqref="A7"/>
      <selection pane="bottomRight" activeCell="O17" sqref="O17"/>
    </sheetView>
  </sheetViews>
  <sheetFormatPr baseColWidth="10" defaultColWidth="9.109375" defaultRowHeight="18" outlineLevelCol="1"/>
  <cols>
    <col min="1" max="1" width="24.33203125" style="311" customWidth="1"/>
    <col min="2" max="2" width="60.5546875" style="311" customWidth="1"/>
    <col min="3" max="3" width="44.109375" style="316" customWidth="1"/>
    <col min="4" max="4" width="25.77734375" style="316" customWidth="1"/>
    <col min="5" max="5" width="22.77734375" style="316" customWidth="1"/>
    <col min="6" max="7" width="22.77734375" style="316" customWidth="1" outlineLevel="1"/>
    <col min="8" max="8" width="25.77734375" style="316" customWidth="1"/>
    <col min="9" max="9" width="22.77734375" style="316" customWidth="1"/>
    <col min="10" max="11" width="22.77734375" style="316" customWidth="1" outlineLevel="1"/>
    <col min="12" max="12" width="25.77734375" style="316" customWidth="1"/>
    <col min="13" max="13" width="22.77734375" style="319" customWidth="1"/>
    <col min="14" max="15" width="22.77734375" style="316" customWidth="1" outlineLevel="1"/>
    <col min="16" max="16" width="25.77734375" style="316" customWidth="1"/>
    <col min="17" max="17" width="22.77734375" style="319" customWidth="1"/>
    <col min="18" max="19" width="22.77734375" style="316" customWidth="1" outlineLevel="1"/>
    <col min="20" max="20" width="25.77734375" style="316" customWidth="1"/>
    <col min="21" max="21" width="22.77734375" style="316" customWidth="1"/>
    <col min="22" max="23" width="22.77734375" style="316" customWidth="1" outlineLevel="1"/>
    <col min="24" max="16384" width="9.109375" style="312"/>
  </cols>
  <sheetData>
    <row r="1" spans="1:23" ht="44.4" customHeight="1" thickBot="1">
      <c r="A1" s="711" t="s">
        <v>774</v>
      </c>
      <c r="B1" s="712"/>
      <c r="C1" s="713"/>
      <c r="D1" s="724" t="s">
        <v>440</v>
      </c>
      <c r="E1" s="725"/>
      <c r="F1" s="725"/>
      <c r="G1" s="725"/>
      <c r="H1" s="725"/>
      <c r="I1" s="725"/>
      <c r="J1" s="725"/>
      <c r="K1" s="725"/>
      <c r="L1" s="725"/>
      <c r="M1" s="725"/>
      <c r="N1" s="725"/>
      <c r="O1" s="725"/>
      <c r="P1" s="725"/>
      <c r="Q1" s="725"/>
      <c r="R1" s="725"/>
      <c r="S1" s="725"/>
      <c r="T1" s="725"/>
      <c r="U1" s="726"/>
      <c r="V1" s="720"/>
      <c r="W1" s="721"/>
    </row>
    <row r="2" spans="1:23" ht="48" customHeight="1" thickBot="1">
      <c r="A2" s="714"/>
      <c r="B2" s="715"/>
      <c r="C2" s="716"/>
      <c r="D2" s="727" t="s">
        <v>441</v>
      </c>
      <c r="E2" s="728"/>
      <c r="F2" s="728"/>
      <c r="G2" s="728"/>
      <c r="H2" s="728"/>
      <c r="I2" s="728"/>
      <c r="J2" s="728"/>
      <c r="K2" s="728"/>
      <c r="L2" s="728"/>
      <c r="M2" s="728"/>
      <c r="N2" s="728"/>
      <c r="O2" s="728"/>
      <c r="P2" s="728"/>
      <c r="Q2" s="728"/>
      <c r="R2" s="728"/>
      <c r="S2" s="728"/>
      <c r="T2" s="728"/>
      <c r="U2" s="729"/>
      <c r="V2" s="722"/>
      <c r="W2" s="723"/>
    </row>
    <row r="3" spans="1:23" ht="45.75" customHeight="1" thickBot="1">
      <c r="A3" s="717"/>
      <c r="B3" s="718"/>
      <c r="C3" s="719"/>
      <c r="D3" s="739" t="s">
        <v>442</v>
      </c>
      <c r="E3" s="740"/>
      <c r="F3" s="740"/>
      <c r="G3" s="740"/>
      <c r="H3" s="741" t="s">
        <v>443</v>
      </c>
      <c r="I3" s="742"/>
      <c r="J3" s="742"/>
      <c r="K3" s="743"/>
      <c r="L3" s="744" t="s">
        <v>444</v>
      </c>
      <c r="M3" s="744"/>
      <c r="N3" s="744"/>
      <c r="O3" s="744"/>
      <c r="P3" s="745" t="s">
        <v>445</v>
      </c>
      <c r="Q3" s="746"/>
      <c r="R3" s="746"/>
      <c r="S3" s="747"/>
      <c r="T3" s="744" t="s">
        <v>446</v>
      </c>
      <c r="U3" s="744"/>
      <c r="V3" s="744"/>
      <c r="W3" s="748"/>
    </row>
    <row r="4" spans="1:23" ht="45.75" hidden="1" customHeight="1" thickBot="1">
      <c r="A4" s="313"/>
      <c r="C4" s="314"/>
      <c r="D4" s="730" t="s">
        <v>15</v>
      </c>
      <c r="E4" s="731"/>
      <c r="F4" s="732"/>
      <c r="G4" s="325" t="s">
        <v>16</v>
      </c>
      <c r="H4" s="733" t="s">
        <v>15</v>
      </c>
      <c r="I4" s="734"/>
      <c r="J4" s="735"/>
      <c r="K4" s="326" t="s">
        <v>16</v>
      </c>
      <c r="L4" s="731" t="s">
        <v>15</v>
      </c>
      <c r="M4" s="731"/>
      <c r="N4" s="732"/>
      <c r="O4" s="325" t="s">
        <v>16</v>
      </c>
      <c r="P4" s="733" t="s">
        <v>15</v>
      </c>
      <c r="Q4" s="734"/>
      <c r="R4" s="736"/>
      <c r="S4" s="327" t="s">
        <v>16</v>
      </c>
      <c r="T4" s="737" t="s">
        <v>15</v>
      </c>
      <c r="U4" s="737"/>
      <c r="V4" s="738"/>
      <c r="W4" s="315" t="s">
        <v>16</v>
      </c>
    </row>
    <row r="5" spans="1:23" s="316" customFormat="1" ht="37.5" customHeight="1">
      <c r="A5" s="704" t="s">
        <v>449</v>
      </c>
      <c r="B5" s="704" t="s">
        <v>447</v>
      </c>
      <c r="C5" s="706" t="s">
        <v>448</v>
      </c>
      <c r="D5" s="696" t="s">
        <v>412</v>
      </c>
      <c r="E5" s="694" t="s">
        <v>413</v>
      </c>
      <c r="F5" s="352" t="s">
        <v>414</v>
      </c>
      <c r="G5" s="353" t="s">
        <v>415</v>
      </c>
      <c r="H5" s="691" t="s">
        <v>450</v>
      </c>
      <c r="I5" s="694" t="s">
        <v>413</v>
      </c>
      <c r="J5" s="352" t="s">
        <v>414</v>
      </c>
      <c r="K5" s="353" t="s">
        <v>415</v>
      </c>
      <c r="L5" s="691" t="s">
        <v>451</v>
      </c>
      <c r="M5" s="694" t="s">
        <v>413</v>
      </c>
      <c r="N5" s="352" t="s">
        <v>414</v>
      </c>
      <c r="O5" s="353" t="s">
        <v>415</v>
      </c>
      <c r="P5" s="691" t="s">
        <v>452</v>
      </c>
      <c r="Q5" s="694" t="s">
        <v>413</v>
      </c>
      <c r="R5" s="393" t="s">
        <v>414</v>
      </c>
      <c r="S5" s="394" t="s">
        <v>415</v>
      </c>
      <c r="T5" s="693" t="s">
        <v>453</v>
      </c>
      <c r="U5" s="749" t="s">
        <v>413</v>
      </c>
      <c r="V5" s="393" t="s">
        <v>414</v>
      </c>
      <c r="W5" s="395" t="s">
        <v>415</v>
      </c>
    </row>
    <row r="6" spans="1:23" s="316" customFormat="1" ht="18.75" customHeight="1" thickBot="1">
      <c r="A6" s="708"/>
      <c r="B6" s="705"/>
      <c r="C6" s="707"/>
      <c r="D6" s="697"/>
      <c r="E6" s="695"/>
      <c r="F6" s="419" t="s">
        <v>26</v>
      </c>
      <c r="G6" s="420" t="str">
        <f>G4</f>
        <v>MM-YYYY</v>
      </c>
      <c r="H6" s="692"/>
      <c r="I6" s="695"/>
      <c r="J6" s="419" t="s">
        <v>26</v>
      </c>
      <c r="K6" s="420" t="str">
        <f>K4</f>
        <v>MM-YYYY</v>
      </c>
      <c r="L6" s="692"/>
      <c r="M6" s="695"/>
      <c r="N6" s="419" t="s">
        <v>26</v>
      </c>
      <c r="O6" s="420" t="str">
        <f>O4</f>
        <v>MM-YYYY</v>
      </c>
      <c r="P6" s="692"/>
      <c r="Q6" s="695"/>
      <c r="R6" s="419" t="s">
        <v>26</v>
      </c>
      <c r="S6" s="420" t="str">
        <f>S4</f>
        <v>MM-YYYY</v>
      </c>
      <c r="T6" s="692"/>
      <c r="U6" s="695"/>
      <c r="V6" s="419" t="s">
        <v>26</v>
      </c>
      <c r="W6" s="421" t="str">
        <f>W4</f>
        <v>MM-YYYY</v>
      </c>
    </row>
    <row r="7" spans="1:23" s="317" customFormat="1" ht="31.2">
      <c r="A7" s="709" t="s">
        <v>459</v>
      </c>
      <c r="B7" s="328" t="s">
        <v>27</v>
      </c>
      <c r="C7" s="411" t="s">
        <v>455</v>
      </c>
      <c r="D7" s="337" t="s">
        <v>416</v>
      </c>
      <c r="E7" s="338" t="s">
        <v>457</v>
      </c>
      <c r="F7" s="422"/>
      <c r="G7" s="423"/>
      <c r="H7" s="366" t="s">
        <v>416</v>
      </c>
      <c r="I7" s="338" t="s">
        <v>457</v>
      </c>
      <c r="J7" s="422"/>
      <c r="K7" s="423"/>
      <c r="L7" s="366" t="s">
        <v>416</v>
      </c>
      <c r="M7" s="338" t="s">
        <v>457</v>
      </c>
      <c r="N7" s="422"/>
      <c r="O7" s="423"/>
      <c r="P7" s="366" t="s">
        <v>416</v>
      </c>
      <c r="Q7" s="338" t="s">
        <v>457</v>
      </c>
      <c r="R7" s="422"/>
      <c r="S7" s="423"/>
      <c r="T7" s="366" t="s">
        <v>416</v>
      </c>
      <c r="U7" s="338" t="s">
        <v>457</v>
      </c>
      <c r="V7" s="424"/>
      <c r="W7" s="425"/>
    </row>
    <row r="8" spans="1:23" s="316" customFormat="1" ht="42.6" thickBot="1">
      <c r="A8" s="710"/>
      <c r="B8" s="329" t="s">
        <v>454</v>
      </c>
      <c r="C8" s="412" t="s">
        <v>456</v>
      </c>
      <c r="D8" s="426"/>
      <c r="E8" s="339"/>
      <c r="F8" s="427"/>
      <c r="G8" s="428"/>
      <c r="H8" s="429"/>
      <c r="I8" s="339"/>
      <c r="J8" s="427"/>
      <c r="K8" s="428"/>
      <c r="L8" s="429"/>
      <c r="M8" s="339"/>
      <c r="N8" s="427"/>
      <c r="O8" s="428"/>
      <c r="P8" s="429"/>
      <c r="Q8" s="339"/>
      <c r="R8" s="427"/>
      <c r="S8" s="428"/>
      <c r="T8" s="429"/>
      <c r="U8" s="339"/>
      <c r="V8" s="430"/>
      <c r="W8" s="431"/>
    </row>
    <row r="9" spans="1:23" s="316" customFormat="1" ht="49.5" hidden="1" customHeight="1">
      <c r="A9" s="410"/>
      <c r="B9" s="239" t="s">
        <v>32</v>
      </c>
      <c r="C9" s="413"/>
      <c r="D9" s="432"/>
      <c r="E9" s="340"/>
      <c r="F9" s="433"/>
      <c r="G9" s="434"/>
      <c r="H9" s="435"/>
      <c r="I9" s="340"/>
      <c r="J9" s="433"/>
      <c r="K9" s="434"/>
      <c r="L9" s="435"/>
      <c r="M9" s="386"/>
      <c r="N9" s="433"/>
      <c r="O9" s="434"/>
      <c r="P9" s="435"/>
      <c r="Q9" s="386"/>
      <c r="R9" s="433"/>
      <c r="S9" s="434"/>
      <c r="T9" s="435"/>
      <c r="U9" s="340"/>
      <c r="V9" s="436"/>
      <c r="W9" s="437"/>
    </row>
    <row r="10" spans="1:23" s="316" customFormat="1" ht="13.5" hidden="1" customHeight="1" thickBot="1">
      <c r="A10" s="410"/>
      <c r="B10" s="242" t="s">
        <v>33</v>
      </c>
      <c r="C10" s="414"/>
      <c r="D10" s="438"/>
      <c r="E10" s="341"/>
      <c r="F10" s="439"/>
      <c r="G10" s="440"/>
      <c r="H10" s="441"/>
      <c r="I10" s="341"/>
      <c r="J10" s="439"/>
      <c r="K10" s="440"/>
      <c r="L10" s="441"/>
      <c r="M10" s="387"/>
      <c r="N10" s="439"/>
      <c r="O10" s="440"/>
      <c r="P10" s="441"/>
      <c r="Q10" s="387"/>
      <c r="R10" s="439"/>
      <c r="S10" s="440"/>
      <c r="T10" s="441"/>
      <c r="U10" s="341"/>
      <c r="V10" s="442"/>
      <c r="W10" s="443"/>
    </row>
    <row r="11" spans="1:23" ht="30.6" customHeight="1">
      <c r="A11" s="698" t="s">
        <v>417</v>
      </c>
      <c r="B11" s="330" t="s">
        <v>418</v>
      </c>
      <c r="C11" s="415" t="s">
        <v>467</v>
      </c>
      <c r="D11" s="342"/>
      <c r="E11" s="343"/>
      <c r="F11" s="417"/>
      <c r="G11" s="418"/>
      <c r="H11" s="367"/>
      <c r="I11" s="368"/>
      <c r="J11" s="374"/>
      <c r="K11" s="375"/>
      <c r="L11" s="366" t="s">
        <v>419</v>
      </c>
      <c r="M11" s="388"/>
      <c r="N11" s="374"/>
      <c r="O11" s="375"/>
      <c r="P11" s="366" t="s">
        <v>419</v>
      </c>
      <c r="Q11" s="388" t="str">
        <f>IF(S11="","",IF(S11&lt;R11,"OK","Not OK"))</f>
        <v/>
      </c>
      <c r="R11" s="374"/>
      <c r="S11" s="375"/>
      <c r="T11" s="366" t="s">
        <v>419</v>
      </c>
      <c r="U11" s="349" t="str">
        <f>IF(W11="","",IF(W11&lt;V11,"OK","Not OK"))</f>
        <v/>
      </c>
      <c r="V11" s="396"/>
      <c r="W11" s="397"/>
    </row>
    <row r="12" spans="1:23" ht="81.75" customHeight="1">
      <c r="A12" s="699"/>
      <c r="B12" s="331" t="s">
        <v>458</v>
      </c>
      <c r="C12" s="416" t="s">
        <v>468</v>
      </c>
      <c r="D12" s="344"/>
      <c r="E12" s="345"/>
      <c r="F12" s="356"/>
      <c r="G12" s="357"/>
      <c r="H12" s="369" t="s">
        <v>472</v>
      </c>
      <c r="I12" s="345"/>
      <c r="J12" s="356"/>
      <c r="K12" s="357"/>
      <c r="L12" s="369" t="s">
        <v>475</v>
      </c>
      <c r="M12" s="389"/>
      <c r="N12" s="356"/>
      <c r="O12" s="357"/>
      <c r="P12" s="369" t="s">
        <v>475</v>
      </c>
      <c r="Q12" s="389" t="str">
        <f>IF(S12="","",IF((S12-R12)/R12&lt;-0.03,"OK","Not OK"))</f>
        <v/>
      </c>
      <c r="R12" s="356"/>
      <c r="S12" s="357"/>
      <c r="T12" s="369" t="s">
        <v>475</v>
      </c>
      <c r="U12" s="345" t="str">
        <f>IF(W12="","",IF((W12-V12)/V12&lt;-0.03,"OK","Not OK"))</f>
        <v/>
      </c>
      <c r="V12" s="398"/>
      <c r="W12" s="399"/>
    </row>
    <row r="13" spans="1:23" ht="72" customHeight="1">
      <c r="A13" s="699"/>
      <c r="B13" s="331" t="s">
        <v>460</v>
      </c>
      <c r="C13" s="416" t="s">
        <v>468</v>
      </c>
      <c r="D13" s="346" t="s">
        <v>419</v>
      </c>
      <c r="E13" s="345"/>
      <c r="F13" s="358"/>
      <c r="G13" s="359"/>
      <c r="H13" s="370" t="s">
        <v>473</v>
      </c>
      <c r="I13" s="345"/>
      <c r="J13" s="376"/>
      <c r="K13" s="377"/>
      <c r="L13" s="370" t="s">
        <v>473</v>
      </c>
      <c r="M13" s="389"/>
      <c r="N13" s="376"/>
      <c r="O13" s="377"/>
      <c r="P13" s="370" t="s">
        <v>478</v>
      </c>
      <c r="Q13" s="389" t="str">
        <f>IF(S13="","",IF((S13-R13)/R13&lt;-0.05,"OK","Not OK"))</f>
        <v/>
      </c>
      <c r="R13" s="376"/>
      <c r="S13" s="377"/>
      <c r="T13" s="370" t="s">
        <v>478</v>
      </c>
      <c r="U13" s="345" t="str">
        <f>IF(W13="","",IF((W13-V13)/V13&lt;-0.05,"OK","Not OK"))</f>
        <v/>
      </c>
      <c r="V13" s="400"/>
      <c r="W13" s="401"/>
    </row>
    <row r="14" spans="1:23" ht="42.6" thickBot="1">
      <c r="A14" s="700"/>
      <c r="B14" s="332" t="s">
        <v>461</v>
      </c>
      <c r="C14" s="412" t="s">
        <v>469</v>
      </c>
      <c r="D14" s="347" t="s">
        <v>419</v>
      </c>
      <c r="E14" s="339"/>
      <c r="F14" s="360"/>
      <c r="G14" s="361"/>
      <c r="H14" s="371" t="s">
        <v>419</v>
      </c>
      <c r="I14" s="339"/>
      <c r="J14" s="378"/>
      <c r="K14" s="379"/>
      <c r="L14" s="371" t="s">
        <v>476</v>
      </c>
      <c r="M14" s="390"/>
      <c r="N14" s="378"/>
      <c r="O14" s="379"/>
      <c r="P14" s="371" t="s">
        <v>479</v>
      </c>
      <c r="Q14" s="392" t="str">
        <f>IF(S14="","",IF((S14-R14)/R14&lt;-0.15,"OK","Not OK"))</f>
        <v/>
      </c>
      <c r="R14" s="378"/>
      <c r="S14" s="379"/>
      <c r="T14" s="371" t="s">
        <v>480</v>
      </c>
      <c r="U14" s="339" t="str">
        <f>IF(W14="","",IF((W14-V14)/V14&lt;-0.2,"OK","Not OK"))</f>
        <v/>
      </c>
      <c r="V14" s="402"/>
      <c r="W14" s="403"/>
    </row>
    <row r="15" spans="1:23" ht="65.400000000000006" customHeight="1">
      <c r="A15" s="698" t="s">
        <v>420</v>
      </c>
      <c r="B15" s="333" t="s">
        <v>462</v>
      </c>
      <c r="C15" s="415" t="s">
        <v>51</v>
      </c>
      <c r="D15" s="348" t="s">
        <v>419</v>
      </c>
      <c r="E15" s="349"/>
      <c r="F15" s="362"/>
      <c r="G15" s="363"/>
      <c r="H15" s="372" t="s">
        <v>52</v>
      </c>
      <c r="I15" s="349"/>
      <c r="J15" s="380"/>
      <c r="K15" s="381"/>
      <c r="L15" s="372" t="s">
        <v>53</v>
      </c>
      <c r="M15" s="388"/>
      <c r="N15" s="444"/>
      <c r="O15" s="445"/>
      <c r="P15" s="372" t="s">
        <v>54</v>
      </c>
      <c r="Q15" s="446" t="str">
        <f>IF(S15="","",IF(S15&lt;0.07,"OK","Not OK"))</f>
        <v/>
      </c>
      <c r="R15" s="444"/>
      <c r="S15" s="445"/>
      <c r="T15" s="370" t="s">
        <v>482</v>
      </c>
      <c r="U15" s="349" t="str">
        <f>IF(W15="","",IF(W15&lt;0.06,"OK","Not OK"))</f>
        <v/>
      </c>
      <c r="V15" s="447"/>
      <c r="W15" s="404"/>
    </row>
    <row r="16" spans="1:23" ht="115.2" customHeight="1">
      <c r="A16" s="699"/>
      <c r="B16" s="331" t="s">
        <v>463</v>
      </c>
      <c r="C16" s="416" t="s">
        <v>470</v>
      </c>
      <c r="D16" s="346" t="s">
        <v>419</v>
      </c>
      <c r="E16" s="345"/>
      <c r="F16" s="358"/>
      <c r="G16" s="359"/>
      <c r="H16" s="370" t="s">
        <v>421</v>
      </c>
      <c r="I16" s="345"/>
      <c r="J16" s="376"/>
      <c r="K16" s="377"/>
      <c r="L16" s="370" t="s">
        <v>477</v>
      </c>
      <c r="M16" s="389" t="str">
        <f>IF(O16="","",IF((O16-N16)/N16&lt;-0.05,"OK","Not OK"))</f>
        <v/>
      </c>
      <c r="N16" s="376"/>
      <c r="O16" s="377"/>
      <c r="P16" s="370" t="s">
        <v>477</v>
      </c>
      <c r="Q16" s="448" t="str">
        <f>IF(S16="","",IF((S16-R16)/R16&lt;-0.05,"OK","Not OK"))</f>
        <v/>
      </c>
      <c r="R16" s="376"/>
      <c r="S16" s="377"/>
      <c r="T16" s="370" t="s">
        <v>477</v>
      </c>
      <c r="U16" s="345" t="str">
        <f>IF(W16="","",IF((W16-V16)/V16&lt;-0.05,"OK","Not OK"))</f>
        <v/>
      </c>
      <c r="V16" s="400"/>
      <c r="W16" s="401"/>
    </row>
    <row r="17" spans="1:23" ht="37.200000000000003" customHeight="1">
      <c r="A17" s="699"/>
      <c r="B17" s="331" t="s">
        <v>422</v>
      </c>
      <c r="C17" s="416" t="s">
        <v>469</v>
      </c>
      <c r="D17" s="346" t="s">
        <v>419</v>
      </c>
      <c r="E17" s="345"/>
      <c r="F17" s="358"/>
      <c r="G17" s="359"/>
      <c r="H17" s="370" t="s">
        <v>419</v>
      </c>
      <c r="I17" s="345"/>
      <c r="J17" s="376"/>
      <c r="K17" s="377"/>
      <c r="L17" s="370" t="s">
        <v>419</v>
      </c>
      <c r="M17" s="389" t="str">
        <f t="shared" ref="M17:M22" si="0">IF(O17="","",IF(O17&lt;N17,"OK","Not OK"))</f>
        <v/>
      </c>
      <c r="N17" s="376"/>
      <c r="O17" s="377"/>
      <c r="P17" s="370" t="s">
        <v>481</v>
      </c>
      <c r="Q17" s="389" t="str">
        <f t="shared" ref="Q17:Q22" si="1">IF(S17="","",IF(S17&lt;R17,"OK","Not OK"))</f>
        <v/>
      </c>
      <c r="R17" s="376"/>
      <c r="S17" s="377"/>
      <c r="T17" s="370" t="s">
        <v>481</v>
      </c>
      <c r="U17" s="345" t="str">
        <f t="shared" ref="U17:U22" si="2">IF(W17="","",IF(W17&lt;V17,"OK","Not OK"))</f>
        <v/>
      </c>
      <c r="V17" s="400"/>
      <c r="W17" s="401"/>
    </row>
    <row r="18" spans="1:23" ht="42">
      <c r="A18" s="699"/>
      <c r="B18" s="331" t="s">
        <v>464</v>
      </c>
      <c r="C18" s="416" t="s">
        <v>423</v>
      </c>
      <c r="D18" s="350"/>
      <c r="E18" s="351"/>
      <c r="F18" s="364"/>
      <c r="G18" s="365"/>
      <c r="H18" s="373"/>
      <c r="I18" s="351"/>
      <c r="J18" s="382"/>
      <c r="K18" s="383"/>
      <c r="L18" s="370" t="s">
        <v>62</v>
      </c>
      <c r="M18" s="389" t="str">
        <f>IF(O18="","",IF(O18&gt;0.3,"OK","Not OK"))</f>
        <v/>
      </c>
      <c r="N18" s="376"/>
      <c r="O18" s="377"/>
      <c r="P18" s="370" t="s">
        <v>63</v>
      </c>
      <c r="Q18" s="389" t="str">
        <f>IF(S18="","",IF(S18&gt;0.75,"OK","Not OK"))</f>
        <v/>
      </c>
      <c r="R18" s="376"/>
      <c r="S18" s="377"/>
      <c r="T18" s="370" t="s">
        <v>64</v>
      </c>
      <c r="U18" s="345" t="str">
        <f>IF(W18="","",IF(W18&gt;0.95,"OK","Not OK"))</f>
        <v/>
      </c>
      <c r="V18" s="405"/>
      <c r="W18" s="401"/>
    </row>
    <row r="19" spans="1:23" ht="33" customHeight="1" thickBot="1">
      <c r="A19" s="700"/>
      <c r="B19" s="334" t="s">
        <v>465</v>
      </c>
      <c r="C19" s="412" t="s">
        <v>51</v>
      </c>
      <c r="D19" s="347" t="s">
        <v>419</v>
      </c>
      <c r="E19" s="339" t="str">
        <f t="shared" ref="E19:E22" si="3">IF(G19="","",IF(G19&lt;F19,"OK","Not OK"))</f>
        <v/>
      </c>
      <c r="F19" s="360"/>
      <c r="G19" s="361"/>
      <c r="H19" s="371" t="s">
        <v>66</v>
      </c>
      <c r="I19" s="339"/>
      <c r="J19" s="384"/>
      <c r="K19" s="385"/>
      <c r="L19" s="371" t="s">
        <v>67</v>
      </c>
      <c r="M19" s="390" t="str">
        <f>IF(O19="","",IF(O19&gt;0.9,"OK","Not OK"))</f>
        <v/>
      </c>
      <c r="N19" s="378"/>
      <c r="O19" s="385"/>
      <c r="P19" s="371" t="s">
        <v>64</v>
      </c>
      <c r="Q19" s="390" t="str">
        <f>IF(S19="","",IF(S19&gt;0.95,"OK","Not OK"))</f>
        <v/>
      </c>
      <c r="R19" s="378"/>
      <c r="S19" s="385"/>
      <c r="T19" s="371" t="s">
        <v>68</v>
      </c>
      <c r="U19" s="339" t="str">
        <f>IF(W19="","",IF(W19&gt;0.98,"OK","Not OK"))</f>
        <v/>
      </c>
      <c r="V19" s="406"/>
      <c r="W19" s="407"/>
    </row>
    <row r="20" spans="1:23" ht="34.5" customHeight="1">
      <c r="A20" s="701" t="s">
        <v>424</v>
      </c>
      <c r="B20" s="330" t="s">
        <v>425</v>
      </c>
      <c r="C20" s="411" t="s">
        <v>471</v>
      </c>
      <c r="D20" s="348" t="s">
        <v>419</v>
      </c>
      <c r="E20" s="349" t="str">
        <f t="shared" si="3"/>
        <v/>
      </c>
      <c r="F20" s="354"/>
      <c r="G20" s="355"/>
      <c r="H20" s="372" t="s">
        <v>419</v>
      </c>
      <c r="I20" s="349"/>
      <c r="J20" s="354"/>
      <c r="K20" s="355"/>
      <c r="L20" s="366" t="s">
        <v>419</v>
      </c>
      <c r="M20" s="388" t="str">
        <f t="shared" si="0"/>
        <v/>
      </c>
      <c r="N20" s="354"/>
      <c r="O20" s="355"/>
      <c r="P20" s="366" t="s">
        <v>419</v>
      </c>
      <c r="Q20" s="388" t="str">
        <f t="shared" si="1"/>
        <v/>
      </c>
      <c r="R20" s="354"/>
      <c r="S20" s="355"/>
      <c r="T20" s="366" t="s">
        <v>419</v>
      </c>
      <c r="U20" s="349" t="str">
        <f t="shared" si="2"/>
        <v/>
      </c>
      <c r="V20" s="408"/>
      <c r="W20" s="409"/>
    </row>
    <row r="21" spans="1:23" ht="46.8">
      <c r="A21" s="702"/>
      <c r="B21" s="335" t="s">
        <v>426</v>
      </c>
      <c r="C21" s="416" t="s">
        <v>471</v>
      </c>
      <c r="D21" s="346" t="s">
        <v>419</v>
      </c>
      <c r="E21" s="345" t="str">
        <f t="shared" si="3"/>
        <v/>
      </c>
      <c r="F21" s="358"/>
      <c r="G21" s="359"/>
      <c r="H21" s="370" t="s">
        <v>419</v>
      </c>
      <c r="I21" s="345"/>
      <c r="J21" s="376"/>
      <c r="K21" s="377"/>
      <c r="L21" s="391" t="s">
        <v>474</v>
      </c>
      <c r="M21" s="389" t="str">
        <f t="shared" si="0"/>
        <v/>
      </c>
      <c r="N21" s="376"/>
      <c r="O21" s="377"/>
      <c r="P21" s="391" t="s">
        <v>483</v>
      </c>
      <c r="Q21" s="389" t="str">
        <f t="shared" si="1"/>
        <v/>
      </c>
      <c r="R21" s="376"/>
      <c r="S21" s="377"/>
      <c r="T21" s="370" t="s">
        <v>419</v>
      </c>
      <c r="U21" s="345" t="str">
        <f t="shared" si="2"/>
        <v/>
      </c>
      <c r="V21" s="400"/>
      <c r="W21" s="401"/>
    </row>
    <row r="22" spans="1:23" ht="37.5" customHeight="1" thickBot="1">
      <c r="A22" s="703"/>
      <c r="B22" s="336" t="s">
        <v>466</v>
      </c>
      <c r="C22" s="412" t="s">
        <v>471</v>
      </c>
      <c r="D22" s="347" t="s">
        <v>419</v>
      </c>
      <c r="E22" s="339" t="str">
        <f t="shared" si="3"/>
        <v/>
      </c>
      <c r="F22" s="360"/>
      <c r="G22" s="361"/>
      <c r="H22" s="371" t="s">
        <v>419</v>
      </c>
      <c r="I22" s="339"/>
      <c r="J22" s="378"/>
      <c r="K22" s="379"/>
      <c r="L22" s="371" t="s">
        <v>419</v>
      </c>
      <c r="M22" s="392" t="str">
        <f t="shared" si="0"/>
        <v/>
      </c>
      <c r="N22" s="378"/>
      <c r="O22" s="379"/>
      <c r="P22" s="371" t="s">
        <v>419</v>
      </c>
      <c r="Q22" s="392" t="str">
        <f t="shared" si="1"/>
        <v/>
      </c>
      <c r="R22" s="378"/>
      <c r="S22" s="379"/>
      <c r="T22" s="371" t="s">
        <v>419</v>
      </c>
      <c r="U22" s="339" t="str">
        <f t="shared" si="2"/>
        <v/>
      </c>
      <c r="V22" s="402"/>
      <c r="W22" s="403"/>
    </row>
    <row r="23" spans="1:23">
      <c r="B23" s="318"/>
    </row>
    <row r="24" spans="1:23">
      <c r="B24" s="318"/>
    </row>
    <row r="25" spans="1:23">
      <c r="B25" s="318"/>
    </row>
    <row r="26" spans="1:23">
      <c r="B26" s="318"/>
    </row>
    <row r="27" spans="1:23">
      <c r="B27" s="318"/>
    </row>
    <row r="28" spans="1:23">
      <c r="B28" s="318"/>
    </row>
    <row r="29" spans="1:23">
      <c r="B29" s="318"/>
    </row>
    <row r="30" spans="1:23">
      <c r="B30" s="318"/>
    </row>
    <row r="31" spans="1:23">
      <c r="B31" s="318"/>
    </row>
    <row r="32" spans="1:23">
      <c r="B32" s="318"/>
    </row>
  </sheetData>
  <sheetProtection algorithmName="SHA-512" hashValue="TkA8N1OWmZROXPZ67nd+nA8fFxkHbmZvswrK91m63AGAcOYXiOXe7FvY9eXQztySgp7WdSSnTOkBMzCipJU/wg==" saltValue="d5cwjuVPy2GDUH9Rw5DhCw==" spinCount="100000" sheet="1" objects="1" scenarios="1"/>
  <mergeCells count="31">
    <mergeCell ref="A1:C3"/>
    <mergeCell ref="V1:W2"/>
    <mergeCell ref="D1:U1"/>
    <mergeCell ref="D2:U2"/>
    <mergeCell ref="A11:A14"/>
    <mergeCell ref="D4:F4"/>
    <mergeCell ref="H4:J4"/>
    <mergeCell ref="L4:N4"/>
    <mergeCell ref="P4:R4"/>
    <mergeCell ref="T4:V4"/>
    <mergeCell ref="D3:G3"/>
    <mergeCell ref="H3:K3"/>
    <mergeCell ref="L3:O3"/>
    <mergeCell ref="P3:S3"/>
    <mergeCell ref="T3:W3"/>
    <mergeCell ref="U5:U6"/>
    <mergeCell ref="D5:D6"/>
    <mergeCell ref="H5:H6"/>
    <mergeCell ref="L5:L6"/>
    <mergeCell ref="A15:A19"/>
    <mergeCell ref="A20:A22"/>
    <mergeCell ref="B5:B6"/>
    <mergeCell ref="C5:C6"/>
    <mergeCell ref="A5:A6"/>
    <mergeCell ref="A7:A8"/>
    <mergeCell ref="P5:P6"/>
    <mergeCell ref="T5:T6"/>
    <mergeCell ref="Q5:Q6"/>
    <mergeCell ref="E5:E6"/>
    <mergeCell ref="I5:I6"/>
    <mergeCell ref="M5:M6"/>
  </mergeCells>
  <conditionalFormatting sqref="E7:E22">
    <cfRule type="cellIs" dxfId="41" priority="17" operator="equal">
      <formula>"Not OK"</formula>
    </cfRule>
    <cfRule type="cellIs" dxfId="40" priority="18" operator="equal">
      <formula>"OK"</formula>
    </cfRule>
  </conditionalFormatting>
  <conditionalFormatting sqref="I7:I22">
    <cfRule type="cellIs" dxfId="39" priority="7" operator="equal">
      <formula>"Not OK"</formula>
    </cfRule>
    <cfRule type="cellIs" dxfId="38" priority="8" operator="equal">
      <formula>"OK"</formula>
    </cfRule>
  </conditionalFormatting>
  <conditionalFormatting sqref="M7:M22">
    <cfRule type="cellIs" dxfId="37" priority="5" operator="equal">
      <formula>"Not OK"</formula>
    </cfRule>
    <cfRule type="cellIs" dxfId="36" priority="6" operator="equal">
      <formula>"OK"</formula>
    </cfRule>
  </conditionalFormatting>
  <conditionalFormatting sqref="Q7:Q22">
    <cfRule type="cellIs" dxfId="35" priority="3" operator="equal">
      <formula>"Not OK"</formula>
    </cfRule>
    <cfRule type="cellIs" dxfId="34" priority="4" operator="equal">
      <formula>"OK"</formula>
    </cfRule>
  </conditionalFormatting>
  <conditionalFormatting sqref="U7:U22">
    <cfRule type="cellIs" dxfId="33" priority="1" operator="equal">
      <formula>"Not OK"</formula>
    </cfRule>
    <cfRule type="cellIs" dxfId="32" priority="2" operator="equal">
      <formula>"OK"</formula>
    </cfRule>
  </conditionalFormatting>
  <dataValidations disablePrompts="1" count="1">
    <dataValidation type="list" allowBlank="1" showInputMessage="1" showErrorMessage="1" sqref="E11:E22 I11:I22 M11:M22 Q11:Q22 U11:U22" xr:uid="{BDF84A17-A242-41C0-8ECD-769352030DAC}">
      <formula1>"OK,Not OK"</formula1>
    </dataValidation>
  </dataValidations>
  <printOptions horizontalCentered="1"/>
  <pageMargins left="0" right="0" top="0.74803149606299213" bottom="0.74803149606299213" header="0.31496062992125984" footer="0.31496062992125984"/>
  <pageSetup paperSize="9" scale="2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32"/>
  <sheetViews>
    <sheetView showGridLines="0" zoomScale="55" zoomScaleNormal="55" workbookViewId="0">
      <pane xSplit="3" ySplit="6" topLeftCell="D11" activePane="bottomRight" state="frozen"/>
      <selection pane="topRight" activeCell="D1" sqref="D1"/>
      <selection pane="bottomLeft" activeCell="A7" sqref="A7"/>
      <selection pane="bottomRight" activeCell="H12" sqref="H12"/>
    </sheetView>
  </sheetViews>
  <sheetFormatPr baseColWidth="10" defaultColWidth="9.21875" defaultRowHeight="18" outlineLevelCol="1"/>
  <cols>
    <col min="1" max="1" width="23.21875" style="103" customWidth="1"/>
    <col min="2" max="2" width="60.5546875" style="103" customWidth="1"/>
    <col min="3" max="3" width="44.21875" style="104" customWidth="1"/>
    <col min="4" max="4" width="24.21875" style="104" customWidth="1"/>
    <col min="5" max="5" width="20.77734375" style="104" customWidth="1"/>
    <col min="6" max="7" width="15.77734375" style="104" hidden="1" customWidth="1" outlineLevel="1"/>
    <col min="8" max="8" width="26" style="104" customWidth="1" collapsed="1"/>
    <col min="9" max="9" width="21.77734375" style="104" customWidth="1"/>
    <col min="10" max="11" width="20.77734375" style="104" hidden="1" customWidth="1" outlineLevel="1"/>
    <col min="12" max="12" width="28.5546875" style="104" customWidth="1" collapsed="1"/>
    <col min="13" max="13" width="23.77734375" style="225" customWidth="1"/>
    <col min="14" max="15" width="20.77734375" style="104" hidden="1" customWidth="1" outlineLevel="1"/>
    <col min="16" max="16" width="25.44140625" style="104" customWidth="1" collapsed="1"/>
    <col min="17" max="17" width="25.44140625" style="225" customWidth="1"/>
    <col min="18" max="19" width="20.77734375" style="104" hidden="1" customWidth="1" outlineLevel="1"/>
    <col min="20" max="20" width="20.77734375" style="104" customWidth="1" collapsed="1"/>
    <col min="21" max="21" width="20.77734375" style="104" customWidth="1"/>
    <col min="22" max="23" width="20.77734375" style="104" hidden="1" customWidth="1" outlineLevel="1"/>
    <col min="24" max="24" width="9.21875" style="104" collapsed="1"/>
    <col min="25" max="16384" width="9.21875" style="104"/>
  </cols>
  <sheetData>
    <row r="1" spans="1:23" ht="44.55" customHeight="1" thickBot="1">
      <c r="D1" s="750" t="s">
        <v>8</v>
      </c>
      <c r="E1" s="751"/>
      <c r="F1" s="751"/>
      <c r="G1" s="751"/>
      <c r="H1" s="751"/>
      <c r="I1" s="751"/>
      <c r="J1" s="751"/>
      <c r="K1" s="751"/>
      <c r="L1" s="751"/>
      <c r="M1" s="751"/>
      <c r="N1" s="751"/>
      <c r="O1" s="751"/>
      <c r="P1" s="751"/>
      <c r="Q1" s="751"/>
      <c r="R1" s="751"/>
      <c r="S1" s="751"/>
      <c r="T1" s="751"/>
      <c r="U1" s="751"/>
    </row>
    <row r="2" spans="1:23" ht="48" customHeight="1" thickBot="1">
      <c r="B2" s="105"/>
      <c r="C2" s="106"/>
      <c r="D2" s="750" t="s">
        <v>9</v>
      </c>
      <c r="E2" s="751"/>
      <c r="F2" s="751"/>
      <c r="G2" s="751"/>
      <c r="H2" s="751"/>
      <c r="I2" s="751"/>
      <c r="J2" s="751"/>
      <c r="K2" s="751"/>
      <c r="L2" s="751"/>
      <c r="M2" s="751"/>
      <c r="N2" s="751"/>
      <c r="O2" s="751"/>
      <c r="P2" s="751"/>
      <c r="Q2" s="751"/>
      <c r="R2" s="751"/>
      <c r="S2" s="751"/>
      <c r="T2" s="751"/>
      <c r="U2" s="751"/>
      <c r="V2" s="751"/>
      <c r="W2" s="751"/>
    </row>
    <row r="3" spans="1:23" ht="45.75" customHeight="1" thickBot="1">
      <c r="A3" s="107"/>
      <c r="C3" s="108"/>
      <c r="D3" s="752" t="s">
        <v>10</v>
      </c>
      <c r="E3" s="753"/>
      <c r="F3" s="753"/>
      <c r="G3" s="754"/>
      <c r="H3" s="755" t="s">
        <v>11</v>
      </c>
      <c r="I3" s="756"/>
      <c r="J3" s="756"/>
      <c r="K3" s="757"/>
      <c r="L3" s="752" t="s">
        <v>12</v>
      </c>
      <c r="M3" s="753"/>
      <c r="N3" s="753"/>
      <c r="O3" s="754"/>
      <c r="P3" s="756" t="s">
        <v>13</v>
      </c>
      <c r="Q3" s="756"/>
      <c r="R3" s="756"/>
      <c r="S3" s="757"/>
      <c r="T3" s="752" t="s">
        <v>14</v>
      </c>
      <c r="U3" s="753"/>
      <c r="V3" s="753"/>
      <c r="W3" s="754"/>
    </row>
    <row r="4" spans="1:23" ht="45.75" hidden="1" customHeight="1" thickBot="1">
      <c r="A4" s="107"/>
      <c r="C4" s="108"/>
      <c r="D4" s="764" t="s">
        <v>15</v>
      </c>
      <c r="E4" s="765"/>
      <c r="F4" s="766"/>
      <c r="G4" s="109" t="s">
        <v>16</v>
      </c>
      <c r="H4" s="767" t="s">
        <v>15</v>
      </c>
      <c r="I4" s="768"/>
      <c r="J4" s="769"/>
      <c r="K4" s="110" t="s">
        <v>16</v>
      </c>
      <c r="L4" s="764" t="s">
        <v>15</v>
      </c>
      <c r="M4" s="765"/>
      <c r="N4" s="766"/>
      <c r="O4" s="109" t="s">
        <v>16</v>
      </c>
      <c r="P4" s="768" t="s">
        <v>15</v>
      </c>
      <c r="Q4" s="768"/>
      <c r="R4" s="770"/>
      <c r="S4" s="111" t="s">
        <v>16</v>
      </c>
      <c r="T4" s="758" t="s">
        <v>15</v>
      </c>
      <c r="U4" s="759"/>
      <c r="V4" s="760"/>
      <c r="W4" s="112" t="s">
        <v>16</v>
      </c>
    </row>
    <row r="5" spans="1:23" s="121" customFormat="1" ht="36">
      <c r="A5" s="226"/>
      <c r="B5" s="771" t="s">
        <v>17</v>
      </c>
      <c r="C5" s="773" t="s">
        <v>18</v>
      </c>
      <c r="D5" s="227" t="s">
        <v>19</v>
      </c>
      <c r="E5" s="778" t="s">
        <v>20</v>
      </c>
      <c r="F5" s="114" t="s">
        <v>21</v>
      </c>
      <c r="G5" s="115" t="s">
        <v>22</v>
      </c>
      <c r="H5" s="113" t="s">
        <v>23</v>
      </c>
      <c r="I5" s="778" t="s">
        <v>20</v>
      </c>
      <c r="J5" s="114" t="s">
        <v>21</v>
      </c>
      <c r="K5" s="115" t="s">
        <v>22</v>
      </c>
      <c r="L5" s="116" t="s">
        <v>24</v>
      </c>
      <c r="M5" s="778" t="s">
        <v>20</v>
      </c>
      <c r="N5" s="117" t="s">
        <v>21</v>
      </c>
      <c r="O5" s="118" t="s">
        <v>22</v>
      </c>
      <c r="P5" s="119" t="s">
        <v>25</v>
      </c>
      <c r="Q5" s="778" t="s">
        <v>20</v>
      </c>
      <c r="R5" s="120" t="s">
        <v>21</v>
      </c>
      <c r="S5" s="118" t="s">
        <v>22</v>
      </c>
      <c r="T5" s="119" t="s">
        <v>314</v>
      </c>
      <c r="U5" s="778" t="s">
        <v>20</v>
      </c>
      <c r="V5" s="117" t="s">
        <v>21</v>
      </c>
      <c r="W5" s="118" t="s">
        <v>22</v>
      </c>
    </row>
    <row r="6" spans="1:23" s="121" customFormat="1" thickBot="1">
      <c r="A6" s="228"/>
      <c r="B6" s="772"/>
      <c r="C6" s="774"/>
      <c r="D6" s="229"/>
      <c r="E6" s="779"/>
      <c r="F6" s="123" t="s">
        <v>26</v>
      </c>
      <c r="G6" s="124" t="str">
        <f>G4</f>
        <v>MM-YYYY</v>
      </c>
      <c r="H6" s="229"/>
      <c r="I6" s="779"/>
      <c r="J6" s="123"/>
      <c r="K6" s="124" t="str">
        <f>K4</f>
        <v>MM-YYYY</v>
      </c>
      <c r="L6" s="122"/>
      <c r="M6" s="779"/>
      <c r="N6" s="123"/>
      <c r="O6" s="124" t="str">
        <f>O4</f>
        <v>MM-YYYY</v>
      </c>
      <c r="P6" s="125"/>
      <c r="Q6" s="779"/>
      <c r="R6" s="126"/>
      <c r="S6" s="124" t="str">
        <f>S4</f>
        <v>MM-YYYY</v>
      </c>
      <c r="T6" s="122"/>
      <c r="U6" s="779"/>
      <c r="V6" s="127"/>
      <c r="W6" s="128" t="str">
        <f>W4</f>
        <v>MM-YYYY</v>
      </c>
    </row>
    <row r="7" spans="1:23" s="138" customFormat="1" ht="46.8">
      <c r="A7" s="230"/>
      <c r="B7" s="231" t="s">
        <v>27</v>
      </c>
      <c r="C7" s="232" t="s">
        <v>28</v>
      </c>
      <c r="D7" s="233" t="s">
        <v>29</v>
      </c>
      <c r="E7" s="129"/>
      <c r="F7" s="130"/>
      <c r="G7" s="131"/>
      <c r="H7" s="233" t="s">
        <v>29</v>
      </c>
      <c r="I7" s="129"/>
      <c r="J7" s="130"/>
      <c r="K7" s="131"/>
      <c r="L7" s="233" t="s">
        <v>29</v>
      </c>
      <c r="M7" s="132"/>
      <c r="N7" s="130"/>
      <c r="O7" s="131"/>
      <c r="P7" s="263" t="s">
        <v>29</v>
      </c>
      <c r="Q7" s="132"/>
      <c r="R7" s="133"/>
      <c r="S7" s="134"/>
      <c r="T7" s="273" t="s">
        <v>29</v>
      </c>
      <c r="U7" s="135"/>
      <c r="V7" s="136"/>
      <c r="W7" s="137"/>
    </row>
    <row r="8" spans="1:23" s="121" customFormat="1" ht="42.6" thickBot="1">
      <c r="A8" s="234"/>
      <c r="B8" s="235" t="s">
        <v>30</v>
      </c>
      <c r="C8" s="236" t="s">
        <v>31</v>
      </c>
      <c r="D8" s="237"/>
      <c r="E8" s="139"/>
      <c r="F8" s="140"/>
      <c r="G8" s="141"/>
      <c r="H8" s="237"/>
      <c r="I8" s="139"/>
      <c r="J8" s="140"/>
      <c r="K8" s="141"/>
      <c r="L8" s="237"/>
      <c r="M8" s="142"/>
      <c r="N8" s="140"/>
      <c r="O8" s="141"/>
      <c r="P8" s="264"/>
      <c r="Q8" s="142"/>
      <c r="R8" s="143"/>
      <c r="S8" s="144"/>
      <c r="T8" s="274"/>
      <c r="U8" s="145"/>
      <c r="V8" s="146"/>
      <c r="W8" s="147"/>
    </row>
    <row r="9" spans="1:23" s="121" customFormat="1" ht="49.5" hidden="1" customHeight="1">
      <c r="A9" s="238"/>
      <c r="B9" s="239" t="s">
        <v>32</v>
      </c>
      <c r="C9" s="240"/>
      <c r="D9" s="241"/>
      <c r="E9" s="148"/>
      <c r="F9" s="149"/>
      <c r="G9" s="150"/>
      <c r="H9" s="241"/>
      <c r="I9" s="148"/>
      <c r="J9" s="149"/>
      <c r="K9" s="150"/>
      <c r="L9" s="241"/>
      <c r="M9" s="151"/>
      <c r="N9" s="149"/>
      <c r="O9" s="150"/>
      <c r="P9" s="265"/>
      <c r="Q9" s="151"/>
      <c r="R9" s="152"/>
      <c r="S9" s="153"/>
      <c r="T9" s="275"/>
      <c r="U9" s="148"/>
      <c r="V9" s="154"/>
      <c r="W9" s="155"/>
    </row>
    <row r="10" spans="1:23" s="121" customFormat="1" ht="13.5" hidden="1" customHeight="1" thickBot="1">
      <c r="A10" s="238"/>
      <c r="B10" s="242" t="s">
        <v>33</v>
      </c>
      <c r="C10" s="243"/>
      <c r="D10" s="244"/>
      <c r="E10" s="156"/>
      <c r="F10" s="157"/>
      <c r="G10" s="158"/>
      <c r="H10" s="244"/>
      <c r="I10" s="156"/>
      <c r="J10" s="157"/>
      <c r="K10" s="158"/>
      <c r="L10" s="244"/>
      <c r="M10" s="159"/>
      <c r="N10" s="157"/>
      <c r="O10" s="158"/>
      <c r="P10" s="266"/>
      <c r="Q10" s="159"/>
      <c r="R10" s="160"/>
      <c r="S10" s="161"/>
      <c r="T10" s="276"/>
      <c r="U10" s="156"/>
      <c r="V10" s="162"/>
      <c r="W10" s="163"/>
    </row>
    <row r="11" spans="1:23" ht="30.6" customHeight="1">
      <c r="A11" s="775" t="s">
        <v>34</v>
      </c>
      <c r="B11" s="245" t="s">
        <v>35</v>
      </c>
      <c r="C11" s="232" t="s">
        <v>36</v>
      </c>
      <c r="D11" s="246"/>
      <c r="E11" s="164"/>
      <c r="F11" s="165"/>
      <c r="G11" s="166"/>
      <c r="H11" s="246"/>
      <c r="I11" s="167"/>
      <c r="J11" s="168"/>
      <c r="K11" s="169"/>
      <c r="L11" s="256" t="s">
        <v>37</v>
      </c>
      <c r="M11" s="132"/>
      <c r="N11" s="168"/>
      <c r="O11" s="169"/>
      <c r="P11" s="267" t="s">
        <v>37</v>
      </c>
      <c r="Q11" s="132" t="str">
        <f>IF(S11="","",IF(S11&lt;R11,"OK","Not OK"))</f>
        <v/>
      </c>
      <c r="R11" s="170"/>
      <c r="S11" s="171"/>
      <c r="T11" s="277" t="s">
        <v>37</v>
      </c>
      <c r="U11" s="135" t="str">
        <f>IF(W11="","",IF(W11&lt;V11,"OK","Not OK"))</f>
        <v/>
      </c>
      <c r="V11" s="172"/>
      <c r="W11" s="173"/>
    </row>
    <row r="12" spans="1:23" ht="62.4">
      <c r="A12" s="776"/>
      <c r="B12" s="247" t="s">
        <v>38</v>
      </c>
      <c r="C12" s="248" t="s">
        <v>39</v>
      </c>
      <c r="D12" s="249"/>
      <c r="E12" s="174"/>
      <c r="F12" s="175"/>
      <c r="G12" s="176"/>
      <c r="H12" s="259" t="s">
        <v>40</v>
      </c>
      <c r="I12" s="174"/>
      <c r="J12" s="175">
        <v>200</v>
      </c>
      <c r="K12" s="176">
        <v>196</v>
      </c>
      <c r="L12" s="259" t="s">
        <v>41</v>
      </c>
      <c r="M12" s="177"/>
      <c r="N12" s="175"/>
      <c r="O12" s="176"/>
      <c r="P12" s="268" t="s">
        <v>41</v>
      </c>
      <c r="Q12" s="177" t="str">
        <f>IF(S12="","",IF((S12-R12)/R12&lt;-0.03,"OK","Not OK"))</f>
        <v/>
      </c>
      <c r="R12" s="178"/>
      <c r="S12" s="179"/>
      <c r="T12" s="278" t="s">
        <v>41</v>
      </c>
      <c r="U12" s="180" t="str">
        <f>IF(W12="","",IF((W12-V12)/V12&lt;-0.03,"OK","Not OK"))</f>
        <v/>
      </c>
      <c r="V12" s="181"/>
      <c r="W12" s="182"/>
    </row>
    <row r="13" spans="1:23" ht="62.4">
      <c r="A13" s="776"/>
      <c r="B13" s="247" t="s">
        <v>42</v>
      </c>
      <c r="C13" s="248" t="s">
        <v>39</v>
      </c>
      <c r="D13" s="250" t="s">
        <v>37</v>
      </c>
      <c r="E13" s="174"/>
      <c r="F13" s="183"/>
      <c r="G13" s="184"/>
      <c r="H13" s="250" t="s">
        <v>234</v>
      </c>
      <c r="I13" s="174"/>
      <c r="J13" s="185">
        <v>100</v>
      </c>
      <c r="K13" s="186">
        <v>89.8</v>
      </c>
      <c r="L13" s="250" t="s">
        <v>234</v>
      </c>
      <c r="M13" s="177"/>
      <c r="N13" s="185"/>
      <c r="O13" s="186"/>
      <c r="P13" s="269" t="s">
        <v>43</v>
      </c>
      <c r="Q13" s="177" t="str">
        <f>IF(S13="","",IF((S13-R13)/R13&lt;-0.05,"OK","Not OK"))</f>
        <v/>
      </c>
      <c r="R13" s="187"/>
      <c r="S13" s="188"/>
      <c r="T13" s="279" t="s">
        <v>43</v>
      </c>
      <c r="U13" s="180" t="str">
        <f>IF(W13="","",IF((W13-V13)/V13&lt;-0.05,"OK","Not OK"))</f>
        <v/>
      </c>
      <c r="V13" s="189"/>
      <c r="W13" s="190"/>
    </row>
    <row r="14" spans="1:23" ht="31.8" thickBot="1">
      <c r="A14" s="777"/>
      <c r="B14" s="251" t="s">
        <v>44</v>
      </c>
      <c r="C14" s="236" t="s">
        <v>45</v>
      </c>
      <c r="D14" s="252" t="s">
        <v>37</v>
      </c>
      <c r="E14" s="139"/>
      <c r="F14" s="191"/>
      <c r="G14" s="192"/>
      <c r="H14" s="260" t="s">
        <v>37</v>
      </c>
      <c r="I14" s="139"/>
      <c r="J14" s="193"/>
      <c r="K14" s="194"/>
      <c r="L14" s="252" t="s">
        <v>46</v>
      </c>
      <c r="M14" s="142"/>
      <c r="N14" s="193">
        <v>10</v>
      </c>
      <c r="O14" s="194">
        <v>10</v>
      </c>
      <c r="P14" s="270" t="s">
        <v>47</v>
      </c>
      <c r="Q14" s="142" t="str">
        <f>IF(S14="","",IF((S14-R14)/R14&lt;-0.15,"OK","Not OK"))</f>
        <v/>
      </c>
      <c r="R14" s="195"/>
      <c r="S14" s="196"/>
      <c r="T14" s="280" t="s">
        <v>48</v>
      </c>
      <c r="U14" s="145" t="str">
        <f>IF(W14="","",IF((W14-V14)/V14&lt;-0.2,"OK","Not OK"))</f>
        <v/>
      </c>
      <c r="V14" s="197"/>
      <c r="W14" s="198"/>
    </row>
    <row r="15" spans="1:23" ht="46.8">
      <c r="A15" s="775" t="s">
        <v>49</v>
      </c>
      <c r="B15" s="231" t="s">
        <v>50</v>
      </c>
      <c r="C15" s="232" t="s">
        <v>51</v>
      </c>
      <c r="D15" s="253" t="s">
        <v>37</v>
      </c>
      <c r="E15" s="129"/>
      <c r="F15" s="199"/>
      <c r="G15" s="200"/>
      <c r="H15" s="253" t="s">
        <v>52</v>
      </c>
      <c r="I15" s="129"/>
      <c r="J15" s="201"/>
      <c r="K15" s="202">
        <v>0.14000000000000001</v>
      </c>
      <c r="L15" s="253" t="s">
        <v>53</v>
      </c>
      <c r="M15" s="132"/>
      <c r="N15" s="201"/>
      <c r="O15" s="202"/>
      <c r="P15" s="271" t="s">
        <v>54</v>
      </c>
      <c r="Q15" s="132" t="str">
        <f>IF(S15="","",IF(S15&lt;0.07,"OK","Not OK"))</f>
        <v/>
      </c>
      <c r="R15" s="203"/>
      <c r="S15" s="204"/>
      <c r="T15" s="281" t="s">
        <v>55</v>
      </c>
      <c r="U15" s="135" t="str">
        <f>IF(W15="","",IF(W15&lt;0.06,"OK","Not OK"))</f>
        <v/>
      </c>
      <c r="V15" s="205"/>
      <c r="W15" s="206"/>
    </row>
    <row r="16" spans="1:23" ht="78">
      <c r="A16" s="776"/>
      <c r="B16" s="247" t="s">
        <v>56</v>
      </c>
      <c r="C16" s="248" t="s">
        <v>57</v>
      </c>
      <c r="D16" s="250" t="s">
        <v>37</v>
      </c>
      <c r="E16" s="174"/>
      <c r="F16" s="183"/>
      <c r="G16" s="184"/>
      <c r="H16" s="250" t="s">
        <v>41</v>
      </c>
      <c r="I16" s="174"/>
      <c r="J16" s="185">
        <v>100</v>
      </c>
      <c r="K16" s="186">
        <v>96.96</v>
      </c>
      <c r="L16" s="250" t="s">
        <v>43</v>
      </c>
      <c r="M16" s="177" t="str">
        <f>IF(O16="","",IF((O16-N16)/N16&lt;-0.05,"OK","Not OK"))</f>
        <v/>
      </c>
      <c r="N16" s="185"/>
      <c r="O16" s="186"/>
      <c r="P16" s="269" t="s">
        <v>43</v>
      </c>
      <c r="Q16" s="177" t="str">
        <f>IF(S16="","",IF((S16-R16)/R16&lt;-0.05,"OK","Not OK"))</f>
        <v/>
      </c>
      <c r="R16" s="187"/>
      <c r="S16" s="188"/>
      <c r="T16" s="279" t="s">
        <v>43</v>
      </c>
      <c r="U16" s="180" t="str">
        <f>IF(W16="","",IF((W16-V16)/V16&lt;-0.05,"OK","Not OK"))</f>
        <v/>
      </c>
      <c r="V16" s="189"/>
      <c r="W16" s="190"/>
    </row>
    <row r="17" spans="1:23" ht="46.8">
      <c r="A17" s="776"/>
      <c r="B17" s="247" t="s">
        <v>58</v>
      </c>
      <c r="C17" s="248" t="s">
        <v>45</v>
      </c>
      <c r="D17" s="250" t="s">
        <v>37</v>
      </c>
      <c r="E17" s="174"/>
      <c r="F17" s="183"/>
      <c r="G17" s="184"/>
      <c r="H17" s="261" t="s">
        <v>37</v>
      </c>
      <c r="I17" s="174"/>
      <c r="J17" s="185"/>
      <c r="K17" s="186"/>
      <c r="L17" s="261" t="s">
        <v>37</v>
      </c>
      <c r="M17" s="177" t="str">
        <f t="shared" ref="M17:M22" si="0">IF(O17="","",IF(O17&lt;N17,"OK","Not OK"))</f>
        <v/>
      </c>
      <c r="N17" s="185"/>
      <c r="O17" s="186"/>
      <c r="P17" s="269" t="s">
        <v>59</v>
      </c>
      <c r="Q17" s="177" t="str">
        <f t="shared" ref="Q17:Q22" si="1">IF(S17="","",IF(S17&lt;R17,"OK","Not OK"))</f>
        <v/>
      </c>
      <c r="R17" s="187"/>
      <c r="S17" s="188"/>
      <c r="T17" s="279" t="s">
        <v>59</v>
      </c>
      <c r="U17" s="180" t="str">
        <f t="shared" ref="U17:U22" si="2">IF(W17="","",IF(W17&lt;V17,"OK","Not OK"))</f>
        <v/>
      </c>
      <c r="V17" s="189"/>
      <c r="W17" s="190"/>
    </row>
    <row r="18" spans="1:23" ht="42">
      <c r="A18" s="776"/>
      <c r="B18" s="247" t="s">
        <v>60</v>
      </c>
      <c r="C18" s="248" t="s">
        <v>61</v>
      </c>
      <c r="D18" s="254"/>
      <c r="E18" s="207"/>
      <c r="F18" s="208"/>
      <c r="G18" s="209"/>
      <c r="H18" s="254"/>
      <c r="I18" s="207"/>
      <c r="J18" s="210"/>
      <c r="K18" s="211"/>
      <c r="L18" s="250" t="s">
        <v>62</v>
      </c>
      <c r="M18" s="177" t="str">
        <f>IF(O18="","",IF(O18&gt;0.3,"OK","Not OK"))</f>
        <v/>
      </c>
      <c r="N18" s="210"/>
      <c r="O18" s="186"/>
      <c r="P18" s="269" t="s">
        <v>63</v>
      </c>
      <c r="Q18" s="177" t="str">
        <f>IF(S18="","",IF(S18&gt;0.75,"OK","Not OK"))</f>
        <v/>
      </c>
      <c r="R18" s="212"/>
      <c r="S18" s="188"/>
      <c r="T18" s="279" t="s">
        <v>64</v>
      </c>
      <c r="U18" s="180" t="str">
        <f>IF(W18="","",IF(W18&gt;0.95,"OK","Not OK"))</f>
        <v/>
      </c>
      <c r="V18" s="213"/>
      <c r="W18" s="190"/>
    </row>
    <row r="19" spans="1:23" ht="21.6" thickBot="1">
      <c r="A19" s="777"/>
      <c r="B19" s="255" t="s">
        <v>65</v>
      </c>
      <c r="C19" s="236" t="s">
        <v>51</v>
      </c>
      <c r="D19" s="252" t="s">
        <v>37</v>
      </c>
      <c r="E19" s="139" t="str">
        <f t="shared" ref="E19:E22" si="3">IF(G19="","",IF(G19&lt;F19,"OK","Not OK"))</f>
        <v/>
      </c>
      <c r="F19" s="191"/>
      <c r="G19" s="192"/>
      <c r="H19" s="252" t="s">
        <v>66</v>
      </c>
      <c r="I19" s="139"/>
      <c r="J19" s="214"/>
      <c r="K19" s="215"/>
      <c r="L19" s="252" t="s">
        <v>67</v>
      </c>
      <c r="M19" s="142" t="str">
        <f>IF(O19="","",IF(O19&gt;0.9,"OK","Not OK"))</f>
        <v/>
      </c>
      <c r="N19" s="214"/>
      <c r="O19" s="215"/>
      <c r="P19" s="270" t="s">
        <v>64</v>
      </c>
      <c r="Q19" s="142" t="str">
        <f>IF(S19="","",IF(S19&gt;0.95,"OK","Not OK"))</f>
        <v/>
      </c>
      <c r="R19" s="216"/>
      <c r="S19" s="217"/>
      <c r="T19" s="280" t="s">
        <v>68</v>
      </c>
      <c r="U19" s="145" t="str">
        <f>IF(W19="","",IF(W19&gt;0.98,"OK","Not OK"))</f>
        <v/>
      </c>
      <c r="V19" s="218"/>
      <c r="W19" s="219"/>
    </row>
    <row r="20" spans="1:23" ht="21">
      <c r="A20" s="761" t="s">
        <v>69</v>
      </c>
      <c r="B20" s="245" t="s">
        <v>70</v>
      </c>
      <c r="C20" s="232" t="s">
        <v>71</v>
      </c>
      <c r="D20" s="256" t="s">
        <v>37</v>
      </c>
      <c r="E20" s="129" t="str">
        <f t="shared" si="3"/>
        <v/>
      </c>
      <c r="F20" s="165"/>
      <c r="G20" s="166"/>
      <c r="H20" s="256" t="s">
        <v>37</v>
      </c>
      <c r="I20" s="129"/>
      <c r="J20" s="165"/>
      <c r="K20" s="166"/>
      <c r="L20" s="256" t="s">
        <v>37</v>
      </c>
      <c r="M20" s="132" t="str">
        <f t="shared" si="0"/>
        <v/>
      </c>
      <c r="N20" s="165"/>
      <c r="O20" s="166"/>
      <c r="P20" s="267" t="s">
        <v>37</v>
      </c>
      <c r="Q20" s="132" t="str">
        <f t="shared" si="1"/>
        <v/>
      </c>
      <c r="R20" s="220"/>
      <c r="S20" s="221"/>
      <c r="T20" s="282" t="s">
        <v>37</v>
      </c>
      <c r="U20" s="135" t="str">
        <f t="shared" si="2"/>
        <v/>
      </c>
      <c r="V20" s="222"/>
      <c r="W20" s="223"/>
    </row>
    <row r="21" spans="1:23" ht="31.2">
      <c r="A21" s="762"/>
      <c r="B21" s="257" t="s">
        <v>72</v>
      </c>
      <c r="C21" s="248" t="s">
        <v>71</v>
      </c>
      <c r="D21" s="250" t="s">
        <v>37</v>
      </c>
      <c r="E21" s="174" t="str">
        <f t="shared" si="3"/>
        <v/>
      </c>
      <c r="F21" s="183"/>
      <c r="G21" s="184"/>
      <c r="H21" s="250" t="s">
        <v>37</v>
      </c>
      <c r="I21" s="174"/>
      <c r="J21" s="185"/>
      <c r="K21" s="186"/>
      <c r="L21" s="262" t="s">
        <v>73</v>
      </c>
      <c r="M21" s="177" t="str">
        <f t="shared" si="0"/>
        <v/>
      </c>
      <c r="N21" s="185"/>
      <c r="O21" s="186"/>
      <c r="P21" s="272" t="s">
        <v>74</v>
      </c>
      <c r="Q21" s="177" t="str">
        <f t="shared" si="1"/>
        <v/>
      </c>
      <c r="R21" s="187"/>
      <c r="S21" s="188"/>
      <c r="T21" s="279" t="s">
        <v>37</v>
      </c>
      <c r="U21" s="180" t="str">
        <f t="shared" si="2"/>
        <v/>
      </c>
      <c r="V21" s="189"/>
      <c r="W21" s="190"/>
    </row>
    <row r="22" spans="1:23" ht="26.25" customHeight="1" thickBot="1">
      <c r="A22" s="763"/>
      <c r="B22" s="258" t="s">
        <v>75</v>
      </c>
      <c r="C22" s="236" t="s">
        <v>71</v>
      </c>
      <c r="D22" s="252" t="s">
        <v>37</v>
      </c>
      <c r="E22" s="139" t="str">
        <f t="shared" si="3"/>
        <v/>
      </c>
      <c r="F22" s="191"/>
      <c r="G22" s="192"/>
      <c r="H22" s="252" t="s">
        <v>37</v>
      </c>
      <c r="I22" s="139"/>
      <c r="J22" s="193"/>
      <c r="K22" s="194"/>
      <c r="L22" s="252" t="s">
        <v>37</v>
      </c>
      <c r="M22" s="142" t="str">
        <f t="shared" si="0"/>
        <v/>
      </c>
      <c r="N22" s="193"/>
      <c r="O22" s="194"/>
      <c r="P22" s="270" t="s">
        <v>37</v>
      </c>
      <c r="Q22" s="142" t="str">
        <f t="shared" si="1"/>
        <v/>
      </c>
      <c r="R22" s="195"/>
      <c r="S22" s="196"/>
      <c r="T22" s="280" t="s">
        <v>37</v>
      </c>
      <c r="U22" s="145" t="str">
        <f t="shared" si="2"/>
        <v/>
      </c>
      <c r="V22" s="197"/>
      <c r="W22" s="198"/>
    </row>
    <row r="23" spans="1:23">
      <c r="B23" s="224"/>
    </row>
    <row r="24" spans="1:23">
      <c r="B24" s="224"/>
    </row>
    <row r="25" spans="1:23">
      <c r="B25" s="224"/>
    </row>
    <row r="26" spans="1:23">
      <c r="B26" s="224"/>
    </row>
    <row r="27" spans="1:23">
      <c r="B27" s="224"/>
    </row>
    <row r="28" spans="1:23">
      <c r="B28" s="224"/>
    </row>
    <row r="29" spans="1:23">
      <c r="B29" s="224"/>
    </row>
    <row r="30" spans="1:23">
      <c r="B30" s="224"/>
    </row>
    <row r="31" spans="1:23">
      <c r="B31" s="224"/>
    </row>
    <row r="32" spans="1:23">
      <c r="B32" s="224"/>
    </row>
  </sheetData>
  <sheetProtection algorithmName="SHA-512" hashValue="sFj72mwLzX7bl9BtFjOqnLdwYQRwtTTKHfgTXM+rs1ZKnG82x0WsalZHWf6H3Y1ea43PjDYK4alS0Hk/f3I0jA==" saltValue="RS4xzKvMxWbAN9/AfXMPrw==" spinCount="100000" sheet="1" objects="1" scenarios="1"/>
  <mergeCells count="22">
    <mergeCell ref="T4:V4"/>
    <mergeCell ref="A20:A22"/>
    <mergeCell ref="D4:F4"/>
    <mergeCell ref="H4:J4"/>
    <mergeCell ref="L4:N4"/>
    <mergeCell ref="P4:R4"/>
    <mergeCell ref="B5:B6"/>
    <mergeCell ref="C5:C6"/>
    <mergeCell ref="A11:A14"/>
    <mergeCell ref="A15:A19"/>
    <mergeCell ref="E5:E6"/>
    <mergeCell ref="I5:I6"/>
    <mergeCell ref="M5:M6"/>
    <mergeCell ref="Q5:Q6"/>
    <mergeCell ref="U5:U6"/>
    <mergeCell ref="D2:W2"/>
    <mergeCell ref="D3:G3"/>
    <mergeCell ref="H3:K3"/>
    <mergeCell ref="L3:O3"/>
    <mergeCell ref="D1:U1"/>
    <mergeCell ref="P3:S3"/>
    <mergeCell ref="T3:W3"/>
  </mergeCells>
  <conditionalFormatting sqref="E7:E22">
    <cfRule type="cellIs" dxfId="31" priority="11" operator="equal">
      <formula>"Not OK"</formula>
    </cfRule>
    <cfRule type="cellIs" dxfId="30" priority="12" operator="equal">
      <formula>"OK"</formula>
    </cfRule>
  </conditionalFormatting>
  <conditionalFormatting sqref="I7:I22">
    <cfRule type="cellIs" dxfId="29" priority="7" operator="equal">
      <formula>"Not OK"</formula>
    </cfRule>
    <cfRule type="cellIs" dxfId="28" priority="8" operator="equal">
      <formula>"OK"</formula>
    </cfRule>
  </conditionalFormatting>
  <conditionalFormatting sqref="M7:M22">
    <cfRule type="cellIs" dxfId="27" priority="13" operator="equal">
      <formula>"Not OK"</formula>
    </cfRule>
    <cfRule type="cellIs" dxfId="26" priority="14" operator="equal">
      <formula>"OK"</formula>
    </cfRule>
  </conditionalFormatting>
  <conditionalFormatting sqref="Q7:Q22">
    <cfRule type="cellIs" dxfId="25" priority="5" operator="equal">
      <formula>"Not OK"</formula>
    </cfRule>
    <cfRule type="cellIs" dxfId="24" priority="6" operator="equal">
      <formula>"OK"</formula>
    </cfRule>
  </conditionalFormatting>
  <conditionalFormatting sqref="U7:U22">
    <cfRule type="cellIs" dxfId="23" priority="1" operator="equal">
      <formula>"Not OK"</formula>
    </cfRule>
    <cfRule type="cellIs" dxfId="22" priority="2" operator="equal">
      <formula>"OK"</formula>
    </cfRule>
  </conditionalFormatting>
  <dataValidations count="1">
    <dataValidation type="list" allowBlank="1" showInputMessage="1" showErrorMessage="1" sqref="E11:E22 I11:I22 M11:M22 Q11:Q22 U11:U22" xr:uid="{00000000-0002-0000-0100-000000000000}">
      <formula1>"OK,Not OK"</formula1>
    </dataValidation>
  </dataValidations>
  <pageMargins left="0.7" right="0.7" top="0.75" bottom="0.75" header="0.3" footer="0.3"/>
  <pageSetup paperSize="8"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1839B-13AC-4D60-BDA8-FE372E250CD6}">
  <sheetPr>
    <tabColor rgb="FFFFFF00"/>
  </sheetPr>
  <dimension ref="B1:H9"/>
  <sheetViews>
    <sheetView showGridLines="0" workbookViewId="0">
      <selection activeCell="L15" sqref="L15"/>
    </sheetView>
  </sheetViews>
  <sheetFormatPr baseColWidth="10" defaultRowHeight="14.4"/>
  <cols>
    <col min="1" max="1" width="11.5546875" style="460"/>
    <col min="2" max="6" width="11.5546875" style="461"/>
    <col min="7" max="8" width="15.21875" style="461" customWidth="1"/>
    <col min="9" max="16384" width="11.5546875" style="460"/>
  </cols>
  <sheetData>
    <row r="1" spans="2:8" ht="15" thickBot="1"/>
    <row r="2" spans="2:8" ht="46.8" customHeight="1" thickBot="1">
      <c r="B2" s="780" t="s">
        <v>783</v>
      </c>
      <c r="C2" s="781"/>
      <c r="D2" s="781"/>
      <c r="E2" s="781"/>
      <c r="F2" s="781"/>
      <c r="G2" s="781"/>
      <c r="H2" s="782"/>
    </row>
    <row r="3" spans="2:8" ht="4.95" customHeight="1" thickBot="1"/>
    <row r="4" spans="2:8" s="319" customFormat="1" ht="43.8" thickBot="1">
      <c r="B4" s="675" t="s">
        <v>776</v>
      </c>
      <c r="C4" s="671" t="s">
        <v>777</v>
      </c>
      <c r="D4" s="679" t="s">
        <v>778</v>
      </c>
      <c r="E4" s="683" t="s">
        <v>782</v>
      </c>
      <c r="F4" s="687" t="s">
        <v>781</v>
      </c>
      <c r="G4" s="664" t="s">
        <v>779</v>
      </c>
      <c r="H4" s="665" t="s">
        <v>780</v>
      </c>
    </row>
    <row r="5" spans="2:8">
      <c r="B5" s="676">
        <v>1</v>
      </c>
      <c r="C5" s="672">
        <v>5</v>
      </c>
      <c r="D5" s="680">
        <v>16</v>
      </c>
      <c r="E5" s="684">
        <f>'NIVEL 1'!I21</f>
        <v>0.9375</v>
      </c>
      <c r="F5" s="688">
        <v>0.9</v>
      </c>
      <c r="G5" s="666">
        <f>'NIVEL 1'!I22</f>
        <v>15</v>
      </c>
      <c r="H5" s="667">
        <f>'NIVEL 1'!I23</f>
        <v>1</v>
      </c>
    </row>
    <row r="6" spans="2:8">
      <c r="B6" s="677">
        <v>2</v>
      </c>
      <c r="C6" s="673">
        <v>6</v>
      </c>
      <c r="D6" s="681">
        <v>20</v>
      </c>
      <c r="E6" s="685">
        <f>'NIVEL 2'!I25</f>
        <v>0.65</v>
      </c>
      <c r="F6" s="689">
        <v>0.9</v>
      </c>
      <c r="G6" s="663">
        <f>'NIVEL 2'!I26</f>
        <v>13</v>
      </c>
      <c r="H6" s="668">
        <f>'NIVEL 2'!I27</f>
        <v>7</v>
      </c>
    </row>
    <row r="7" spans="2:8">
      <c r="B7" s="677">
        <v>3</v>
      </c>
      <c r="C7" s="673">
        <v>6</v>
      </c>
      <c r="D7" s="681">
        <v>24</v>
      </c>
      <c r="E7" s="685">
        <f>'NIVEL 3'!I29</f>
        <v>0.41666666666666669</v>
      </c>
      <c r="F7" s="689">
        <v>0.9</v>
      </c>
      <c r="G7" s="663">
        <f>'NIVEL 3'!I30</f>
        <v>10</v>
      </c>
      <c r="H7" s="668">
        <f>'NIVEL 3'!I31</f>
        <v>14</v>
      </c>
    </row>
    <row r="8" spans="2:8">
      <c r="B8" s="677">
        <v>4</v>
      </c>
      <c r="C8" s="673">
        <v>5</v>
      </c>
      <c r="D8" s="681">
        <v>18</v>
      </c>
      <c r="E8" s="685">
        <f>'NIVEL 4'!I23</f>
        <v>0.16666666666666666</v>
      </c>
      <c r="F8" s="689">
        <v>0.9</v>
      </c>
      <c r="G8" s="663">
        <f>'NIVEL 4'!I24</f>
        <v>3</v>
      </c>
      <c r="H8" s="668">
        <f>'NIVEL 4'!I25</f>
        <v>15</v>
      </c>
    </row>
    <row r="9" spans="2:8" ht="15" thickBot="1">
      <c r="B9" s="678">
        <v>5</v>
      </c>
      <c r="C9" s="674">
        <v>5</v>
      </c>
      <c r="D9" s="682">
        <v>19</v>
      </c>
      <c r="E9" s="686">
        <f>'NIVEL 5'!I24</f>
        <v>5.2631578947368418E-2</v>
      </c>
      <c r="F9" s="690">
        <v>0.9</v>
      </c>
      <c r="G9" s="669">
        <f>'NIVEL 5'!I25</f>
        <v>1</v>
      </c>
      <c r="H9" s="670">
        <f>'NIVEL 5'!I26</f>
        <v>18</v>
      </c>
    </row>
  </sheetData>
  <mergeCells count="1">
    <mergeCell ref="B2:H2"/>
  </mergeCells>
  <conditionalFormatting sqref="E5:E9">
    <cfRule type="cellIs" dxfId="21" priority="1" operator="lessThan">
      <formula>0.9</formula>
    </cfRule>
    <cfRule type="cellIs" dxfId="20" priority="2" operator="greaterThanOrEqual">
      <formula>0.9</formula>
    </cfRule>
  </conditionalFormatting>
  <printOptions horizontalCentered="1"/>
  <pageMargins left="0" right="0" top="0.74803149606299213" bottom="0.74803149606299213" header="0.31496062992125984" footer="0.31496062992125984"/>
  <pageSetup paperSize="9" scale="110"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7F3C-3C9A-468D-99FB-B4D5E70C566B}">
  <sheetPr>
    <tabColor rgb="FFFFFF00"/>
    <pageSetUpPr fitToPage="1"/>
  </sheetPr>
  <dimension ref="A1:L23"/>
  <sheetViews>
    <sheetView showGridLines="0" zoomScale="50" zoomScaleNormal="50" workbookViewId="0">
      <pane xSplit="5" ySplit="3" topLeftCell="F4" activePane="bottomRight" state="frozen"/>
      <selection pane="topRight" activeCell="E1" sqref="E1"/>
      <selection pane="bottomLeft" activeCell="A4" sqref="A4"/>
      <selection pane="bottomRight" activeCell="G3" sqref="G3"/>
    </sheetView>
  </sheetViews>
  <sheetFormatPr baseColWidth="10" defaultColWidth="9.109375" defaultRowHeight="14.4" outlineLevelCol="1"/>
  <cols>
    <col min="1" max="1" width="5.5546875" style="460" customWidth="1"/>
    <col min="2" max="2" width="28.5546875" style="460" customWidth="1" outlineLevel="1"/>
    <col min="3" max="3" width="7.21875" style="461" bestFit="1" customWidth="1"/>
    <col min="4" max="4" width="64.33203125" style="460" customWidth="1"/>
    <col min="5" max="5" width="7.21875" style="461" bestFit="1" customWidth="1"/>
    <col min="6" max="6" width="81.88671875" style="460" customWidth="1"/>
    <col min="7" max="7" width="216.109375" style="460" customWidth="1" outlineLevel="1"/>
    <col min="8" max="8" width="92.6640625" style="460" customWidth="1"/>
    <col min="9" max="9" width="22.6640625" style="460" customWidth="1"/>
    <col min="10" max="16384" width="9.109375" style="460"/>
  </cols>
  <sheetData>
    <row r="1" spans="1:12" ht="81.900000000000006" customHeight="1" thickTop="1" thickBot="1">
      <c r="B1" s="786" t="s">
        <v>484</v>
      </c>
      <c r="C1" s="787"/>
      <c r="D1" s="788"/>
      <c r="E1" s="788"/>
      <c r="F1" s="788"/>
      <c r="G1" s="788"/>
      <c r="H1" s="788"/>
      <c r="I1" s="789"/>
      <c r="L1" s="467" t="s">
        <v>525</v>
      </c>
    </row>
    <row r="2" spans="1:12" ht="202.5" customHeight="1" thickTop="1" thickBot="1">
      <c r="B2" s="790" t="s">
        <v>537</v>
      </c>
      <c r="C2" s="791"/>
      <c r="D2" s="792"/>
      <c r="E2" s="792"/>
      <c r="F2" s="792"/>
      <c r="G2" s="792"/>
      <c r="H2" s="792"/>
      <c r="I2" s="793"/>
      <c r="L2" s="468" t="s">
        <v>526</v>
      </c>
    </row>
    <row r="3" spans="1:12" ht="126" thickTop="1" thickBot="1">
      <c r="B3" s="470" t="s">
        <v>511</v>
      </c>
      <c r="C3" s="805" t="s">
        <v>427</v>
      </c>
      <c r="D3" s="806"/>
      <c r="E3" s="794" t="s">
        <v>428</v>
      </c>
      <c r="F3" s="795"/>
      <c r="G3" s="478" t="s">
        <v>429</v>
      </c>
      <c r="H3" s="469" t="s">
        <v>430</v>
      </c>
      <c r="I3" s="512" t="s">
        <v>529</v>
      </c>
      <c r="K3" s="320" t="s">
        <v>85</v>
      </c>
    </row>
    <row r="4" spans="1:12" ht="281.39999999999998" customHeight="1" thickTop="1">
      <c r="B4" s="471" t="s">
        <v>485</v>
      </c>
      <c r="C4" s="807">
        <v>1</v>
      </c>
      <c r="D4" s="796" t="s">
        <v>496</v>
      </c>
      <c r="E4" s="493">
        <v>1</v>
      </c>
      <c r="F4" s="485" t="s">
        <v>499</v>
      </c>
      <c r="G4" s="479" t="s">
        <v>512</v>
      </c>
      <c r="H4" s="503"/>
      <c r="I4" s="513" t="s">
        <v>525</v>
      </c>
    </row>
    <row r="5" spans="1:12" ht="241.8" customHeight="1">
      <c r="B5" s="472" t="s">
        <v>486</v>
      </c>
      <c r="C5" s="808"/>
      <c r="D5" s="797"/>
      <c r="E5" s="494">
        <v>2</v>
      </c>
      <c r="F5" s="486" t="s">
        <v>431</v>
      </c>
      <c r="G5" s="480" t="s">
        <v>513</v>
      </c>
      <c r="H5" s="504"/>
      <c r="I5" s="514" t="s">
        <v>525</v>
      </c>
    </row>
    <row r="6" spans="1:12" ht="127.5" customHeight="1">
      <c r="A6" s="450"/>
      <c r="B6" s="473" t="s">
        <v>487</v>
      </c>
      <c r="C6" s="808"/>
      <c r="D6" s="797"/>
      <c r="E6" s="495">
        <v>3</v>
      </c>
      <c r="F6" s="487" t="s">
        <v>500</v>
      </c>
      <c r="G6" s="71" t="s">
        <v>514</v>
      </c>
      <c r="H6" s="504"/>
      <c r="I6" s="515" t="s">
        <v>525</v>
      </c>
    </row>
    <row r="7" spans="1:12" ht="138" customHeight="1">
      <c r="A7" s="321"/>
      <c r="B7" s="472" t="s">
        <v>488</v>
      </c>
      <c r="C7" s="808"/>
      <c r="D7" s="797"/>
      <c r="E7" s="494">
        <v>4</v>
      </c>
      <c r="F7" s="486" t="s">
        <v>501</v>
      </c>
      <c r="G7" s="480" t="s">
        <v>515</v>
      </c>
      <c r="H7" s="504"/>
      <c r="I7" s="514" t="s">
        <v>525</v>
      </c>
    </row>
    <row r="8" spans="1:12" ht="158.4" customHeight="1" thickBot="1">
      <c r="B8" s="474" t="s">
        <v>489</v>
      </c>
      <c r="C8" s="809"/>
      <c r="D8" s="798"/>
      <c r="E8" s="496">
        <v>5</v>
      </c>
      <c r="F8" s="488" t="s">
        <v>502</v>
      </c>
      <c r="G8" s="481" t="s">
        <v>516</v>
      </c>
      <c r="H8" s="505"/>
      <c r="I8" s="516" t="s">
        <v>525</v>
      </c>
    </row>
    <row r="9" spans="1:12" ht="162.6" customHeight="1" thickTop="1">
      <c r="B9" s="475" t="s">
        <v>432</v>
      </c>
      <c r="C9" s="810">
        <v>2</v>
      </c>
      <c r="D9" s="799" t="s">
        <v>497</v>
      </c>
      <c r="E9" s="497">
        <v>6</v>
      </c>
      <c r="F9" s="489" t="s">
        <v>503</v>
      </c>
      <c r="G9" s="482" t="s">
        <v>517</v>
      </c>
      <c r="H9" s="503"/>
      <c r="I9" s="517" t="s">
        <v>525</v>
      </c>
    </row>
    <row r="10" spans="1:12" ht="408.6" customHeight="1" thickBot="1">
      <c r="B10" s="476" t="s">
        <v>490</v>
      </c>
      <c r="C10" s="811"/>
      <c r="D10" s="800"/>
      <c r="E10" s="498">
        <v>7</v>
      </c>
      <c r="F10" s="490" t="s">
        <v>504</v>
      </c>
      <c r="G10" s="483" t="s">
        <v>518</v>
      </c>
      <c r="H10" s="506"/>
      <c r="I10" s="518" t="s">
        <v>525</v>
      </c>
    </row>
    <row r="11" spans="1:12" ht="162" customHeight="1" thickTop="1">
      <c r="B11" s="475" t="s">
        <v>491</v>
      </c>
      <c r="C11" s="812">
        <v>3</v>
      </c>
      <c r="D11" s="801" t="s">
        <v>498</v>
      </c>
      <c r="E11" s="499">
        <v>8</v>
      </c>
      <c r="F11" s="489" t="s">
        <v>505</v>
      </c>
      <c r="G11" s="482" t="s">
        <v>519</v>
      </c>
      <c r="H11" s="507"/>
      <c r="I11" s="519" t="s">
        <v>525</v>
      </c>
    </row>
    <row r="12" spans="1:12" ht="222" customHeight="1">
      <c r="B12" s="473" t="s">
        <v>492</v>
      </c>
      <c r="C12" s="813"/>
      <c r="D12" s="802"/>
      <c r="E12" s="495">
        <v>9</v>
      </c>
      <c r="F12" s="487" t="s">
        <v>506</v>
      </c>
      <c r="G12" s="71" t="s">
        <v>520</v>
      </c>
      <c r="H12" s="508"/>
      <c r="I12" s="515" t="s">
        <v>525</v>
      </c>
    </row>
    <row r="13" spans="1:12" ht="165" customHeight="1">
      <c r="B13" s="472" t="s">
        <v>493</v>
      </c>
      <c r="C13" s="813"/>
      <c r="D13" s="802"/>
      <c r="E13" s="494">
        <v>10</v>
      </c>
      <c r="F13" s="486" t="s">
        <v>507</v>
      </c>
      <c r="G13" s="480" t="s">
        <v>521</v>
      </c>
      <c r="H13" s="509"/>
      <c r="I13" s="514" t="s">
        <v>525</v>
      </c>
    </row>
    <row r="14" spans="1:12" ht="231.75" customHeight="1" thickBot="1">
      <c r="B14" s="476" t="s">
        <v>494</v>
      </c>
      <c r="C14" s="814"/>
      <c r="D14" s="803"/>
      <c r="E14" s="498">
        <v>11</v>
      </c>
      <c r="F14" s="490" t="s">
        <v>508</v>
      </c>
      <c r="G14" s="483" t="s">
        <v>522</v>
      </c>
      <c r="H14" s="510"/>
      <c r="I14" s="518" t="s">
        <v>525</v>
      </c>
    </row>
    <row r="15" spans="1:12" ht="78.900000000000006" customHeight="1" thickTop="1">
      <c r="B15" s="783" t="s">
        <v>98</v>
      </c>
      <c r="C15" s="815">
        <v>4</v>
      </c>
      <c r="D15" s="784" t="s">
        <v>531</v>
      </c>
      <c r="E15" s="500">
        <v>12</v>
      </c>
      <c r="F15" s="491" t="s">
        <v>509</v>
      </c>
      <c r="G15" s="785" t="s">
        <v>523</v>
      </c>
      <c r="H15" s="804"/>
      <c r="I15" s="520" t="s">
        <v>525</v>
      </c>
    </row>
    <row r="16" spans="1:12" ht="78.900000000000006" customHeight="1">
      <c r="B16" s="783"/>
      <c r="C16" s="816"/>
      <c r="D16" s="784"/>
      <c r="E16" s="495">
        <v>13</v>
      </c>
      <c r="F16" s="487" t="s">
        <v>433</v>
      </c>
      <c r="G16" s="785"/>
      <c r="H16" s="804"/>
      <c r="I16" s="515" t="s">
        <v>525</v>
      </c>
    </row>
    <row r="17" spans="2:9" ht="78.900000000000006" customHeight="1">
      <c r="B17" s="783"/>
      <c r="C17" s="816"/>
      <c r="D17" s="784"/>
      <c r="E17" s="501">
        <v>14</v>
      </c>
      <c r="F17" s="486" t="s">
        <v>434</v>
      </c>
      <c r="G17" s="785"/>
      <c r="H17" s="804"/>
      <c r="I17" s="521" t="s">
        <v>525</v>
      </c>
    </row>
    <row r="18" spans="2:9" ht="78.900000000000006" customHeight="1" thickBot="1">
      <c r="B18" s="783"/>
      <c r="C18" s="817"/>
      <c r="D18" s="784"/>
      <c r="E18" s="496">
        <v>15</v>
      </c>
      <c r="F18" s="488" t="s">
        <v>435</v>
      </c>
      <c r="G18" s="785"/>
      <c r="H18" s="804"/>
      <c r="I18" s="516" t="s">
        <v>525</v>
      </c>
    </row>
    <row r="19" spans="2:9" ht="183" customHeight="1" thickTop="1" thickBot="1">
      <c r="B19" s="477" t="s">
        <v>495</v>
      </c>
      <c r="C19" s="657">
        <v>5</v>
      </c>
      <c r="D19" s="658" t="s">
        <v>530</v>
      </c>
      <c r="E19" s="502">
        <v>16</v>
      </c>
      <c r="F19" s="492" t="s">
        <v>510</v>
      </c>
      <c r="G19" s="484" t="s">
        <v>524</v>
      </c>
      <c r="H19" s="511"/>
      <c r="I19" s="522" t="s">
        <v>526</v>
      </c>
    </row>
    <row r="20" spans="2:9" ht="15" thickTop="1"/>
    <row r="21" spans="2:9" ht="46.8" thickBot="1">
      <c r="H21" s="463" t="s">
        <v>436</v>
      </c>
      <c r="I21" s="466">
        <f>I22/E19</f>
        <v>0.9375</v>
      </c>
    </row>
    <row r="22" spans="2:9" ht="46.8" thickBot="1">
      <c r="H22" s="465" t="s">
        <v>527</v>
      </c>
      <c r="I22" s="449">
        <f>COUNTIF(I4:I19,"SI")</f>
        <v>15</v>
      </c>
    </row>
    <row r="23" spans="2:9" ht="46.2">
      <c r="H23" s="464" t="s">
        <v>528</v>
      </c>
      <c r="I23" s="462">
        <f>COUNTIF(I4:I19,"NO")</f>
        <v>1</v>
      </c>
    </row>
  </sheetData>
  <sheetProtection algorithmName="SHA-512" hashValue="u6drOvD1CklaKmyUDF5EpylaG+nRH049r7LPKcbsufFZKu03uWApLl9lDva3LYO47FRUWk++ZcMrOMnqsk/ZrA==" saltValue="Zd+kBrFeWFBcCbRMsy9ukA==" spinCount="100000" sheet="1" objects="1" scenarios="1"/>
  <mergeCells count="15">
    <mergeCell ref="B15:B18"/>
    <mergeCell ref="D15:D18"/>
    <mergeCell ref="G15:G18"/>
    <mergeCell ref="B1:I1"/>
    <mergeCell ref="B2:I2"/>
    <mergeCell ref="E3:F3"/>
    <mergeCell ref="D4:D8"/>
    <mergeCell ref="D9:D10"/>
    <mergeCell ref="D11:D14"/>
    <mergeCell ref="H15:H18"/>
    <mergeCell ref="C3:D3"/>
    <mergeCell ref="C4:C8"/>
    <mergeCell ref="C9:C10"/>
    <mergeCell ref="C11:C14"/>
    <mergeCell ref="C15:C18"/>
  </mergeCells>
  <conditionalFormatting sqref="I4:I19">
    <cfRule type="cellIs" dxfId="19" priority="1" operator="equal">
      <formula>$L$2</formula>
    </cfRule>
    <cfRule type="cellIs" dxfId="18" priority="2" operator="equal">
      <formula>$L$1</formula>
    </cfRule>
  </conditionalFormatting>
  <conditionalFormatting sqref="I21">
    <cfRule type="cellIs" dxfId="17" priority="3" operator="lessThan">
      <formula>0.9</formula>
    </cfRule>
    <cfRule type="cellIs" dxfId="16" priority="4" operator="greaterThanOrEqual">
      <formula>0.9</formula>
    </cfRule>
  </conditionalFormatting>
  <dataValidations count="1">
    <dataValidation type="list" allowBlank="1" showInputMessage="1" showErrorMessage="1" sqref="I4:I19" xr:uid="{A3254270-4210-416B-B2E7-24F873ABC035}">
      <formula1>$L$1:$L$2</formula1>
    </dataValidation>
  </dataValidations>
  <printOptions horizontalCentered="1"/>
  <pageMargins left="0.19685039370078741" right="0.19685039370078741" top="0.59055118110236227" bottom="0.59055118110236227" header="0.31496062992125984" footer="0.31496062992125984"/>
  <pageSetup paperSize="9" scale="27" fitToHeight="3" orientation="landscape" r:id="rId1"/>
  <headerFooter>
    <oddFooter>&amp;CHoja &amp;P de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showGridLines="0" zoomScale="40" zoomScaleNormal="40" workbookViewId="0">
      <pane xSplit="3" ySplit="3" topLeftCell="E4" activePane="bottomRight" state="frozen"/>
      <selection pane="topRight" activeCell="D1" sqref="D1"/>
      <selection pane="bottomLeft" activeCell="A4" sqref="A4"/>
      <selection pane="bottomRight" activeCell="E5" sqref="E5"/>
    </sheetView>
  </sheetViews>
  <sheetFormatPr baseColWidth="10" defaultColWidth="9.21875" defaultRowHeight="14.4" outlineLevelCol="1"/>
  <cols>
    <col min="1" max="1" width="5.5546875" style="1" customWidth="1"/>
    <col min="2" max="2" width="28.5546875" style="1" customWidth="1" outlineLevel="1"/>
    <col min="3" max="3" width="64.21875" style="1" customWidth="1"/>
    <col min="4" max="4" width="81.77734375" style="1" customWidth="1"/>
    <col min="5" max="5" width="216.21875" style="1" customWidth="1" outlineLevel="1"/>
    <col min="6" max="6" width="92.77734375" style="1" customWidth="1"/>
    <col min="7" max="7" width="22.77734375" style="1" customWidth="1"/>
    <col min="8" max="16384" width="9.21875" style="1"/>
  </cols>
  <sheetData>
    <row r="1" spans="1:10" ht="82.05" customHeight="1" thickBot="1">
      <c r="B1" s="818" t="s">
        <v>76</v>
      </c>
      <c r="C1" s="819"/>
      <c r="D1" s="819"/>
      <c r="E1" s="819"/>
      <c r="F1" s="819"/>
      <c r="G1" s="820"/>
    </row>
    <row r="2" spans="1:10" ht="202.5" customHeight="1" thickBot="1">
      <c r="B2" s="821" t="s">
        <v>77</v>
      </c>
      <c r="C2" s="822"/>
      <c r="D2" s="822"/>
      <c r="E2" s="822"/>
      <c r="F2" s="822"/>
      <c r="G2" s="823"/>
    </row>
    <row r="3" spans="1:10" ht="70.5" customHeight="1">
      <c r="B3" s="14" t="s">
        <v>78</v>
      </c>
      <c r="C3" s="15" t="s">
        <v>79</v>
      </c>
      <c r="D3" s="16" t="s">
        <v>80</v>
      </c>
      <c r="E3" s="17" t="s">
        <v>81</v>
      </c>
      <c r="F3" s="2" t="s">
        <v>82</v>
      </c>
      <c r="G3" s="3" t="s">
        <v>83</v>
      </c>
      <c r="I3" s="4" t="s">
        <v>84</v>
      </c>
      <c r="J3" s="4" t="s">
        <v>85</v>
      </c>
    </row>
    <row r="4" spans="1:10" ht="245.25" customHeight="1">
      <c r="B4" s="18" t="s">
        <v>237</v>
      </c>
      <c r="C4" s="827" t="s">
        <v>86</v>
      </c>
      <c r="D4" s="19" t="s">
        <v>227</v>
      </c>
      <c r="E4" s="20" t="s">
        <v>382</v>
      </c>
      <c r="F4" s="6"/>
      <c r="G4" s="6"/>
    </row>
    <row r="5" spans="1:10" ht="260.25" customHeight="1">
      <c r="B5" s="21" t="s">
        <v>238</v>
      </c>
      <c r="C5" s="828"/>
      <c r="D5" s="22" t="s">
        <v>87</v>
      </c>
      <c r="E5" s="23" t="s">
        <v>377</v>
      </c>
      <c r="F5" s="7"/>
      <c r="G5" s="8"/>
    </row>
    <row r="6" spans="1:10" ht="127.5" customHeight="1">
      <c r="A6" s="9"/>
      <c r="B6" s="18" t="s">
        <v>88</v>
      </c>
      <c r="C6" s="828"/>
      <c r="D6" s="19" t="s">
        <v>89</v>
      </c>
      <c r="E6" s="24" t="s">
        <v>378</v>
      </c>
      <c r="F6" s="6"/>
      <c r="G6" s="6"/>
    </row>
    <row r="7" spans="1:10" ht="151.5" customHeight="1">
      <c r="A7" s="10"/>
      <c r="B7" s="21" t="s">
        <v>256</v>
      </c>
      <c r="C7" s="828"/>
      <c r="D7" s="22" t="s">
        <v>316</v>
      </c>
      <c r="E7" s="23" t="s">
        <v>379</v>
      </c>
      <c r="F7" s="7"/>
      <c r="G7" s="8"/>
    </row>
    <row r="8" spans="1:10" ht="117.75" customHeight="1">
      <c r="B8" s="18" t="s">
        <v>264</v>
      </c>
      <c r="C8" s="828"/>
      <c r="D8" s="19" t="s">
        <v>91</v>
      </c>
      <c r="E8" s="24" t="s">
        <v>383</v>
      </c>
      <c r="F8" s="6"/>
      <c r="G8" s="6"/>
    </row>
    <row r="9" spans="1:10" ht="172.5" customHeight="1">
      <c r="B9" s="21" t="s">
        <v>270</v>
      </c>
      <c r="C9" s="829" t="s">
        <v>92</v>
      </c>
      <c r="D9" s="22" t="s">
        <v>395</v>
      </c>
      <c r="E9" s="23" t="s">
        <v>396</v>
      </c>
      <c r="F9" s="7"/>
      <c r="G9" s="8"/>
    </row>
    <row r="10" spans="1:10" ht="336">
      <c r="B10" s="18" t="s">
        <v>90</v>
      </c>
      <c r="C10" s="830"/>
      <c r="D10" s="19" t="s">
        <v>317</v>
      </c>
      <c r="E10" s="24" t="s">
        <v>397</v>
      </c>
      <c r="F10" s="6"/>
      <c r="G10" s="6"/>
    </row>
    <row r="11" spans="1:10" ht="168">
      <c r="B11" s="21" t="s">
        <v>368</v>
      </c>
      <c r="C11" s="831" t="s">
        <v>312</v>
      </c>
      <c r="D11" s="22" t="s">
        <v>93</v>
      </c>
      <c r="E11" s="23" t="s">
        <v>315</v>
      </c>
      <c r="F11" s="7"/>
      <c r="G11" s="8"/>
    </row>
    <row r="12" spans="1:10" ht="189" customHeight="1">
      <c r="B12" s="18" t="s">
        <v>370</v>
      </c>
      <c r="C12" s="832"/>
      <c r="D12" s="19" t="s">
        <v>94</v>
      </c>
      <c r="E12" s="24" t="s">
        <v>369</v>
      </c>
      <c r="F12" s="6"/>
      <c r="G12" s="6"/>
    </row>
    <row r="13" spans="1:10" ht="147" customHeight="1">
      <c r="B13" s="21" t="s">
        <v>239</v>
      </c>
      <c r="C13" s="832"/>
      <c r="D13" s="22" t="s">
        <v>96</v>
      </c>
      <c r="E13" s="23" t="s">
        <v>380</v>
      </c>
      <c r="F13" s="7"/>
      <c r="G13" s="8"/>
    </row>
    <row r="14" spans="1:10" ht="171.75" customHeight="1">
      <c r="B14" s="18" t="s">
        <v>371</v>
      </c>
      <c r="C14" s="833"/>
      <c r="D14" s="19" t="s">
        <v>97</v>
      </c>
      <c r="E14" s="24" t="s">
        <v>381</v>
      </c>
      <c r="F14" s="6"/>
      <c r="G14" s="6"/>
    </row>
    <row r="15" spans="1:10" ht="79.05" customHeight="1">
      <c r="B15" s="824" t="s">
        <v>98</v>
      </c>
      <c r="C15" s="834" t="s">
        <v>99</v>
      </c>
      <c r="D15" s="22" t="s">
        <v>100</v>
      </c>
      <c r="E15" s="837" t="s">
        <v>372</v>
      </c>
      <c r="F15" s="7"/>
      <c r="G15" s="8"/>
    </row>
    <row r="16" spans="1:10" ht="79.05" customHeight="1">
      <c r="B16" s="825"/>
      <c r="C16" s="835"/>
      <c r="D16" s="19" t="s">
        <v>101</v>
      </c>
      <c r="E16" s="838"/>
      <c r="F16" s="6"/>
      <c r="G16" s="6"/>
    </row>
    <row r="17" spans="2:7" ht="79.05" customHeight="1">
      <c r="B17" s="825"/>
      <c r="C17" s="835"/>
      <c r="D17" s="22" t="s">
        <v>102</v>
      </c>
      <c r="E17" s="838"/>
      <c r="F17" s="7"/>
      <c r="G17" s="8"/>
    </row>
    <row r="18" spans="2:7" ht="79.05" customHeight="1">
      <c r="B18" s="826"/>
      <c r="C18" s="836"/>
      <c r="D18" s="19" t="s">
        <v>103</v>
      </c>
      <c r="E18" s="839"/>
      <c r="F18" s="6"/>
      <c r="G18" s="6"/>
    </row>
    <row r="19" spans="2:7" ht="168">
      <c r="B19" s="25" t="s">
        <v>259</v>
      </c>
      <c r="C19" s="26" t="s">
        <v>104</v>
      </c>
      <c r="D19" s="22" t="s">
        <v>105</v>
      </c>
      <c r="E19" s="25" t="s">
        <v>318</v>
      </c>
      <c r="F19" s="7"/>
      <c r="G19" s="8"/>
    </row>
    <row r="20" spans="2:7" ht="15.6">
      <c r="G20" s="12">
        <f>COUNTIF(G4:G19,"y")</f>
        <v>0</v>
      </c>
    </row>
    <row r="21" spans="2:7">
      <c r="F21" s="1" t="s">
        <v>393</v>
      </c>
    </row>
    <row r="23" spans="2:7">
      <c r="F23" s="13"/>
    </row>
  </sheetData>
  <mergeCells count="8">
    <mergeCell ref="B1:G1"/>
    <mergeCell ref="B2:G2"/>
    <mergeCell ref="B15:B18"/>
    <mergeCell ref="C4:C8"/>
    <mergeCell ref="C9:C10"/>
    <mergeCell ref="C11:C14"/>
    <mergeCell ref="C15:C18"/>
    <mergeCell ref="E15:E18"/>
  </mergeCells>
  <dataValidations disablePrompts="1" count="1">
    <dataValidation type="list" allowBlank="1" showInputMessage="1" showErrorMessage="1" sqref="G4:G19" xr:uid="{00000000-0002-0000-0200-000000000000}">
      <formula1>$I$3:$J$3</formula1>
    </dataValidation>
  </dataValidations>
  <pageMargins left="0.23622047244094491" right="0.23622047244094491" top="0.74803149606299213" bottom="0.74803149606299213" header="0.31496062992125984" footer="0.31496062992125984"/>
  <pageSetup paperSize="8" scale="38" fitToHeight="3"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1AB6C-7661-441E-959B-2A6F846F52D8}">
  <sheetPr>
    <tabColor rgb="FFFFFF00"/>
    <pageSetUpPr fitToPage="1"/>
  </sheetPr>
  <dimension ref="A1:L27"/>
  <sheetViews>
    <sheetView showGridLines="0" zoomScale="50" zoomScaleNormal="50" workbookViewId="0">
      <pane xSplit="5" ySplit="3" topLeftCell="F4" activePane="bottomRight" state="frozen"/>
      <selection pane="topRight" activeCell="E1" sqref="E1"/>
      <selection pane="bottomLeft" activeCell="A4" sqref="A4"/>
      <selection pane="bottomRight" activeCell="P27" sqref="P27"/>
    </sheetView>
  </sheetViews>
  <sheetFormatPr baseColWidth="10" defaultColWidth="9.109375" defaultRowHeight="14.4" outlineLevelCol="1"/>
  <cols>
    <col min="1" max="1" width="5.5546875" style="460" customWidth="1"/>
    <col min="2" max="2" width="28.5546875" style="460" customWidth="1" outlineLevel="1"/>
    <col min="3" max="3" width="7.21875" style="461" bestFit="1" customWidth="1"/>
    <col min="4" max="4" width="64.33203125" style="460" customWidth="1"/>
    <col min="5" max="5" width="7.21875" style="461" bestFit="1" customWidth="1"/>
    <col min="6" max="6" width="81.88671875" style="460" customWidth="1"/>
    <col min="7" max="7" width="216.109375" style="460" customWidth="1" outlineLevel="1"/>
    <col min="8" max="8" width="92.6640625" style="460" customWidth="1"/>
    <col min="9" max="9" width="22.6640625" style="460" customWidth="1"/>
    <col min="10" max="16384" width="9.109375" style="460"/>
  </cols>
  <sheetData>
    <row r="1" spans="1:12" ht="81.900000000000006" customHeight="1" thickTop="1" thickBot="1">
      <c r="B1" s="786" t="s">
        <v>532</v>
      </c>
      <c r="C1" s="787"/>
      <c r="D1" s="788"/>
      <c r="E1" s="788"/>
      <c r="F1" s="788"/>
      <c r="G1" s="788"/>
      <c r="H1" s="788"/>
      <c r="I1" s="789"/>
      <c r="L1" s="467" t="s">
        <v>525</v>
      </c>
    </row>
    <row r="2" spans="1:12" ht="202.2" customHeight="1" thickTop="1" thickBot="1">
      <c r="B2" s="790" t="s">
        <v>536</v>
      </c>
      <c r="C2" s="791"/>
      <c r="D2" s="792"/>
      <c r="E2" s="792"/>
      <c r="F2" s="792"/>
      <c r="G2" s="792"/>
      <c r="H2" s="792"/>
      <c r="I2" s="793"/>
      <c r="L2" s="468" t="s">
        <v>526</v>
      </c>
    </row>
    <row r="3" spans="1:12" ht="126" thickTop="1" thickBot="1">
      <c r="B3" s="470" t="s">
        <v>511</v>
      </c>
      <c r="C3" s="847" t="s">
        <v>427</v>
      </c>
      <c r="D3" s="848"/>
      <c r="E3" s="794" t="s">
        <v>428</v>
      </c>
      <c r="F3" s="795"/>
      <c r="G3" s="478" t="s">
        <v>429</v>
      </c>
      <c r="H3" s="469" t="s">
        <v>430</v>
      </c>
      <c r="I3" s="512" t="s">
        <v>529</v>
      </c>
      <c r="K3" s="320" t="s">
        <v>85</v>
      </c>
    </row>
    <row r="4" spans="1:12" ht="248.4" customHeight="1" thickTop="1">
      <c r="A4" s="460" t="s">
        <v>109</v>
      </c>
      <c r="B4" s="525" t="s">
        <v>437</v>
      </c>
      <c r="C4" s="849">
        <v>1</v>
      </c>
      <c r="D4" s="845" t="s">
        <v>555</v>
      </c>
      <c r="E4" s="637">
        <v>1</v>
      </c>
      <c r="F4" s="489" t="s">
        <v>561</v>
      </c>
      <c r="G4" s="523" t="s">
        <v>579</v>
      </c>
      <c r="H4" s="507"/>
      <c r="I4" s="519" t="s">
        <v>525</v>
      </c>
      <c r="K4" s="320"/>
      <c r="L4" s="320"/>
    </row>
    <row r="5" spans="1:12" ht="112.2" customHeight="1" thickBot="1">
      <c r="A5" s="460" t="s">
        <v>109</v>
      </c>
      <c r="B5" s="530" t="s">
        <v>538</v>
      </c>
      <c r="C5" s="850"/>
      <c r="D5" s="842"/>
      <c r="E5" s="638">
        <v>2</v>
      </c>
      <c r="F5" s="488" t="s">
        <v>562</v>
      </c>
      <c r="G5" s="531" t="s">
        <v>580</v>
      </c>
      <c r="H5" s="647"/>
      <c r="I5" s="654" t="s">
        <v>525</v>
      </c>
      <c r="K5" s="320"/>
      <c r="L5" s="320"/>
    </row>
    <row r="6" spans="1:12" ht="246.6" customHeight="1" thickTop="1">
      <c r="B6" s="525" t="s">
        <v>539</v>
      </c>
      <c r="C6" s="815">
        <v>2</v>
      </c>
      <c r="D6" s="843" t="s">
        <v>556</v>
      </c>
      <c r="E6" s="639">
        <v>3</v>
      </c>
      <c r="F6" s="489" t="s">
        <v>563</v>
      </c>
      <c r="G6" s="523" t="s">
        <v>581</v>
      </c>
      <c r="H6" s="648"/>
      <c r="I6" s="519" t="s">
        <v>525</v>
      </c>
    </row>
    <row r="7" spans="1:12" ht="288" customHeight="1">
      <c r="B7" s="526" t="s">
        <v>540</v>
      </c>
      <c r="C7" s="816"/>
      <c r="D7" s="846"/>
      <c r="E7" s="640">
        <v>4</v>
      </c>
      <c r="F7" s="487" t="s">
        <v>564</v>
      </c>
      <c r="G7" s="323" t="s">
        <v>582</v>
      </c>
      <c r="H7" s="649"/>
      <c r="I7" s="514" t="s">
        <v>525</v>
      </c>
    </row>
    <row r="8" spans="1:12" ht="269.25" customHeight="1">
      <c r="B8" s="527" t="s">
        <v>541</v>
      </c>
      <c r="C8" s="816"/>
      <c r="D8" s="846"/>
      <c r="E8" s="641">
        <v>5</v>
      </c>
      <c r="F8" s="486" t="s">
        <v>565</v>
      </c>
      <c r="G8" s="480" t="s">
        <v>583</v>
      </c>
      <c r="H8" s="650"/>
      <c r="I8" s="514" t="s">
        <v>525</v>
      </c>
    </row>
    <row r="9" spans="1:12" ht="144.6" customHeight="1" thickBot="1">
      <c r="B9" s="529" t="s">
        <v>542</v>
      </c>
      <c r="C9" s="817"/>
      <c r="D9" s="844"/>
      <c r="E9" s="642">
        <v>6</v>
      </c>
      <c r="F9" s="490" t="s">
        <v>566</v>
      </c>
      <c r="G9" s="524" t="s">
        <v>584</v>
      </c>
      <c r="H9" s="651"/>
      <c r="I9" s="588" t="s">
        <v>525</v>
      </c>
    </row>
    <row r="10" spans="1:12" ht="103.8" customHeight="1" thickTop="1">
      <c r="B10" s="532" t="s">
        <v>543</v>
      </c>
      <c r="C10" s="851">
        <v>3</v>
      </c>
      <c r="D10" s="840" t="s">
        <v>557</v>
      </c>
      <c r="E10" s="500">
        <v>7</v>
      </c>
      <c r="F10" s="491" t="s">
        <v>567</v>
      </c>
      <c r="G10" s="322" t="s">
        <v>585</v>
      </c>
      <c r="H10" s="652"/>
      <c r="I10" s="589" t="s">
        <v>525</v>
      </c>
    </row>
    <row r="11" spans="1:12" ht="375" customHeight="1" thickBot="1">
      <c r="B11" s="530" t="s">
        <v>544</v>
      </c>
      <c r="C11" s="852"/>
      <c r="D11" s="842"/>
      <c r="E11" s="638">
        <v>8</v>
      </c>
      <c r="F11" s="488" t="s">
        <v>568</v>
      </c>
      <c r="G11" s="531" t="s">
        <v>586</v>
      </c>
      <c r="H11" s="653"/>
      <c r="I11" s="654" t="s">
        <v>525</v>
      </c>
    </row>
    <row r="12" spans="1:12" ht="201.75" customHeight="1" thickTop="1">
      <c r="B12" s="525" t="s">
        <v>545</v>
      </c>
      <c r="C12" s="815">
        <v>4</v>
      </c>
      <c r="D12" s="843" t="s">
        <v>558</v>
      </c>
      <c r="E12" s="639">
        <v>9</v>
      </c>
      <c r="F12" s="489" t="s">
        <v>569</v>
      </c>
      <c r="G12" s="523" t="s">
        <v>587</v>
      </c>
      <c r="H12" s="507"/>
      <c r="I12" s="519" t="s">
        <v>525</v>
      </c>
    </row>
    <row r="13" spans="1:12" ht="252" customHeight="1">
      <c r="B13" s="526" t="s">
        <v>546</v>
      </c>
      <c r="C13" s="816"/>
      <c r="D13" s="846"/>
      <c r="E13" s="640">
        <v>10</v>
      </c>
      <c r="F13" s="487" t="s">
        <v>570</v>
      </c>
      <c r="G13" s="323" t="s">
        <v>588</v>
      </c>
      <c r="H13" s="649"/>
      <c r="I13" s="514" t="s">
        <v>525</v>
      </c>
    </row>
    <row r="14" spans="1:12" ht="163.5" customHeight="1">
      <c r="B14" s="527" t="s">
        <v>547</v>
      </c>
      <c r="C14" s="816"/>
      <c r="D14" s="846"/>
      <c r="E14" s="641">
        <v>11</v>
      </c>
      <c r="F14" s="643" t="s">
        <v>571</v>
      </c>
      <c r="G14" s="324" t="s">
        <v>589</v>
      </c>
      <c r="H14" s="650"/>
      <c r="I14" s="514" t="s">
        <v>525</v>
      </c>
    </row>
    <row r="15" spans="1:12" ht="277.5" customHeight="1">
      <c r="B15" s="526" t="s">
        <v>548</v>
      </c>
      <c r="C15" s="816"/>
      <c r="D15" s="846"/>
      <c r="E15" s="640">
        <v>12</v>
      </c>
      <c r="F15" s="487" t="s">
        <v>572</v>
      </c>
      <c r="G15" s="323" t="s">
        <v>590</v>
      </c>
      <c r="H15" s="649"/>
      <c r="I15" s="514" t="s">
        <v>525</v>
      </c>
    </row>
    <row r="16" spans="1:12" ht="241.5" customHeight="1">
      <c r="B16" s="527" t="s">
        <v>549</v>
      </c>
      <c r="C16" s="816"/>
      <c r="D16" s="846"/>
      <c r="E16" s="641">
        <v>13</v>
      </c>
      <c r="F16" s="643" t="s">
        <v>573</v>
      </c>
      <c r="G16" s="324" t="s">
        <v>591</v>
      </c>
      <c r="H16" s="650"/>
      <c r="I16" s="514" t="s">
        <v>525</v>
      </c>
    </row>
    <row r="17" spans="2:9" ht="202.5" customHeight="1" thickBot="1">
      <c r="B17" s="529" t="s">
        <v>550</v>
      </c>
      <c r="C17" s="817"/>
      <c r="D17" s="844"/>
      <c r="E17" s="642">
        <v>14</v>
      </c>
      <c r="F17" s="490" t="s">
        <v>574</v>
      </c>
      <c r="G17" s="524" t="s">
        <v>592</v>
      </c>
      <c r="H17" s="651"/>
      <c r="I17" s="588" t="s">
        <v>526</v>
      </c>
    </row>
    <row r="18" spans="2:9" ht="176.4" customHeight="1" thickTop="1">
      <c r="B18" s="532" t="s">
        <v>551</v>
      </c>
      <c r="C18" s="851">
        <v>5</v>
      </c>
      <c r="D18" s="840" t="s">
        <v>559</v>
      </c>
      <c r="E18" s="500">
        <v>15</v>
      </c>
      <c r="F18" s="644" t="s">
        <v>575</v>
      </c>
      <c r="G18" s="533" t="s">
        <v>593</v>
      </c>
      <c r="H18" s="652"/>
      <c r="I18" s="589" t="s">
        <v>526</v>
      </c>
    </row>
    <row r="19" spans="2:9" ht="165.6" customHeight="1">
      <c r="B19" s="528" t="s">
        <v>552</v>
      </c>
      <c r="C19" s="853"/>
      <c r="D19" s="841"/>
      <c r="E19" s="640">
        <v>16</v>
      </c>
      <c r="F19" s="487" t="s">
        <v>438</v>
      </c>
      <c r="G19" s="323" t="s">
        <v>594</v>
      </c>
      <c r="H19" s="649"/>
      <c r="I19" s="514" t="s">
        <v>526</v>
      </c>
    </row>
    <row r="20" spans="2:9" ht="197.4" customHeight="1">
      <c r="B20" s="527" t="s">
        <v>552</v>
      </c>
      <c r="C20" s="853"/>
      <c r="D20" s="841"/>
      <c r="E20" s="641">
        <v>17</v>
      </c>
      <c r="F20" s="643" t="s">
        <v>576</v>
      </c>
      <c r="G20" s="324" t="s">
        <v>595</v>
      </c>
      <c r="H20" s="650"/>
      <c r="I20" s="514" t="s">
        <v>526</v>
      </c>
    </row>
    <row r="21" spans="2:9" ht="165.6" customHeight="1" thickBot="1">
      <c r="B21" s="534" t="s">
        <v>552</v>
      </c>
      <c r="C21" s="852"/>
      <c r="D21" s="842"/>
      <c r="E21" s="638">
        <v>18</v>
      </c>
      <c r="F21" s="488" t="s">
        <v>577</v>
      </c>
      <c r="G21" s="531" t="s">
        <v>596</v>
      </c>
      <c r="H21" s="653"/>
      <c r="I21" s="654" t="s">
        <v>526</v>
      </c>
    </row>
    <row r="22" spans="2:9" ht="159" customHeight="1" thickTop="1">
      <c r="B22" s="525" t="s">
        <v>553</v>
      </c>
      <c r="C22" s="854">
        <v>6</v>
      </c>
      <c r="D22" s="843" t="s">
        <v>560</v>
      </c>
      <c r="E22" s="645">
        <v>19</v>
      </c>
      <c r="F22" s="646" t="s">
        <v>578</v>
      </c>
      <c r="G22" s="535" t="s">
        <v>597</v>
      </c>
      <c r="H22" s="507"/>
      <c r="I22" s="519" t="s">
        <v>526</v>
      </c>
    </row>
    <row r="23" spans="2:9" ht="289.8" customHeight="1" thickBot="1">
      <c r="B23" s="529" t="s">
        <v>554</v>
      </c>
      <c r="C23" s="855"/>
      <c r="D23" s="844"/>
      <c r="E23" s="642">
        <v>20</v>
      </c>
      <c r="F23" s="490" t="s">
        <v>439</v>
      </c>
      <c r="G23" s="524" t="s">
        <v>598</v>
      </c>
      <c r="H23" s="651"/>
      <c r="I23" s="588" t="s">
        <v>526</v>
      </c>
    </row>
    <row r="24" spans="2:9" ht="15" thickTop="1"/>
    <row r="25" spans="2:9" ht="46.8" thickBot="1">
      <c r="H25" s="463" t="s">
        <v>436</v>
      </c>
      <c r="I25" s="466">
        <f>I26/E23</f>
        <v>0.65</v>
      </c>
    </row>
    <row r="26" spans="2:9" ht="46.8" thickBot="1">
      <c r="H26" s="465" t="s">
        <v>527</v>
      </c>
      <c r="I26" s="449">
        <f>COUNTIF(I4:I23,"SI")</f>
        <v>13</v>
      </c>
    </row>
    <row r="27" spans="2:9" ht="46.2">
      <c r="H27" s="464" t="s">
        <v>528</v>
      </c>
      <c r="I27" s="462">
        <f>COUNTIF(I4:I23,"NO")</f>
        <v>7</v>
      </c>
    </row>
  </sheetData>
  <mergeCells count="16">
    <mergeCell ref="B1:I1"/>
    <mergeCell ref="B2:I2"/>
    <mergeCell ref="E3:F3"/>
    <mergeCell ref="D18:D21"/>
    <mergeCell ref="D22:D23"/>
    <mergeCell ref="D4:D5"/>
    <mergeCell ref="D6:D9"/>
    <mergeCell ref="D10:D11"/>
    <mergeCell ref="D12:D17"/>
    <mergeCell ref="C3:D3"/>
    <mergeCell ref="C4:C5"/>
    <mergeCell ref="C6:C9"/>
    <mergeCell ref="C10:C11"/>
    <mergeCell ref="C12:C17"/>
    <mergeCell ref="C18:C21"/>
    <mergeCell ref="C22:C23"/>
  </mergeCells>
  <conditionalFormatting sqref="I4:I23">
    <cfRule type="cellIs" dxfId="15" priority="1" operator="equal">
      <formula>$L$2</formula>
    </cfRule>
    <cfRule type="cellIs" dxfId="14" priority="2" operator="equal">
      <formula>$L$1</formula>
    </cfRule>
  </conditionalFormatting>
  <conditionalFormatting sqref="I25">
    <cfRule type="cellIs" dxfId="13" priority="3" operator="lessThan">
      <formula>0.9</formula>
    </cfRule>
    <cfRule type="cellIs" dxfId="12" priority="4" operator="greaterThanOrEqual">
      <formula>0.9</formula>
    </cfRule>
  </conditionalFormatting>
  <dataValidations count="1">
    <dataValidation type="list" allowBlank="1" showInputMessage="1" showErrorMessage="1" sqref="I4:I23" xr:uid="{A5022F83-E21A-4577-986F-BD93D935AF68}">
      <formula1>$L$1:$L$2</formula1>
    </dataValidation>
  </dataValidations>
  <printOptions horizontalCentered="1"/>
  <pageMargins left="0.19685039370078741" right="0.19685039370078741" top="0.59055118110236227" bottom="0.59055118110236227" header="0.31496062992125984" footer="0.31496062992125984"/>
  <pageSetup paperSize="9" scale="27" fitToHeight="3" orientation="landscape" r:id="rId1"/>
  <headerFooter>
    <oddFooter>&amp;CHoja &amp;P de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caa4592-ccf2-43b7-9cff-7461c7ca3cae">
      <Terms xmlns="http://schemas.microsoft.com/office/infopath/2007/PartnerControls"/>
    </lcf76f155ced4ddcb4097134ff3c332f>
    <TaxCatchAll xmlns="36dce790-9e13-405b-b7b2-0bda8310b0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89DF69775760C45AB76CEAC3F0F42E6" ma:contentTypeVersion="16" ma:contentTypeDescription="Crear nuevo documento." ma:contentTypeScope="" ma:versionID="445c85a4c969ccc69337953c7d1026f9">
  <xsd:schema xmlns:xsd="http://www.w3.org/2001/XMLSchema" xmlns:xs="http://www.w3.org/2001/XMLSchema" xmlns:p="http://schemas.microsoft.com/office/2006/metadata/properties" xmlns:ns2="8caa4592-ccf2-43b7-9cff-7461c7ca3cae" xmlns:ns3="36dce790-9e13-405b-b7b2-0bda8310b0ce" targetNamespace="http://schemas.microsoft.com/office/2006/metadata/properties" ma:root="true" ma:fieldsID="726c63ef67a5038d2caa5a7bb9435cb3" ns2:_="" ns3:_="">
    <xsd:import namespace="8caa4592-ccf2-43b7-9cff-7461c7ca3cae"/>
    <xsd:import namespace="36dce790-9e13-405b-b7b2-0bda8310b0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aa4592-ccf2-43b7-9cff-7461c7ca3c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63b4f369-e68d-40dc-b20e-bd2c7c5d9b0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ce790-9e13-405b-b7b2-0bda8310b0ce"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19517c-eaa3-460c-8032-22d6632e2418}" ma:internalName="TaxCatchAll" ma:showField="CatchAllData" ma:web="36dce790-9e13-405b-b7b2-0bda8310b0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181CBF-2F22-40BE-AA04-30D85B4EED8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855dfa9-5f24-480b-9b98-471b8e9c64c5"/>
    <ds:schemaRef ds:uri="http://purl.org/dc/terms/"/>
    <ds:schemaRef ds:uri="http://www.w3.org/XML/1998/namespace"/>
    <ds:schemaRef ds:uri="http://purl.org/dc/dcmitype/"/>
    <ds:schemaRef ds:uri="8caa4592-ccf2-43b7-9cff-7461c7ca3cae"/>
    <ds:schemaRef ds:uri="36dce790-9e13-405b-b7b2-0bda8310b0ce"/>
  </ds:schemaRefs>
</ds:datastoreItem>
</file>

<file path=customXml/itemProps2.xml><?xml version="1.0" encoding="utf-8"?>
<ds:datastoreItem xmlns:ds="http://schemas.openxmlformats.org/officeDocument/2006/customXml" ds:itemID="{9539FEE3-BB89-437B-9743-5CDC8ACAF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aa4592-ccf2-43b7-9cff-7461c7ca3cae"/>
    <ds:schemaRef ds:uri="36dce790-9e13-405b-b7b2-0bda8310b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DE93CA-5578-445A-8F98-5046A89DB0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23</vt:i4>
      </vt:variant>
    </vt:vector>
  </HeadingPairs>
  <TitlesOfParts>
    <vt:vector size="39" baseType="lpstr">
      <vt:lpstr>Introducción</vt:lpstr>
      <vt:lpstr>Introduction</vt:lpstr>
      <vt:lpstr>Niveles de Madurez</vt:lpstr>
      <vt:lpstr>Criterios Niveles de Madurez</vt:lpstr>
      <vt:lpstr>Maturity Level Criteria </vt:lpstr>
      <vt:lpstr>SCORE Madurez</vt:lpstr>
      <vt:lpstr>NIVEL 1</vt:lpstr>
      <vt:lpstr>Level  1 </vt:lpstr>
      <vt:lpstr>NIVEL 2</vt:lpstr>
      <vt:lpstr>Level  2</vt:lpstr>
      <vt:lpstr>NIVEL 3</vt:lpstr>
      <vt:lpstr>Level  3</vt:lpstr>
      <vt:lpstr>NIVEL 4</vt:lpstr>
      <vt:lpstr>Level  4</vt:lpstr>
      <vt:lpstr>NIVEL 5</vt:lpstr>
      <vt:lpstr>Level 5</vt:lpstr>
      <vt:lpstr>'Criterios Niveles de Madurez'!Área_de_impresión</vt:lpstr>
      <vt:lpstr>Introducción!Área_de_impresión</vt:lpstr>
      <vt:lpstr>Introduction!Área_de_impresión</vt:lpstr>
      <vt:lpstr>'Level  2'!Área_de_impresión</vt:lpstr>
      <vt:lpstr>'Level  4'!Área_de_impresión</vt:lpstr>
      <vt:lpstr>'Level 5'!Área_de_impresión</vt:lpstr>
      <vt:lpstr>'NIVEL 1'!Área_de_impresión</vt:lpstr>
      <vt:lpstr>'NIVEL 2'!Área_de_impresión</vt:lpstr>
      <vt:lpstr>'NIVEL 3'!Área_de_impresión</vt:lpstr>
      <vt:lpstr>'NIVEL 4'!Área_de_impresión</vt:lpstr>
      <vt:lpstr>'NIVEL 5'!Área_de_impresión</vt:lpstr>
      <vt:lpstr>'Niveles de Madurez'!Área_de_impresión</vt:lpstr>
      <vt:lpstr>'SCORE Madurez'!Área_de_impresión</vt:lpstr>
      <vt:lpstr>'Level  1 '!Títulos_a_imprimir</vt:lpstr>
      <vt:lpstr>'Level  2'!Títulos_a_imprimir</vt:lpstr>
      <vt:lpstr>'Level  3'!Títulos_a_imprimir</vt:lpstr>
      <vt:lpstr>'Level  4'!Títulos_a_imprimir</vt:lpstr>
      <vt:lpstr>'Level 5'!Títulos_a_imprimir</vt:lpstr>
      <vt:lpstr>'NIVEL 1'!Títulos_a_imprimir</vt:lpstr>
      <vt:lpstr>'NIVEL 2'!Títulos_a_imprimir</vt:lpstr>
      <vt:lpstr>'NIVEL 3'!Títulos_a_imprimir</vt:lpstr>
      <vt:lpstr>'NIVEL 4'!Títulos_a_imprimir</vt:lpstr>
      <vt:lpstr>'NIVEL 5'!Títulos_a_imprimir</vt:lpstr>
    </vt:vector>
  </TitlesOfParts>
  <Manager/>
  <Company>Nestle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ezarate</dc:creator>
  <cp:keywords/>
  <dc:description/>
  <cp:lastModifiedBy>JUAN DANIEL GUERINO</cp:lastModifiedBy>
  <cp:revision/>
  <cp:lastPrinted>2026-01-10T14:04:53Z</cp:lastPrinted>
  <dcterms:created xsi:type="dcterms:W3CDTF">2018-05-17T18:31:35Z</dcterms:created>
  <dcterms:modified xsi:type="dcterms:W3CDTF">2026-01-14T15:56:55Z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0x010100489DF69775760C45AB76CEAC3F0F42E6</vt:lpwstr>
  </property>
  <property fmtid="{D5CDD505-2E9C-101B-9397-08002B2CF9AE}" pid="3" name="_dlc_DocIdItemGuid">
    <vt:lpwstr>960295f6-1cee-4d93-99a3-b14621ed20d6</vt:lpwstr>
  </property>
  <property fmtid="{D5CDD505-2E9C-101B-9397-08002B2CF9AE}" pid="4" name="PublishingContact">
    <vt:lpwstr/>
  </property>
  <property fmtid="{D5CDD505-2E9C-101B-9397-08002B2CF9AE}" pid="5" name="PublishingContactPicture">
    <vt:lpwstr>, </vt:lpwstr>
  </property>
  <property fmtid="{D5CDD505-2E9C-101B-9397-08002B2CF9AE}" pid="6" name="PublishingVariationRelationshipLinkFieldID">
    <vt:lpwstr>, </vt:lpwstr>
  </property>
  <property fmtid="{D5CDD505-2E9C-101B-9397-08002B2CF9AE}" pid="7" name="MSIP_Label_1ada0a2f-b917-4d51-b0d0-d418a10c8b23_Enabled">
    <vt:lpwstr>True</vt:lpwstr>
  </property>
  <property fmtid="{D5CDD505-2E9C-101B-9397-08002B2CF9AE}" pid="8" name="MSIP_Label_1ada0a2f-b917-4d51-b0d0-d418a10c8b23_SiteId">
    <vt:lpwstr>12a3af23-a769-4654-847f-958f3d479f4a</vt:lpwstr>
  </property>
  <property fmtid="{D5CDD505-2E9C-101B-9397-08002B2CF9AE}" pid="9" name="MSIP_Label_1ada0a2f-b917-4d51-b0d0-d418a10c8b23_Owner">
    <vt:lpwstr>Juan.Guerino@AR.nestle.com</vt:lpwstr>
  </property>
  <property fmtid="{D5CDD505-2E9C-101B-9397-08002B2CF9AE}" pid="10" name="MSIP_Label_1ada0a2f-b917-4d51-b0d0-d418a10c8b23_SetDate">
    <vt:lpwstr>2018-09-25T17:06:01.7851470Z</vt:lpwstr>
  </property>
  <property fmtid="{D5CDD505-2E9C-101B-9397-08002B2CF9AE}" pid="11" name="MSIP_Label_1ada0a2f-b917-4d51-b0d0-d418a10c8b23_Name">
    <vt:lpwstr>General Use</vt:lpwstr>
  </property>
  <property fmtid="{D5CDD505-2E9C-101B-9397-08002B2CF9AE}" pid="12" name="MSIP_Label_1ada0a2f-b917-4d51-b0d0-d418a10c8b23_Application">
    <vt:lpwstr>Microsoft Azure Information Protection</vt:lpwstr>
  </property>
  <property fmtid="{D5CDD505-2E9C-101B-9397-08002B2CF9AE}" pid="13" name="MSIP_Label_1ada0a2f-b917-4d51-b0d0-d418a10c8b23_Extended_MSFT_Method">
    <vt:lpwstr>Automatic</vt:lpwstr>
  </property>
  <property fmtid="{D5CDD505-2E9C-101B-9397-08002B2CF9AE}" pid="14" name="Sensitivity">
    <vt:lpwstr>General Use</vt:lpwstr>
  </property>
</Properties>
</file>