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andra/Documents/RPI/OUTILS/"/>
    </mc:Choice>
  </mc:AlternateContent>
  <xr:revisionPtr revIDLastSave="0" documentId="13_ncr:1_{4A533D52-132E-8146-B28D-CEE290393134}" xr6:coauthVersionLast="47" xr6:coauthVersionMax="47" xr10:uidLastSave="{00000000-0000-0000-0000-000000000000}"/>
  <bookViews>
    <workbookView xWindow="0" yWindow="0" windowWidth="28800" windowHeight="18000" xr2:uid="{ED8E2392-F6DA-2A4A-BCF9-9562C3B96B06}"/>
  </bookViews>
  <sheets>
    <sheet name="Tableau lots" sheetId="1" r:id="rId1"/>
    <sheet name="Indicateur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4" i="1" l="1"/>
  <c r="AK5" i="1"/>
  <c r="AK6" i="1"/>
  <c r="AK7" i="1"/>
  <c r="AK8" i="1"/>
  <c r="AK9" i="1"/>
  <c r="AK10" i="1"/>
  <c r="AK11" i="1"/>
  <c r="AK12" i="1"/>
  <c r="AK13" i="1"/>
  <c r="AK14" i="1"/>
  <c r="AK15" i="1"/>
  <c r="AK16" i="1"/>
  <c r="AK17" i="1"/>
  <c r="AK18" i="1"/>
  <c r="AA5" i="1"/>
  <c r="AB5" i="1" s="1"/>
  <c r="AA7" i="1"/>
  <c r="AB7" i="1" s="1"/>
  <c r="AA8" i="1"/>
  <c r="AB8" i="1" s="1"/>
  <c r="AA9" i="1"/>
  <c r="AB9" i="1" s="1"/>
  <c r="AA10" i="1"/>
  <c r="AB10" i="1" s="1"/>
  <c r="AA13" i="1"/>
  <c r="AA14" i="1"/>
  <c r="AB14" i="1" s="1"/>
  <c r="AA15" i="1"/>
  <c r="AB15" i="1" s="1"/>
  <c r="AA16" i="1"/>
  <c r="AB16" i="1" s="1"/>
  <c r="AA17" i="1"/>
  <c r="AB17" i="1" s="1"/>
  <c r="AA18" i="1"/>
  <c r="AB18" i="1" s="1"/>
  <c r="AA4" i="1"/>
  <c r="AB4" i="1" s="1"/>
  <c r="AA6" i="1"/>
  <c r="AB6" i="1" s="1"/>
  <c r="AA11" i="1"/>
  <c r="AB11" i="1" s="1"/>
  <c r="AA12" i="1"/>
  <c r="AB12" i="1" s="1"/>
  <c r="AI4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G4" i="1"/>
  <c r="AG5" i="1"/>
  <c r="AG6" i="1"/>
  <c r="AG7" i="1"/>
  <c r="AG8" i="1"/>
  <c r="AG9" i="1"/>
  <c r="AG10" i="1"/>
  <c r="AG11" i="1"/>
  <c r="AG12" i="1"/>
  <c r="AG13" i="1"/>
  <c r="AG14" i="1"/>
  <c r="AG15" i="1"/>
  <c r="AG16" i="1"/>
  <c r="AG17" i="1"/>
  <c r="AG18" i="1"/>
  <c r="AB13" i="1"/>
  <c r="AC4" i="1" l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</calcChain>
</file>

<file path=xl/sharedStrings.xml><?xml version="1.0" encoding="utf-8"?>
<sst xmlns="http://schemas.openxmlformats.org/spreadsheetml/2006/main" count="65" uniqueCount="56">
  <si>
    <t>Appartement</t>
  </si>
  <si>
    <t>Cave</t>
  </si>
  <si>
    <t>Cellier</t>
  </si>
  <si>
    <t>Parking SS</t>
  </si>
  <si>
    <t>Parking ext.</t>
  </si>
  <si>
    <t>N° lot archi</t>
  </si>
  <si>
    <t>N° lot copro</t>
  </si>
  <si>
    <t>Logements</t>
  </si>
  <si>
    <t>Annexes</t>
  </si>
  <si>
    <t>TOTAL</t>
  </si>
  <si>
    <t>SHAB</t>
  </si>
  <si>
    <t>Étage</t>
  </si>
  <si>
    <t>SP</t>
  </si>
  <si>
    <t>Surface</t>
  </si>
  <si>
    <t>Typologie</t>
  </si>
  <si>
    <t>Type de lot</t>
  </si>
  <si>
    <t>Bâtiment</t>
  </si>
  <si>
    <t>Garage SS</t>
  </si>
  <si>
    <t>Garage ext.</t>
  </si>
  <si>
    <t>Maison</t>
  </si>
  <si>
    <t>Rattaché au lot</t>
  </si>
  <si>
    <t>N° lot bailleur</t>
  </si>
  <si>
    <t>Financement</t>
  </si>
  <si>
    <t>Terrasse sur Oeuve</t>
  </si>
  <si>
    <t>Terrasse hors Oeuve</t>
  </si>
  <si>
    <t>Surface réelle Terrasse hors Oeuvre</t>
  </si>
  <si>
    <t>Surface prise en compte (0 m²)</t>
  </si>
  <si>
    <t>Surface prise en compte (max 9 m²)</t>
  </si>
  <si>
    <t>Surface Utile</t>
  </si>
  <si>
    <t>Surface Utile arrondie au 100ème</t>
  </si>
  <si>
    <t>Surface Jardin</t>
  </si>
  <si>
    <t>Nom locataire</t>
  </si>
  <si>
    <t xml:space="preserve">Surface terrasse hors œuvre + jardin </t>
  </si>
  <si>
    <t>Loyer au m²</t>
  </si>
  <si>
    <t>Loyer du logement</t>
  </si>
  <si>
    <t>Surface "complément terrasse"</t>
  </si>
  <si>
    <t>Loyer accessoire "complément terrasse"</t>
  </si>
  <si>
    <t>LOYER TOTAL</t>
  </si>
  <si>
    <t>Garage en maison individuelle</t>
  </si>
  <si>
    <t>Surface réelle Garage</t>
  </si>
  <si>
    <t>Loyer Accessoire "jardin et cours"</t>
  </si>
  <si>
    <t>N° de cave</t>
  </si>
  <si>
    <t>LOYER</t>
  </si>
  <si>
    <t>Oui</t>
  </si>
  <si>
    <t>Non</t>
  </si>
  <si>
    <t>PMR</t>
  </si>
  <si>
    <t>Duplex</t>
  </si>
  <si>
    <t>Loyer accessoire</t>
  </si>
  <si>
    <t>Montée</t>
  </si>
  <si>
    <t>Orientation</t>
  </si>
  <si>
    <t>Balcon 1</t>
  </si>
  <si>
    <t>Balcon 2</t>
  </si>
  <si>
    <r>
      <t xml:space="preserve">Cave </t>
    </r>
    <r>
      <rPr>
        <sz val="12"/>
        <color theme="1"/>
        <rFont val="Calibri"/>
        <family val="2"/>
        <scheme val="minor"/>
      </rPr>
      <t>(si chainée à un logement, mettre en SU, sinon sortir de la SU et mettre un loyer accessoire)</t>
    </r>
  </si>
  <si>
    <r>
      <t xml:space="preserve">Surface réelle Terrasse sur Oeuvre </t>
    </r>
    <r>
      <rPr>
        <sz val="12"/>
        <color theme="1"/>
        <rFont val="Calibri"/>
        <family val="2"/>
        <scheme val="minor"/>
      </rPr>
      <t>(accessible en étage ou aménagée sur ouvrage enterré ou semi-enterré)</t>
    </r>
  </si>
  <si>
    <r>
      <t xml:space="preserve">Surface prise en compte </t>
    </r>
    <r>
      <rPr>
        <sz val="12"/>
        <color theme="1"/>
        <rFont val="Calibri"/>
        <family val="2"/>
        <scheme val="minor"/>
      </rPr>
      <t>(surface réelle - 12 m²)
(ou sortir de la SU et mettre un loyer accessoire)</t>
    </r>
  </si>
  <si>
    <r>
      <t xml:space="preserve">Surfaces annexes retenues </t>
    </r>
    <r>
      <rPr>
        <sz val="12"/>
        <color theme="1"/>
        <rFont val="Calibri"/>
        <family val="2"/>
        <scheme val="minor"/>
      </rPr>
      <t xml:space="preserve"> (selon droit local : max 9m² pour les PLAI)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</si>
</sst>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€&quot;_ ;_ * \(#,##0.00\)\ &quot;€&quot;_ ;_ * &quot;-&quot;??_)\ &quot;€&quot;_ ;_ @_ 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49" fontId="0" fillId="0" borderId="1" xfId="0" quotePrefix="1" applyNumberFormat="1" applyBorder="1" applyAlignment="1">
      <alignment horizontal="center"/>
    </xf>
    <xf numFmtId="49" fontId="0" fillId="0" borderId="0" xfId="0" quotePrefix="1" applyNumberFormat="1" applyBorder="1" applyAlignment="1">
      <alignment horizontal="center"/>
    </xf>
    <xf numFmtId="44" fontId="0" fillId="0" borderId="0" xfId="1" applyFont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9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4" fontId="2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2" xfId="0" quotePrefix="1" applyNumberFormat="1" applyBorder="1" applyAlignment="1">
      <alignment horizontal="center"/>
    </xf>
    <xf numFmtId="49" fontId="0" fillId="0" borderId="8" xfId="0" quotePrefix="1" applyNumberFormat="1" applyBorder="1" applyAlignment="1">
      <alignment horizontal="center"/>
    </xf>
    <xf numFmtId="0" fontId="0" fillId="0" borderId="8" xfId="0" applyBorder="1" applyAlignment="1">
      <alignment horizontal="center"/>
    </xf>
    <xf numFmtId="49" fontId="0" fillId="0" borderId="7" xfId="0" quotePrefix="1" applyNumberForma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3" borderId="1" xfId="0" applyNumberFormat="1" applyFont="1" applyFill="1" applyBorder="1" applyAlignment="1">
      <alignment horizontal="center"/>
    </xf>
    <xf numFmtId="44" fontId="0" fillId="0" borderId="1" xfId="0" applyNumberFormat="1" applyFont="1" applyBorder="1" applyAlignment="1">
      <alignment horizontal="center"/>
    </xf>
    <xf numFmtId="44" fontId="0" fillId="3" borderId="5" xfId="0" applyNumberFormat="1" applyFont="1" applyFill="1" applyBorder="1" applyAlignment="1">
      <alignment horizontal="center"/>
    </xf>
    <xf numFmtId="44" fontId="0" fillId="3" borderId="8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 vertical="center" wrapText="1"/>
    </xf>
    <xf numFmtId="2" fontId="2" fillId="4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2" xfId="0" quotePrefix="1" applyNumberFormat="1" applyBorder="1" applyAlignment="1">
      <alignment horizontal="center"/>
    </xf>
    <xf numFmtId="2" fontId="0" fillId="0" borderId="1" xfId="0" quotePrefix="1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quotePrefix="1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44" fontId="0" fillId="0" borderId="2" xfId="1" applyFont="1" applyBorder="1" applyAlignment="1">
      <alignment horizontal="center"/>
    </xf>
  </cellXfs>
  <cellStyles count="2">
    <cellStyle name="Monétaire" xfId="1" builtinId="4"/>
    <cellStyle name="Normal" xfId="0" builtinId="0"/>
  </cellStyles>
  <dxfs count="57"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4" formatCode="_ * #,##0.00_)\ &quot;€&quot;_ ;_ * \(#,##0.00\)\ &quot;€&quot;_ ;_ * &quot;-&quot;??_)\ &quot;€&quot;_ ;_ @_ 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988E37A-C692-724D-9D05-8F057A90225F}" name="Tableau2" displayName="Tableau2" ref="B3:AL18" totalsRowShown="0" headerRowDxfId="56" dataDxfId="54" headerRowBorderDxfId="55" tableBorderDxfId="53" totalsRowBorderDxfId="52">
  <autoFilter ref="B3:AL18" xr:uid="{E988E37A-C692-724D-9D05-8F057A90225F}"/>
  <tableColumns count="37">
    <tableColumn id="1" xr3:uid="{D0B112F4-63CC-234C-98AC-71803A69C803}" name="N° lot archi" dataDxfId="51"/>
    <tableColumn id="2" xr3:uid="{2AF6B9A6-C22B-6848-AC74-7EB15A064722}" name="N° lot copro" dataDxfId="50"/>
    <tableColumn id="18" xr3:uid="{65D57B7E-EE60-CD43-8E43-06E463F852BF}" name="N° lot bailleur" dataDxfId="49"/>
    <tableColumn id="3" xr3:uid="{88664903-EA9C-3643-9892-B2C4BF74AC2F}" name="Type de lot" dataDxfId="48"/>
    <tableColumn id="17" xr3:uid="{C225EC1B-A43C-3E46-BB8D-7B35367477A7}" name="Bâtiment" dataDxfId="47"/>
    <tableColumn id="14" xr3:uid="{B2BACDC8-18EA-5145-9EDD-5F9569790BFF}" name="Montée" dataDxfId="2"/>
    <tableColumn id="4" xr3:uid="{5C024301-DFD7-2D40-B27B-4228A716C3FC}" name="Étage" dataDxfId="46"/>
    <tableColumn id="15" xr3:uid="{094A2C71-7B71-1A41-8007-5F291C9F0291}" name="Orientation" dataDxfId="1"/>
    <tableColumn id="5" xr3:uid="{394CBD1C-2A5C-9147-AFD5-E20FF6DBB3E8}" name="Typologie" dataDxfId="45"/>
    <tableColumn id="12" xr3:uid="{85855A69-60FA-5642-A2D2-0E7DBEA9A943}" name="PMR" dataDxfId="44"/>
    <tableColumn id="11" xr3:uid="{FA67A286-F49E-2F46-8D49-93FA8C141D05}" name="Duplex" dataDxfId="43"/>
    <tableColumn id="22" xr3:uid="{FFC37FB8-C64A-4240-BEA1-E93A954AE2A9}" name="Financement" dataDxfId="42"/>
    <tableColumn id="6" xr3:uid="{50750CDE-DC5C-3A4A-8A7A-2423444E384B}" name="SHAB" dataDxfId="41"/>
    <tableColumn id="7" xr3:uid="{D393F620-3BE4-F641-B5A3-9CF974D89AB4}" name="SP" dataDxfId="40"/>
    <tableColumn id="25" xr3:uid="{25308D9A-707E-D541-9F15-752D2B043213}" name="Balcon 1" dataDxfId="39"/>
    <tableColumn id="20" xr3:uid="{DD5F30BE-6D60-054D-9910-330C383D20DA}" name="Balcon 2" dataDxfId="0"/>
    <tableColumn id="30" xr3:uid="{594A3A8E-9E90-8C41-976F-B4BB9D485894}" name="Cellier" dataDxfId="38"/>
    <tableColumn id="40" xr3:uid="{78EC5414-5BA9-1944-A0DD-252C2D6FF68A}" name="N° de cave" dataDxfId="37"/>
    <tableColumn id="24" xr3:uid="{DE71C1AC-9D8E-0F40-8F92-D50AA6342536}" name="Cave (si chainée à un logement, mettre en SU, sinon sortir de la SU et mettre un loyer accessoire)" dataDxfId="36"/>
    <tableColumn id="23" xr3:uid="{107ED5C7-3B3A-A74D-A324-750603D6FAAD}" name="Surface réelle Terrasse hors Oeuvre" dataDxfId="35"/>
    <tableColumn id="26" xr3:uid="{035A23B6-5B98-0241-869E-09ED4535683D}" name="Surface prise en compte (0 m²)" dataDxfId="34"/>
    <tableColumn id="27" xr3:uid="{EAA60D14-14E1-5947-9B0A-1DDD1A9C04BB}" name="Surface réelle Terrasse sur Oeuvre (accessible en étage ou aménagée sur ouvrage enterré ou semi-enterré)" dataDxfId="33"/>
    <tableColumn id="8" xr3:uid="{6E30155F-704D-BF4A-81FF-A175B776C1EB}" name="Surface prise en compte (max 9 m²)" dataDxfId="32"/>
    <tableColumn id="39" xr3:uid="{1B03223D-D416-C747-80DC-71B5D94E66CC}" name="Surface réelle Garage" dataDxfId="31"/>
    <tableColumn id="38" xr3:uid="{07374C73-7716-5141-978E-9E4252E39971}" name="Surface prise en compte (surface réelle - 12 m²)_x000a_(ou sortir de la SU et mettre un loyer accessoire)" dataDxfId="30"/>
    <tableColumn id="9" xr3:uid="{577B7A1A-051D-FE48-834B-5EBC924F4C97}" name="Surfaces annexes retenues  (selon droit local : max 9m² pour les PLAI)" dataDxfId="29">
      <calculatedColumnFormula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calculatedColumnFormula>
    </tableColumn>
    <tableColumn id="29" xr3:uid="{FCB0B120-B3DF-C348-B116-4E4B7E6C989A}" name="Surface Utile" dataDxfId="28">
      <calculatedColumnFormula>Tableau2[[#This Row],[SHAB]]+Tableau2[[#This Row],[Surfaces annexes retenues  (selon droit local : max 9m² pour les PLAI)]]/2</calculatedColumnFormula>
    </tableColumn>
    <tableColumn id="28" xr3:uid="{7EF93EAD-1622-DE4B-913E-934923386874}" name="Surface Utile arrondie au 100ème" dataDxfId="27">
      <calculatedColumnFormula>ROUND(Tableau2[[#This Row],[Surface Utile]],2)</calculatedColumnFormula>
    </tableColumn>
    <tableColumn id="33" xr3:uid="{76E684CA-C692-064F-A4CC-958788633002}" name="Loyer au m²" dataDxfId="26"/>
    <tableColumn id="32" xr3:uid="{052CA37B-E635-FE48-B5BF-FA74DA29E568}" name="Loyer du logement" dataDxfId="25"/>
    <tableColumn id="10" xr3:uid="{B43E8D9B-4EBB-1A40-9676-E88573A3A72C}" name="Surface Jardin" dataDxfId="24"/>
    <tableColumn id="31" xr3:uid="{995921E4-9541-8E46-BAEE-29E6C56D5663}" name="Surface terrasse hors œuvre + jardin " dataDxfId="23">
      <calculatedColumnFormula>Tableau2[[#This Row],[Surface réelle Terrasse sur Oeuvre (accessible en étage ou aménagée sur ouvrage enterré ou semi-enterré)]]+Tableau2[[#This Row],[Surface Jardin]]</calculatedColumnFormula>
    </tableColumn>
    <tableColumn id="19" xr3:uid="{44AA7144-37EB-0D46-B3BC-934242DABE66}" name="Loyer Accessoire &quot;jardin et cours&quot;" dataDxfId="22"/>
    <tableColumn id="13" xr3:uid="{F147E3DB-9EFB-0D4D-A63E-AD97D233B7CF}" name="Surface &quot;complément terrasse&quot;" dataDxfId="21">
      <calculatedColumnFormula>Tableau2[[#This Row],[Surface réelle Terrasse sur Oeuvre (accessible en étage ou aménagée sur ouvrage enterré ou semi-enterré)]]-9</calculatedColumnFormula>
    </tableColumn>
    <tableColumn id="35" xr3:uid="{7028ABC4-5780-134C-BF0D-5FAB47F62158}" name="Loyer accessoire &quot;complément terrasse&quot;" dataDxfId="20"/>
    <tableColumn id="36" xr3:uid="{51999015-622D-2D4B-B845-DE12DAEE7A84}" name="LOYER TOTAL" dataDxfId="19">
      <calculatedColumnFormula>Tableau2[[#This Row],[Loyer du logement]]+Tableau2[[#This Row],[Loyer Accessoire "jardin et cours"]]+Tableau2[[#This Row],[Loyer accessoire "complément terrasse"]]</calculatedColumnFormula>
    </tableColumn>
    <tableColumn id="16" xr3:uid="{F26F6756-C61A-FD4F-8158-C422370185B4}" name="Nom locataire" dataDxfId="18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D634C3-9170-B349-9D4E-04EABD362CC0}" name="Tableau3" displayName="Tableau3" ref="B23:K38" totalsRowShown="0" headerRowDxfId="17" dataDxfId="15" headerRowBorderDxfId="16" tableBorderDxfId="14" totalsRowBorderDxfId="13">
  <autoFilter ref="B23:K38" xr:uid="{24D634C3-9170-B349-9D4E-04EABD362CC0}"/>
  <tableColumns count="10">
    <tableColumn id="1" xr3:uid="{DE2D4192-7A51-0141-AC19-BBE6B168564E}" name="N° lot archi" dataDxfId="12"/>
    <tableColumn id="2" xr3:uid="{B4D36D3B-D294-FA4A-87BD-BA3E453F1A17}" name="N° lot copro" dataDxfId="11"/>
    <tableColumn id="14" xr3:uid="{430E9972-EF4E-3643-A65D-E9DB83157B18}" name="N° lot bailleur" dataDxfId="10"/>
    <tableColumn id="3" xr3:uid="{63D9CA99-6EEC-7543-A244-F6AB71B57B8C}" name="Type de lot" dataDxfId="9"/>
    <tableColumn id="12" xr3:uid="{6BE95B3C-1933-3A46-9D2B-BA94341EC413}" name="Bâtiment" dataDxfId="8"/>
    <tableColumn id="4" xr3:uid="{3E186499-A805-EB40-B2F4-EB1182F58579}" name="Étage" dataDxfId="7"/>
    <tableColumn id="13" xr3:uid="{A8725126-8612-2E4B-A58E-5D9AB739BCCC}" name="Rattaché au lot" dataDxfId="6"/>
    <tableColumn id="11" xr3:uid="{8945716A-BD3A-F747-AC92-826FE75EF2D2}" name="Surface" dataDxfId="5"/>
    <tableColumn id="5" xr3:uid="{3965F095-CDAF-1644-B46F-E91ADB7AA0A2}" name="LOYER" dataDxfId="4" dataCellStyle="Monétaire"/>
    <tableColumn id="10" xr3:uid="{55604A12-1090-824F-8DC0-E070CFE45BE7}" name="Nom locataire" dataDxfId="3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C0760-5EB5-304C-8780-1036E5E84AB9}">
  <dimension ref="B2:AL40"/>
  <sheetViews>
    <sheetView showGridLines="0" tabSelected="1" topLeftCell="O1" zoomScale="92" workbookViewId="0">
      <selection activeCell="AJ23" sqref="AJ23"/>
    </sheetView>
  </sheetViews>
  <sheetFormatPr baseColWidth="10" defaultRowHeight="16" x14ac:dyDescent="0.2"/>
  <cols>
    <col min="1" max="1" width="10.83203125" style="1"/>
    <col min="2" max="2" width="13.1640625" style="5" customWidth="1"/>
    <col min="3" max="3" width="13.83203125" style="6" customWidth="1"/>
    <col min="4" max="4" width="12.33203125" style="1" customWidth="1"/>
    <col min="5" max="5" width="15.33203125" style="1" customWidth="1"/>
    <col min="6" max="6" width="15.6640625" style="1" customWidth="1"/>
    <col min="7" max="7" width="15.83203125" style="1" customWidth="1"/>
    <col min="8" max="10" width="14.1640625" style="1" customWidth="1"/>
    <col min="11" max="11" width="14.83203125" style="1" customWidth="1"/>
    <col min="12" max="12" width="14.5" style="10" customWidth="1"/>
    <col min="13" max="14" width="17.5" style="10" customWidth="1"/>
    <col min="15" max="16" width="20" style="10" customWidth="1"/>
    <col min="17" max="17" width="18.5" style="10" customWidth="1"/>
    <col min="18" max="18" width="19" style="10" customWidth="1"/>
    <col min="19" max="19" width="16.6640625" style="1" customWidth="1"/>
    <col min="20" max="20" width="16.83203125" style="1" customWidth="1"/>
    <col min="21" max="21" width="17.6640625" style="1" customWidth="1"/>
    <col min="22" max="22" width="18.83203125" style="1" customWidth="1"/>
    <col min="23" max="23" width="22.1640625" style="1" customWidth="1"/>
    <col min="24" max="24" width="14.6640625" style="1" customWidth="1"/>
    <col min="25" max="25" width="22" style="1" customWidth="1"/>
    <col min="26" max="26" width="19.5" style="1" customWidth="1"/>
    <col min="27" max="27" width="19.6640625" style="1" customWidth="1"/>
    <col min="28" max="28" width="26.1640625" style="1" customWidth="1"/>
    <col min="29" max="29" width="15.83203125" style="1" customWidth="1"/>
    <col min="30" max="30" width="21.5" style="1" customWidth="1"/>
    <col min="31" max="31" width="20.5" style="1" customWidth="1"/>
    <col min="32" max="32" width="17.83203125" style="1" customWidth="1"/>
    <col min="33" max="33" width="19.33203125" style="1" customWidth="1"/>
    <col min="34" max="37" width="14.33203125" style="1" customWidth="1"/>
    <col min="38" max="38" width="30.33203125" style="1" customWidth="1"/>
    <col min="39" max="16384" width="10.83203125" style="1"/>
  </cols>
  <sheetData>
    <row r="2" spans="2:38" ht="21" x14ac:dyDescent="0.25">
      <c r="B2" s="7" t="s">
        <v>7</v>
      </c>
      <c r="U2" s="50" t="s">
        <v>24</v>
      </c>
      <c r="V2" s="50"/>
      <c r="W2" s="51" t="s">
        <v>23</v>
      </c>
      <c r="X2" s="52"/>
      <c r="Y2" s="51" t="s">
        <v>38</v>
      </c>
      <c r="Z2" s="52"/>
      <c r="AF2" s="50" t="s">
        <v>47</v>
      </c>
      <c r="AG2" s="50"/>
      <c r="AH2" s="50"/>
      <c r="AI2" s="50"/>
      <c r="AJ2" s="50"/>
    </row>
    <row r="3" spans="2:38" s="32" customFormat="1" ht="102" x14ac:dyDescent="0.2">
      <c r="B3" s="28" t="s">
        <v>5</v>
      </c>
      <c r="C3" s="29" t="s">
        <v>6</v>
      </c>
      <c r="D3" s="29" t="s">
        <v>21</v>
      </c>
      <c r="E3" s="30" t="s">
        <v>15</v>
      </c>
      <c r="F3" s="30" t="s">
        <v>16</v>
      </c>
      <c r="G3" s="30" t="s">
        <v>48</v>
      </c>
      <c r="H3" s="30" t="s">
        <v>11</v>
      </c>
      <c r="I3" s="30" t="s">
        <v>49</v>
      </c>
      <c r="J3" s="30" t="s">
        <v>14</v>
      </c>
      <c r="K3" s="30" t="s">
        <v>45</v>
      </c>
      <c r="L3" s="30" t="s">
        <v>46</v>
      </c>
      <c r="M3" s="30" t="s">
        <v>22</v>
      </c>
      <c r="N3" s="37" t="s">
        <v>10</v>
      </c>
      <c r="O3" s="30" t="s">
        <v>12</v>
      </c>
      <c r="P3" s="30" t="s">
        <v>50</v>
      </c>
      <c r="Q3" s="30" t="s">
        <v>51</v>
      </c>
      <c r="R3" s="30" t="s">
        <v>2</v>
      </c>
      <c r="S3" s="30" t="s">
        <v>41</v>
      </c>
      <c r="T3" s="30" t="s">
        <v>52</v>
      </c>
      <c r="U3" s="30" t="s">
        <v>25</v>
      </c>
      <c r="V3" s="30" t="s">
        <v>26</v>
      </c>
      <c r="W3" s="30" t="s">
        <v>53</v>
      </c>
      <c r="X3" s="30" t="s">
        <v>27</v>
      </c>
      <c r="Y3" s="30" t="s">
        <v>39</v>
      </c>
      <c r="Z3" s="30" t="s">
        <v>54</v>
      </c>
      <c r="AA3" s="37" t="s">
        <v>55</v>
      </c>
      <c r="AB3" s="37" t="s">
        <v>28</v>
      </c>
      <c r="AC3" s="30" t="s">
        <v>29</v>
      </c>
      <c r="AD3" s="46" t="s">
        <v>33</v>
      </c>
      <c r="AE3" s="46" t="s">
        <v>34</v>
      </c>
      <c r="AF3" s="30" t="s">
        <v>30</v>
      </c>
      <c r="AG3" s="30" t="s">
        <v>32</v>
      </c>
      <c r="AH3" s="46" t="s">
        <v>40</v>
      </c>
      <c r="AI3" s="30" t="s">
        <v>35</v>
      </c>
      <c r="AJ3" s="47" t="s">
        <v>36</v>
      </c>
      <c r="AK3" s="48" t="s">
        <v>37</v>
      </c>
      <c r="AL3" s="31" t="s">
        <v>31</v>
      </c>
    </row>
    <row r="4" spans="2:38" s="6" customFormat="1" x14ac:dyDescent="0.2">
      <c r="B4" s="40"/>
      <c r="C4" s="41"/>
      <c r="D4" s="41"/>
      <c r="E4" s="38"/>
      <c r="F4" s="41"/>
      <c r="G4" s="41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>
        <v>0</v>
      </c>
      <c r="W4" s="38"/>
      <c r="X4" s="38"/>
      <c r="Y4" s="38"/>
      <c r="Z4" s="38"/>
      <c r="AA4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4" s="38">
        <f>Tableau2[[#This Row],[SHAB]]+Tableau2[[#This Row],[Surfaces annexes retenues  (selon droit local : max 9m² pour les PLAI)]]/2</f>
        <v>0</v>
      </c>
      <c r="AC4" s="38">
        <f>ROUND(Tableau2[[#This Row],[Surface Utile]],2)</f>
        <v>0</v>
      </c>
      <c r="AD4" s="38"/>
      <c r="AE4" s="38"/>
      <c r="AF4" s="38"/>
      <c r="AG4" s="38">
        <f>Tableau2[[#This Row],[Surface réelle Terrasse sur Oeuvre (accessible en étage ou aménagée sur ouvrage enterré ou semi-enterré)]]+Tableau2[[#This Row],[Surface Jardin]]</f>
        <v>0</v>
      </c>
      <c r="AH4" s="38"/>
      <c r="AI4" s="38">
        <f>Tableau2[[#This Row],[Surface réelle Terrasse sur Oeuvre (accessible en étage ou aménagée sur ouvrage enterré ou semi-enterré)]]-9</f>
        <v>-9</v>
      </c>
      <c r="AJ4" s="42"/>
      <c r="AK4" s="42">
        <f>Tableau2[[#This Row],[Loyer du logement]]+Tableau2[[#This Row],[Loyer Accessoire "jardin et cours"]]+Tableau2[[#This Row],[Loyer accessoire "complément terrasse"]]</f>
        <v>0</v>
      </c>
      <c r="AL4" s="42"/>
    </row>
    <row r="5" spans="2:38" s="6" customFormat="1" x14ac:dyDescent="0.2">
      <c r="B5" s="40"/>
      <c r="C5" s="41"/>
      <c r="D5" s="41"/>
      <c r="E5" s="38"/>
      <c r="F5" s="41"/>
      <c r="G5" s="41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>
        <v>0</v>
      </c>
      <c r="W5" s="38"/>
      <c r="X5" s="38"/>
      <c r="Y5" s="38"/>
      <c r="Z5" s="38"/>
      <c r="AA5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5" s="38">
        <f>Tableau2[[#This Row],[SHAB]]+Tableau2[[#This Row],[Surfaces annexes retenues  (selon droit local : max 9m² pour les PLAI)]]/2</f>
        <v>0</v>
      </c>
      <c r="AC5" s="38">
        <f>ROUND(Tableau2[[#This Row],[Surface Utile]],2)</f>
        <v>0</v>
      </c>
      <c r="AD5" s="38"/>
      <c r="AE5" s="38"/>
      <c r="AF5" s="38"/>
      <c r="AG5" s="38">
        <f>Tableau2[[#This Row],[Surface réelle Terrasse sur Oeuvre (accessible en étage ou aménagée sur ouvrage enterré ou semi-enterré)]]+Tableau2[[#This Row],[Surface Jardin]]</f>
        <v>0</v>
      </c>
      <c r="AH5" s="38"/>
      <c r="AI5" s="38">
        <f>Tableau2[[#This Row],[Surface réelle Terrasse sur Oeuvre (accessible en étage ou aménagée sur ouvrage enterré ou semi-enterré)]]-9</f>
        <v>-9</v>
      </c>
      <c r="AJ5" s="42"/>
      <c r="AK5" s="42">
        <f>Tableau2[[#This Row],[Loyer du logement]]+Tableau2[[#This Row],[Loyer Accessoire "jardin et cours"]]+Tableau2[[#This Row],[Loyer accessoire "complément terrasse"]]</f>
        <v>0</v>
      </c>
      <c r="AL5" s="42"/>
    </row>
    <row r="6" spans="2:38" s="6" customFormat="1" x14ac:dyDescent="0.2">
      <c r="B6" s="40"/>
      <c r="C6" s="41"/>
      <c r="D6" s="41"/>
      <c r="E6" s="38"/>
      <c r="F6" s="41"/>
      <c r="G6" s="41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>
        <v>0</v>
      </c>
      <c r="W6" s="38"/>
      <c r="X6" s="38"/>
      <c r="Y6" s="38"/>
      <c r="Z6" s="38"/>
      <c r="AA6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6" s="38">
        <f>Tableau2[[#This Row],[SHAB]]+Tableau2[[#This Row],[Surfaces annexes retenues  (selon droit local : max 9m² pour les PLAI)]]/2</f>
        <v>0</v>
      </c>
      <c r="AC6" s="38">
        <f>ROUND(Tableau2[[#This Row],[Surface Utile]],2)</f>
        <v>0</v>
      </c>
      <c r="AD6" s="38"/>
      <c r="AE6" s="38"/>
      <c r="AF6" s="38"/>
      <c r="AG6" s="38">
        <f>Tableau2[[#This Row],[Surface réelle Terrasse sur Oeuvre (accessible en étage ou aménagée sur ouvrage enterré ou semi-enterré)]]+Tableau2[[#This Row],[Surface Jardin]]</f>
        <v>0</v>
      </c>
      <c r="AH6" s="38"/>
      <c r="AI6" s="38">
        <f>Tableau2[[#This Row],[Surface réelle Terrasse sur Oeuvre (accessible en étage ou aménagée sur ouvrage enterré ou semi-enterré)]]-9</f>
        <v>-9</v>
      </c>
      <c r="AJ6" s="42"/>
      <c r="AK6" s="42">
        <f>Tableau2[[#This Row],[Loyer du logement]]+Tableau2[[#This Row],[Loyer Accessoire "jardin et cours"]]+Tableau2[[#This Row],[Loyer accessoire "complément terrasse"]]</f>
        <v>0</v>
      </c>
      <c r="AL6" s="42"/>
    </row>
    <row r="7" spans="2:38" s="6" customFormat="1" x14ac:dyDescent="0.2">
      <c r="B7" s="40"/>
      <c r="C7" s="41"/>
      <c r="D7" s="41"/>
      <c r="E7" s="38"/>
      <c r="F7" s="41"/>
      <c r="G7" s="41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>
        <v>0</v>
      </c>
      <c r="W7" s="38"/>
      <c r="X7" s="38"/>
      <c r="Y7" s="38"/>
      <c r="Z7" s="38"/>
      <c r="AA7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7" s="38">
        <f>Tableau2[[#This Row],[SHAB]]+Tableau2[[#This Row],[Surfaces annexes retenues  (selon droit local : max 9m² pour les PLAI)]]/2</f>
        <v>0</v>
      </c>
      <c r="AC7" s="38">
        <f>ROUND(Tableau2[[#This Row],[Surface Utile]],2)</f>
        <v>0</v>
      </c>
      <c r="AD7" s="38"/>
      <c r="AE7" s="38"/>
      <c r="AF7" s="38"/>
      <c r="AG7" s="38">
        <f>Tableau2[[#This Row],[Surface réelle Terrasse sur Oeuvre (accessible en étage ou aménagée sur ouvrage enterré ou semi-enterré)]]+Tableau2[[#This Row],[Surface Jardin]]</f>
        <v>0</v>
      </c>
      <c r="AH7" s="38"/>
      <c r="AI7" s="38">
        <f>Tableau2[[#This Row],[Surface réelle Terrasse sur Oeuvre (accessible en étage ou aménagée sur ouvrage enterré ou semi-enterré)]]-9</f>
        <v>-9</v>
      </c>
      <c r="AJ7" s="42"/>
      <c r="AK7" s="42">
        <f>Tableau2[[#This Row],[Loyer du logement]]+Tableau2[[#This Row],[Loyer Accessoire "jardin et cours"]]+Tableau2[[#This Row],[Loyer accessoire "complément terrasse"]]</f>
        <v>0</v>
      </c>
      <c r="AL7" s="42"/>
    </row>
    <row r="8" spans="2:38" s="6" customFormat="1" x14ac:dyDescent="0.2">
      <c r="B8" s="40"/>
      <c r="C8" s="41"/>
      <c r="D8" s="41"/>
      <c r="E8" s="38"/>
      <c r="F8" s="41"/>
      <c r="G8" s="41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>
        <v>0</v>
      </c>
      <c r="W8" s="38"/>
      <c r="X8" s="38"/>
      <c r="Y8" s="38"/>
      <c r="Z8" s="38"/>
      <c r="AA8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8" s="38">
        <f>Tableau2[[#This Row],[SHAB]]+Tableau2[[#This Row],[Surfaces annexes retenues  (selon droit local : max 9m² pour les PLAI)]]/2</f>
        <v>0</v>
      </c>
      <c r="AC8" s="38">
        <f>ROUND(Tableau2[[#This Row],[Surface Utile]],2)</f>
        <v>0</v>
      </c>
      <c r="AD8" s="38"/>
      <c r="AE8" s="38"/>
      <c r="AF8" s="38"/>
      <c r="AG8" s="38">
        <f>Tableau2[[#This Row],[Surface réelle Terrasse sur Oeuvre (accessible en étage ou aménagée sur ouvrage enterré ou semi-enterré)]]+Tableau2[[#This Row],[Surface Jardin]]</f>
        <v>0</v>
      </c>
      <c r="AH8" s="38"/>
      <c r="AI8" s="38">
        <f>Tableau2[[#This Row],[Surface réelle Terrasse sur Oeuvre (accessible en étage ou aménagée sur ouvrage enterré ou semi-enterré)]]-9</f>
        <v>-9</v>
      </c>
      <c r="AJ8" s="42"/>
      <c r="AK8" s="42">
        <f>Tableau2[[#This Row],[Loyer du logement]]+Tableau2[[#This Row],[Loyer Accessoire "jardin et cours"]]+Tableau2[[#This Row],[Loyer accessoire "complément terrasse"]]</f>
        <v>0</v>
      </c>
      <c r="AL8" s="42"/>
    </row>
    <row r="9" spans="2:38" s="6" customFormat="1" x14ac:dyDescent="0.2">
      <c r="B9" s="40"/>
      <c r="C9" s="41"/>
      <c r="D9" s="41"/>
      <c r="E9" s="38"/>
      <c r="F9" s="41"/>
      <c r="G9" s="41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>
        <v>0</v>
      </c>
      <c r="W9" s="38"/>
      <c r="X9" s="38"/>
      <c r="Y9" s="38"/>
      <c r="Z9" s="38"/>
      <c r="AA9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9" s="38">
        <f>Tableau2[[#This Row],[SHAB]]+Tableau2[[#This Row],[Surfaces annexes retenues  (selon droit local : max 9m² pour les PLAI)]]/2</f>
        <v>0</v>
      </c>
      <c r="AC9" s="38">
        <f>ROUND(Tableau2[[#This Row],[Surface Utile]],2)</f>
        <v>0</v>
      </c>
      <c r="AD9" s="38"/>
      <c r="AE9" s="38"/>
      <c r="AF9" s="38"/>
      <c r="AG9" s="38">
        <f>Tableau2[[#This Row],[Surface réelle Terrasse sur Oeuvre (accessible en étage ou aménagée sur ouvrage enterré ou semi-enterré)]]+Tableau2[[#This Row],[Surface Jardin]]</f>
        <v>0</v>
      </c>
      <c r="AH9" s="38"/>
      <c r="AI9" s="38">
        <f>Tableau2[[#This Row],[Surface réelle Terrasse sur Oeuvre (accessible en étage ou aménagée sur ouvrage enterré ou semi-enterré)]]-9</f>
        <v>-9</v>
      </c>
      <c r="AJ9" s="42"/>
      <c r="AK9" s="42">
        <f>Tableau2[[#This Row],[Loyer du logement]]+Tableau2[[#This Row],[Loyer Accessoire "jardin et cours"]]+Tableau2[[#This Row],[Loyer accessoire "complément terrasse"]]</f>
        <v>0</v>
      </c>
      <c r="AL9" s="42"/>
    </row>
    <row r="10" spans="2:38" s="6" customFormat="1" x14ac:dyDescent="0.2">
      <c r="B10" s="40"/>
      <c r="C10" s="41"/>
      <c r="D10" s="41"/>
      <c r="E10" s="38"/>
      <c r="F10" s="41"/>
      <c r="G10" s="41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>
        <v>0</v>
      </c>
      <c r="W10" s="38"/>
      <c r="X10" s="38"/>
      <c r="Y10" s="38"/>
      <c r="Z10" s="38"/>
      <c r="AA10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10" s="38">
        <f>Tableau2[[#This Row],[SHAB]]+Tableau2[[#This Row],[Surfaces annexes retenues  (selon droit local : max 9m² pour les PLAI)]]/2</f>
        <v>0</v>
      </c>
      <c r="AC10" s="38">
        <f>ROUND(Tableau2[[#This Row],[Surface Utile]],2)</f>
        <v>0</v>
      </c>
      <c r="AD10" s="38"/>
      <c r="AE10" s="38"/>
      <c r="AF10" s="38"/>
      <c r="AG10" s="38">
        <f>Tableau2[[#This Row],[Surface réelle Terrasse sur Oeuvre (accessible en étage ou aménagée sur ouvrage enterré ou semi-enterré)]]+Tableau2[[#This Row],[Surface Jardin]]</f>
        <v>0</v>
      </c>
      <c r="AH10" s="38"/>
      <c r="AI10" s="38">
        <f>Tableau2[[#This Row],[Surface réelle Terrasse sur Oeuvre (accessible en étage ou aménagée sur ouvrage enterré ou semi-enterré)]]-9</f>
        <v>-9</v>
      </c>
      <c r="AJ10" s="42"/>
      <c r="AK10" s="42">
        <f>Tableau2[[#This Row],[Loyer du logement]]+Tableau2[[#This Row],[Loyer Accessoire "jardin et cours"]]+Tableau2[[#This Row],[Loyer accessoire "complément terrasse"]]</f>
        <v>0</v>
      </c>
      <c r="AL10" s="42"/>
    </row>
    <row r="11" spans="2:38" s="6" customFormat="1" x14ac:dyDescent="0.2">
      <c r="B11" s="40"/>
      <c r="C11" s="41"/>
      <c r="D11" s="41"/>
      <c r="E11" s="38"/>
      <c r="F11" s="41"/>
      <c r="G11" s="41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>
        <v>0</v>
      </c>
      <c r="W11" s="38"/>
      <c r="X11" s="38"/>
      <c r="Y11" s="38"/>
      <c r="Z11" s="38"/>
      <c r="AA11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11" s="38">
        <f>Tableau2[[#This Row],[SHAB]]+Tableau2[[#This Row],[Surfaces annexes retenues  (selon droit local : max 9m² pour les PLAI)]]/2</f>
        <v>0</v>
      </c>
      <c r="AC11" s="38">
        <f>ROUND(Tableau2[[#This Row],[Surface Utile]],2)</f>
        <v>0</v>
      </c>
      <c r="AD11" s="38"/>
      <c r="AE11" s="38"/>
      <c r="AF11" s="38"/>
      <c r="AG11" s="38">
        <f>Tableau2[[#This Row],[Surface réelle Terrasse sur Oeuvre (accessible en étage ou aménagée sur ouvrage enterré ou semi-enterré)]]+Tableau2[[#This Row],[Surface Jardin]]</f>
        <v>0</v>
      </c>
      <c r="AH11" s="38"/>
      <c r="AI11" s="38">
        <f>Tableau2[[#This Row],[Surface réelle Terrasse sur Oeuvre (accessible en étage ou aménagée sur ouvrage enterré ou semi-enterré)]]-9</f>
        <v>-9</v>
      </c>
      <c r="AJ11" s="42"/>
      <c r="AK11" s="42">
        <f>Tableau2[[#This Row],[Loyer du logement]]+Tableau2[[#This Row],[Loyer Accessoire "jardin et cours"]]+Tableau2[[#This Row],[Loyer accessoire "complément terrasse"]]</f>
        <v>0</v>
      </c>
      <c r="AL11" s="42"/>
    </row>
    <row r="12" spans="2:38" s="6" customFormat="1" x14ac:dyDescent="0.2">
      <c r="B12" s="40"/>
      <c r="C12" s="41"/>
      <c r="D12" s="41"/>
      <c r="E12" s="38"/>
      <c r="F12" s="41"/>
      <c r="G12" s="41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>
        <v>0</v>
      </c>
      <c r="W12" s="38"/>
      <c r="X12" s="38"/>
      <c r="Y12" s="38"/>
      <c r="Z12" s="38"/>
      <c r="AA12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12" s="38">
        <f>Tableau2[[#This Row],[SHAB]]+Tableau2[[#This Row],[Surfaces annexes retenues  (selon droit local : max 9m² pour les PLAI)]]/2</f>
        <v>0</v>
      </c>
      <c r="AC12" s="38">
        <f>ROUND(Tableau2[[#This Row],[Surface Utile]],2)</f>
        <v>0</v>
      </c>
      <c r="AD12" s="38"/>
      <c r="AE12" s="38"/>
      <c r="AF12" s="38"/>
      <c r="AG12" s="38">
        <f>Tableau2[[#This Row],[Surface réelle Terrasse sur Oeuvre (accessible en étage ou aménagée sur ouvrage enterré ou semi-enterré)]]+Tableau2[[#This Row],[Surface Jardin]]</f>
        <v>0</v>
      </c>
      <c r="AH12" s="38"/>
      <c r="AI12" s="38">
        <f>Tableau2[[#This Row],[Surface réelle Terrasse sur Oeuvre (accessible en étage ou aménagée sur ouvrage enterré ou semi-enterré)]]-9</f>
        <v>-9</v>
      </c>
      <c r="AJ12" s="42"/>
      <c r="AK12" s="42">
        <f>Tableau2[[#This Row],[Loyer du logement]]+Tableau2[[#This Row],[Loyer Accessoire "jardin et cours"]]+Tableau2[[#This Row],[Loyer accessoire "complément terrasse"]]</f>
        <v>0</v>
      </c>
      <c r="AL12" s="42"/>
    </row>
    <row r="13" spans="2:38" s="6" customFormat="1" x14ac:dyDescent="0.2">
      <c r="B13" s="40"/>
      <c r="C13" s="41"/>
      <c r="D13" s="41"/>
      <c r="E13" s="38"/>
      <c r="F13" s="41"/>
      <c r="G13" s="41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>
        <v>0</v>
      </c>
      <c r="W13" s="38"/>
      <c r="X13" s="38"/>
      <c r="Y13" s="38"/>
      <c r="Z13" s="38"/>
      <c r="AA13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13" s="38">
        <f>Tableau2[[#This Row],[SHAB]]+Tableau2[[#This Row],[Surfaces annexes retenues  (selon droit local : max 9m² pour les PLAI)]]/2</f>
        <v>0</v>
      </c>
      <c r="AC13" s="38">
        <f>ROUND(Tableau2[[#This Row],[Surface Utile]],2)</f>
        <v>0</v>
      </c>
      <c r="AD13" s="38"/>
      <c r="AE13" s="38"/>
      <c r="AF13" s="38"/>
      <c r="AG13" s="38">
        <f>Tableau2[[#This Row],[Surface réelle Terrasse sur Oeuvre (accessible en étage ou aménagée sur ouvrage enterré ou semi-enterré)]]+Tableau2[[#This Row],[Surface Jardin]]</f>
        <v>0</v>
      </c>
      <c r="AH13" s="38"/>
      <c r="AI13" s="38">
        <f>Tableau2[[#This Row],[Surface réelle Terrasse sur Oeuvre (accessible en étage ou aménagée sur ouvrage enterré ou semi-enterré)]]-9</f>
        <v>-9</v>
      </c>
      <c r="AJ13" s="42"/>
      <c r="AK13" s="42">
        <f>Tableau2[[#This Row],[Loyer du logement]]+Tableau2[[#This Row],[Loyer Accessoire "jardin et cours"]]+Tableau2[[#This Row],[Loyer accessoire "complément terrasse"]]</f>
        <v>0</v>
      </c>
      <c r="AL13" s="42"/>
    </row>
    <row r="14" spans="2:38" s="6" customFormat="1" x14ac:dyDescent="0.2">
      <c r="B14" s="40"/>
      <c r="C14" s="41"/>
      <c r="D14" s="41"/>
      <c r="E14" s="38"/>
      <c r="F14" s="41"/>
      <c r="G14" s="41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>
        <v>0</v>
      </c>
      <c r="W14" s="38"/>
      <c r="X14" s="38"/>
      <c r="Y14" s="38"/>
      <c r="Z14" s="38"/>
      <c r="AA14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14" s="38">
        <f>Tableau2[[#This Row],[SHAB]]+Tableau2[[#This Row],[Surfaces annexes retenues  (selon droit local : max 9m² pour les PLAI)]]/2</f>
        <v>0</v>
      </c>
      <c r="AC14" s="38">
        <f>ROUND(Tableau2[[#This Row],[Surface Utile]],2)</f>
        <v>0</v>
      </c>
      <c r="AD14" s="38"/>
      <c r="AE14" s="38"/>
      <c r="AF14" s="38"/>
      <c r="AG14" s="38">
        <f>Tableau2[[#This Row],[Surface réelle Terrasse sur Oeuvre (accessible en étage ou aménagée sur ouvrage enterré ou semi-enterré)]]+Tableau2[[#This Row],[Surface Jardin]]</f>
        <v>0</v>
      </c>
      <c r="AH14" s="38"/>
      <c r="AI14" s="38">
        <f>Tableau2[[#This Row],[Surface réelle Terrasse sur Oeuvre (accessible en étage ou aménagée sur ouvrage enterré ou semi-enterré)]]-9</f>
        <v>-9</v>
      </c>
      <c r="AJ14" s="42"/>
      <c r="AK14" s="42">
        <f>Tableau2[[#This Row],[Loyer du logement]]+Tableau2[[#This Row],[Loyer Accessoire "jardin et cours"]]+Tableau2[[#This Row],[Loyer accessoire "complément terrasse"]]</f>
        <v>0</v>
      </c>
      <c r="AL14" s="42"/>
    </row>
    <row r="15" spans="2:38" s="6" customFormat="1" x14ac:dyDescent="0.2">
      <c r="B15" s="40"/>
      <c r="C15" s="41"/>
      <c r="D15" s="41"/>
      <c r="E15" s="38"/>
      <c r="F15" s="41"/>
      <c r="G15" s="41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>
        <v>0</v>
      </c>
      <c r="W15" s="38"/>
      <c r="X15" s="38"/>
      <c r="Y15" s="38"/>
      <c r="Z15" s="38"/>
      <c r="AA15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15" s="38">
        <f>Tableau2[[#This Row],[SHAB]]+Tableau2[[#This Row],[Surfaces annexes retenues  (selon droit local : max 9m² pour les PLAI)]]/2</f>
        <v>0</v>
      </c>
      <c r="AC15" s="38">
        <f>ROUND(Tableau2[[#This Row],[Surface Utile]],2)</f>
        <v>0</v>
      </c>
      <c r="AD15" s="38"/>
      <c r="AE15" s="38"/>
      <c r="AF15" s="38"/>
      <c r="AG15" s="38">
        <f>Tableau2[[#This Row],[Surface réelle Terrasse sur Oeuvre (accessible en étage ou aménagée sur ouvrage enterré ou semi-enterré)]]+Tableau2[[#This Row],[Surface Jardin]]</f>
        <v>0</v>
      </c>
      <c r="AH15" s="38"/>
      <c r="AI15" s="38">
        <f>Tableau2[[#This Row],[Surface réelle Terrasse sur Oeuvre (accessible en étage ou aménagée sur ouvrage enterré ou semi-enterré)]]-9</f>
        <v>-9</v>
      </c>
      <c r="AJ15" s="42"/>
      <c r="AK15" s="42">
        <f>Tableau2[[#This Row],[Loyer du logement]]+Tableau2[[#This Row],[Loyer Accessoire "jardin et cours"]]+Tableau2[[#This Row],[Loyer accessoire "complément terrasse"]]</f>
        <v>0</v>
      </c>
      <c r="AL15" s="42"/>
    </row>
    <row r="16" spans="2:38" s="6" customFormat="1" x14ac:dyDescent="0.2">
      <c r="B16" s="40"/>
      <c r="C16" s="41"/>
      <c r="D16" s="41"/>
      <c r="E16" s="38"/>
      <c r="F16" s="41"/>
      <c r="G16" s="41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>
        <v>0</v>
      </c>
      <c r="W16" s="38"/>
      <c r="X16" s="38"/>
      <c r="Y16" s="38"/>
      <c r="Z16" s="38"/>
      <c r="AA16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16" s="38">
        <f>Tableau2[[#This Row],[SHAB]]+Tableau2[[#This Row],[Surfaces annexes retenues  (selon droit local : max 9m² pour les PLAI)]]/2</f>
        <v>0</v>
      </c>
      <c r="AC16" s="38">
        <f>ROUND(Tableau2[[#This Row],[Surface Utile]],2)</f>
        <v>0</v>
      </c>
      <c r="AD16" s="38"/>
      <c r="AE16" s="38"/>
      <c r="AF16" s="38"/>
      <c r="AG16" s="38">
        <f>Tableau2[[#This Row],[Surface réelle Terrasse sur Oeuvre (accessible en étage ou aménagée sur ouvrage enterré ou semi-enterré)]]+Tableau2[[#This Row],[Surface Jardin]]</f>
        <v>0</v>
      </c>
      <c r="AH16" s="38"/>
      <c r="AI16" s="38">
        <f>Tableau2[[#This Row],[Surface réelle Terrasse sur Oeuvre (accessible en étage ou aménagée sur ouvrage enterré ou semi-enterré)]]-9</f>
        <v>-9</v>
      </c>
      <c r="AJ16" s="42"/>
      <c r="AK16" s="42">
        <f>Tableau2[[#This Row],[Loyer du logement]]+Tableau2[[#This Row],[Loyer Accessoire "jardin et cours"]]+Tableau2[[#This Row],[Loyer accessoire "complément terrasse"]]</f>
        <v>0</v>
      </c>
      <c r="AL16" s="42"/>
    </row>
    <row r="17" spans="2:38" s="6" customFormat="1" x14ac:dyDescent="0.2">
      <c r="B17" s="40"/>
      <c r="C17" s="41"/>
      <c r="D17" s="41"/>
      <c r="E17" s="38"/>
      <c r="F17" s="41"/>
      <c r="G17" s="41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>
        <v>0</v>
      </c>
      <c r="W17" s="38"/>
      <c r="X17" s="38"/>
      <c r="Y17" s="38"/>
      <c r="Z17" s="38"/>
      <c r="AA17" s="38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17" s="38">
        <f>Tableau2[[#This Row],[SHAB]]+Tableau2[[#This Row],[Surfaces annexes retenues  (selon droit local : max 9m² pour les PLAI)]]/2</f>
        <v>0</v>
      </c>
      <c r="AC17" s="38">
        <f>ROUND(Tableau2[[#This Row],[Surface Utile]],2)</f>
        <v>0</v>
      </c>
      <c r="AD17" s="38"/>
      <c r="AE17" s="38"/>
      <c r="AF17" s="38"/>
      <c r="AG17" s="38">
        <f>Tableau2[[#This Row],[Surface réelle Terrasse sur Oeuvre (accessible en étage ou aménagée sur ouvrage enterré ou semi-enterré)]]+Tableau2[[#This Row],[Surface Jardin]]</f>
        <v>0</v>
      </c>
      <c r="AH17" s="38"/>
      <c r="AI17" s="38">
        <f>Tableau2[[#This Row],[Surface réelle Terrasse sur Oeuvre (accessible en étage ou aménagée sur ouvrage enterré ou semi-enterré)]]-9</f>
        <v>-9</v>
      </c>
      <c r="AJ17" s="42"/>
      <c r="AK17" s="42">
        <f>Tableau2[[#This Row],[Loyer du logement]]+Tableau2[[#This Row],[Loyer Accessoire "jardin et cours"]]+Tableau2[[#This Row],[Loyer accessoire "complément terrasse"]]</f>
        <v>0</v>
      </c>
      <c r="AL17" s="42"/>
    </row>
    <row r="18" spans="2:38" s="6" customFormat="1" x14ac:dyDescent="0.2">
      <c r="B18" s="43"/>
      <c r="C18" s="44"/>
      <c r="D18" s="44"/>
      <c r="E18" s="39"/>
      <c r="F18" s="44"/>
      <c r="G18" s="44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8">
        <v>0</v>
      </c>
      <c r="W18" s="39"/>
      <c r="X18" s="39"/>
      <c r="Y18" s="39"/>
      <c r="Z18" s="39"/>
      <c r="AA18" s="39">
        <f>Tableau2[[#This Row],[Balcon 1]]+Tableau2[[#This Row],[Cellier]]+Tableau2[[#This Row],[Cave (si chainée à un logement, mettre en SU, sinon sortir de la SU et mettre un loyer accessoire)]]+Tableau2[[#This Row],[Surface prise en compte (0 m²)]]+Tableau2[[#This Row],[Surface prise en compte (max 9 m²)]]+Tableau2[[#This Row],[Surface prise en compte (surface réelle - 12 m²)
(ou sortir de la SU et mettre un loyer accessoire)]]</f>
        <v>0</v>
      </c>
      <c r="AB18" s="39">
        <f>Tableau2[[#This Row],[SHAB]]+Tableau2[[#This Row],[Surfaces annexes retenues  (selon droit local : max 9m² pour les PLAI)]]/2</f>
        <v>0</v>
      </c>
      <c r="AC18" s="39">
        <f>ROUND(Tableau2[[#This Row],[Surface Utile]],2)</f>
        <v>0</v>
      </c>
      <c r="AD18" s="39"/>
      <c r="AE18" s="39"/>
      <c r="AF18" s="39"/>
      <c r="AG18" s="39">
        <f>Tableau2[[#This Row],[Surface réelle Terrasse sur Oeuvre (accessible en étage ou aménagée sur ouvrage enterré ou semi-enterré)]]+Tableau2[[#This Row],[Surface Jardin]]</f>
        <v>0</v>
      </c>
      <c r="AH18" s="39"/>
      <c r="AI18" s="39">
        <f>Tableau2[[#This Row],[Surface réelle Terrasse sur Oeuvre (accessible en étage ou aménagée sur ouvrage enterré ou semi-enterré)]]-9</f>
        <v>-9</v>
      </c>
      <c r="AJ18" s="45"/>
      <c r="AK18" s="45">
        <f>Tableau2[[#This Row],[Loyer du logement]]+Tableau2[[#This Row],[Loyer Accessoire "jardin et cours"]]+Tableau2[[#This Row],[Loyer accessoire "complément terrasse"]]</f>
        <v>0</v>
      </c>
      <c r="AL18" s="45"/>
    </row>
    <row r="19" spans="2:38" x14ac:dyDescent="0.2">
      <c r="C19" s="9"/>
      <c r="D19" s="3"/>
      <c r="E19" s="3"/>
      <c r="F19" s="3"/>
      <c r="G19" s="3"/>
      <c r="H19" s="3"/>
      <c r="I19" s="3"/>
      <c r="J19" s="3"/>
      <c r="K19" s="3"/>
      <c r="L19" s="12"/>
      <c r="M19" s="3"/>
      <c r="N19" s="3"/>
      <c r="O19" s="3"/>
      <c r="P19" s="3"/>
      <c r="Q19" s="3"/>
      <c r="R19" s="3"/>
      <c r="S19" s="3"/>
    </row>
    <row r="20" spans="2:38" s="4" customFormat="1" x14ac:dyDescent="0.2">
      <c r="B20" s="13" t="s">
        <v>9</v>
      </c>
      <c r="C20" s="16"/>
      <c r="D20" s="14"/>
      <c r="E20" s="14"/>
      <c r="F20" s="14"/>
      <c r="G20" s="14"/>
      <c r="H20" s="14"/>
      <c r="I20" s="14"/>
      <c r="J20" s="14"/>
      <c r="K20" s="14"/>
      <c r="L20" s="15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</row>
    <row r="22" spans="2:38" ht="21" x14ac:dyDescent="0.25">
      <c r="B22" s="7" t="s">
        <v>8</v>
      </c>
    </row>
    <row r="23" spans="2:38" s="36" customFormat="1" ht="42" customHeight="1" x14ac:dyDescent="0.2">
      <c r="B23" s="33" t="s">
        <v>5</v>
      </c>
      <c r="C23" s="33" t="s">
        <v>6</v>
      </c>
      <c r="D23" s="29" t="s">
        <v>21</v>
      </c>
      <c r="E23" s="33" t="s">
        <v>15</v>
      </c>
      <c r="F23" s="33" t="s">
        <v>16</v>
      </c>
      <c r="G23" s="34" t="s">
        <v>11</v>
      </c>
      <c r="H23" s="34" t="s">
        <v>20</v>
      </c>
      <c r="I23" s="34" t="s">
        <v>13</v>
      </c>
      <c r="J23" s="49" t="s">
        <v>42</v>
      </c>
      <c r="K23" s="33" t="s">
        <v>31</v>
      </c>
      <c r="L23" s="35"/>
      <c r="M23" s="35"/>
      <c r="N23" s="35"/>
      <c r="O23" s="35"/>
      <c r="P23" s="35"/>
      <c r="Q23" s="35"/>
      <c r="R23" s="35"/>
    </row>
    <row r="24" spans="2:38" x14ac:dyDescent="0.2">
      <c r="B24" s="19"/>
      <c r="C24" s="8"/>
      <c r="D24" s="8"/>
      <c r="E24" s="2"/>
      <c r="F24" s="8"/>
      <c r="G24" s="2"/>
      <c r="H24" s="23"/>
      <c r="I24" s="23"/>
      <c r="J24" s="11"/>
      <c r="K24" s="26"/>
      <c r="P24" s="1"/>
      <c r="Q24" s="1"/>
      <c r="R24" s="1"/>
    </row>
    <row r="25" spans="2:38" x14ac:dyDescent="0.2">
      <c r="B25" s="19"/>
      <c r="C25" s="8"/>
      <c r="D25" s="8"/>
      <c r="E25" s="2"/>
      <c r="F25" s="8"/>
      <c r="G25" s="2"/>
      <c r="H25" s="23"/>
      <c r="I25" s="23"/>
      <c r="J25" s="11"/>
      <c r="K25" s="25"/>
    </row>
    <row r="26" spans="2:38" x14ac:dyDescent="0.2">
      <c r="B26" s="19"/>
      <c r="C26" s="8"/>
      <c r="D26" s="8"/>
      <c r="E26" s="2"/>
      <c r="F26" s="8"/>
      <c r="G26" s="2"/>
      <c r="H26" s="23"/>
      <c r="I26" s="23"/>
      <c r="J26" s="11"/>
      <c r="K26" s="24"/>
    </row>
    <row r="27" spans="2:38" x14ac:dyDescent="0.2">
      <c r="B27" s="19"/>
      <c r="C27" s="8"/>
      <c r="D27" s="8"/>
      <c r="E27" s="2"/>
      <c r="F27" s="8"/>
      <c r="G27" s="2"/>
      <c r="H27" s="23"/>
      <c r="I27" s="23"/>
      <c r="J27" s="11"/>
      <c r="K27" s="25"/>
    </row>
    <row r="28" spans="2:38" x14ac:dyDescent="0.2">
      <c r="B28" s="19"/>
      <c r="C28" s="8"/>
      <c r="D28" s="8"/>
      <c r="E28" s="2"/>
      <c r="F28" s="8"/>
      <c r="G28" s="2"/>
      <c r="H28" s="23"/>
      <c r="I28" s="23"/>
      <c r="J28" s="11"/>
      <c r="K28" s="24"/>
    </row>
    <row r="29" spans="2:38" x14ac:dyDescent="0.2">
      <c r="B29" s="19"/>
      <c r="C29" s="8"/>
      <c r="D29" s="8"/>
      <c r="E29" s="2"/>
      <c r="F29" s="8"/>
      <c r="G29" s="2"/>
      <c r="H29" s="23"/>
      <c r="I29" s="23"/>
      <c r="J29" s="11"/>
      <c r="K29" s="25"/>
    </row>
    <row r="30" spans="2:38" x14ac:dyDescent="0.2">
      <c r="B30" s="19"/>
      <c r="C30" s="8"/>
      <c r="D30" s="8"/>
      <c r="E30" s="18"/>
      <c r="F30" s="8"/>
      <c r="G30" s="18"/>
      <c r="H30" s="23"/>
      <c r="I30" s="23"/>
      <c r="J30" s="11"/>
      <c r="K30" s="25"/>
    </row>
    <row r="31" spans="2:38" x14ac:dyDescent="0.2">
      <c r="B31" s="19"/>
      <c r="C31" s="8"/>
      <c r="D31" s="8"/>
      <c r="E31" s="18"/>
      <c r="F31" s="8"/>
      <c r="G31" s="18"/>
      <c r="H31" s="23"/>
      <c r="I31" s="23"/>
      <c r="J31" s="11"/>
      <c r="K31" s="25"/>
    </row>
    <row r="32" spans="2:38" x14ac:dyDescent="0.2">
      <c r="B32" s="19"/>
      <c r="C32" s="8"/>
      <c r="D32" s="8"/>
      <c r="E32" s="18"/>
      <c r="F32" s="8"/>
      <c r="G32" s="18"/>
      <c r="H32" s="23"/>
      <c r="I32" s="23"/>
      <c r="J32" s="11"/>
      <c r="K32" s="25"/>
    </row>
    <row r="33" spans="2:11" x14ac:dyDescent="0.2">
      <c r="B33" s="19"/>
      <c r="C33" s="8"/>
      <c r="D33" s="8"/>
      <c r="E33" s="18"/>
      <c r="F33" s="8"/>
      <c r="G33" s="18"/>
      <c r="H33" s="23"/>
      <c r="I33" s="23"/>
      <c r="J33" s="11"/>
      <c r="K33" s="25"/>
    </row>
    <row r="34" spans="2:11" x14ac:dyDescent="0.2">
      <c r="B34" s="19"/>
      <c r="C34" s="8"/>
      <c r="D34" s="8"/>
      <c r="E34" s="18"/>
      <c r="F34" s="8"/>
      <c r="G34" s="18"/>
      <c r="H34" s="23"/>
      <c r="I34" s="23"/>
      <c r="J34" s="11"/>
      <c r="K34" s="25"/>
    </row>
    <row r="35" spans="2:11" x14ac:dyDescent="0.2">
      <c r="B35" s="19"/>
      <c r="C35" s="8"/>
      <c r="D35" s="8"/>
      <c r="E35" s="18"/>
      <c r="F35" s="8"/>
      <c r="G35" s="18"/>
      <c r="H35" s="23"/>
      <c r="I35" s="23"/>
      <c r="J35" s="11"/>
      <c r="K35" s="25"/>
    </row>
    <row r="36" spans="2:11" x14ac:dyDescent="0.2">
      <c r="B36" s="19"/>
      <c r="C36" s="8"/>
      <c r="D36" s="8"/>
      <c r="E36" s="18"/>
      <c r="F36" s="8"/>
      <c r="G36" s="18"/>
      <c r="H36" s="23"/>
      <c r="I36" s="23"/>
      <c r="J36" s="11"/>
      <c r="K36" s="25"/>
    </row>
    <row r="37" spans="2:11" x14ac:dyDescent="0.2">
      <c r="B37" s="19"/>
      <c r="C37" s="8"/>
      <c r="D37" s="8"/>
      <c r="E37" s="18"/>
      <c r="F37" s="8"/>
      <c r="G37" s="18"/>
      <c r="H37" s="23"/>
      <c r="I37" s="23"/>
      <c r="J37" s="11"/>
      <c r="K37" s="25"/>
    </row>
    <row r="38" spans="2:11" x14ac:dyDescent="0.2">
      <c r="B38" s="22"/>
      <c r="C38" s="20"/>
      <c r="D38" s="20"/>
      <c r="E38" s="21"/>
      <c r="F38" s="20"/>
      <c r="G38" s="21"/>
      <c r="H38" s="21"/>
      <c r="I38" s="21"/>
      <c r="J38" s="21"/>
      <c r="K38" s="27"/>
    </row>
    <row r="40" spans="2:11" x14ac:dyDescent="0.2">
      <c r="B40" s="13" t="s">
        <v>9</v>
      </c>
      <c r="C40" s="16"/>
      <c r="D40" s="16"/>
      <c r="E40" s="16"/>
      <c r="F40" s="16"/>
      <c r="G40" s="16"/>
      <c r="H40" s="16"/>
      <c r="I40" s="16"/>
      <c r="J40" s="16"/>
      <c r="K40" s="10"/>
    </row>
  </sheetData>
  <mergeCells count="4">
    <mergeCell ref="U2:V2"/>
    <mergeCell ref="W2:X2"/>
    <mergeCell ref="Y2:Z2"/>
    <mergeCell ref="AF2:AJ2"/>
  </mergeCells>
  <phoneticPr fontId="3" type="noConversion"/>
  <pageMargins left="0.7" right="0.7" top="0.75" bottom="0.75" header="0.3" footer="0.3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3F5A9E63-E992-7648-9C7E-701ACD8E168C}">
          <x14:formula1>
            <xm:f>Indicateurs!$B$4:$B$11</xm:f>
          </x14:formula1>
          <xm:sqref>D19</xm:sqref>
        </x14:dataValidation>
        <x14:dataValidation type="list" allowBlank="1" showInputMessage="1" showErrorMessage="1" xr:uid="{6B3B2DA5-B5BA-8B46-8392-4C3DF971CC10}">
          <x14:formula1>
            <xm:f>Indicateurs!$B$4:$B$5</xm:f>
          </x14:formula1>
          <xm:sqref>E4:E18</xm:sqref>
        </x14:dataValidation>
        <x14:dataValidation type="list" allowBlank="1" showInputMessage="1" showErrorMessage="1" xr:uid="{AC3A933A-1A38-6048-A65B-7B1DAF7AC0E6}">
          <x14:formula1>
            <xm:f>Indicateurs!$B$6:$B$11</xm:f>
          </x14:formula1>
          <xm:sqref>E24:E38</xm:sqref>
        </x14:dataValidation>
        <x14:dataValidation type="list" allowBlank="1" showInputMessage="1" showErrorMessage="1" xr:uid="{C70BC37A-FC64-1C45-A6FD-159BD29D348A}">
          <x14:formula1>
            <xm:f>Indicateurs!$D$4:$D$5</xm:f>
          </x14:formula1>
          <xm:sqref>K4:L18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59A0F-F235-564F-8FD1-A8968DA81AE2}">
  <dimension ref="B4:D11"/>
  <sheetViews>
    <sheetView workbookViewId="0">
      <selection activeCell="D5" sqref="D5"/>
    </sheetView>
  </sheetViews>
  <sheetFormatPr baseColWidth="10" defaultRowHeight="16" x14ac:dyDescent="0.2"/>
  <cols>
    <col min="2" max="2" width="12.83203125" customWidth="1"/>
    <col min="4" max="4" width="13.5" customWidth="1"/>
  </cols>
  <sheetData>
    <row r="4" spans="2:4" x14ac:dyDescent="0.2">
      <c r="B4" t="s">
        <v>0</v>
      </c>
      <c r="D4" t="s">
        <v>43</v>
      </c>
    </row>
    <row r="5" spans="2:4" x14ac:dyDescent="0.2">
      <c r="B5" t="s">
        <v>19</v>
      </c>
      <c r="D5" t="s">
        <v>44</v>
      </c>
    </row>
    <row r="6" spans="2:4" x14ac:dyDescent="0.2">
      <c r="B6" t="s">
        <v>1</v>
      </c>
    </row>
    <row r="7" spans="2:4" x14ac:dyDescent="0.2">
      <c r="B7" t="s">
        <v>2</v>
      </c>
    </row>
    <row r="8" spans="2:4" x14ac:dyDescent="0.2">
      <c r="B8" t="s">
        <v>3</v>
      </c>
    </row>
    <row r="9" spans="2:4" x14ac:dyDescent="0.2">
      <c r="B9" t="s">
        <v>4</v>
      </c>
    </row>
    <row r="10" spans="2:4" x14ac:dyDescent="0.2">
      <c r="B10" t="s">
        <v>17</v>
      </c>
    </row>
    <row r="11" spans="2:4" x14ac:dyDescent="0.2">
      <c r="B1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 lots</vt:lpstr>
      <vt:lpstr>Indicateurs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Therme</dc:creator>
  <cp:lastModifiedBy>Alexandra Therme</cp:lastModifiedBy>
  <dcterms:created xsi:type="dcterms:W3CDTF">2022-02-07T16:55:40Z</dcterms:created>
  <dcterms:modified xsi:type="dcterms:W3CDTF">2025-12-15T18:38:24Z</dcterms:modified>
</cp:coreProperties>
</file>