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C:\Users\Usuario\Documents\Archivos Claude Pro\Desencryptada\"/>
    </mc:Choice>
  </mc:AlternateContent>
  <xr:revisionPtr revIDLastSave="0" documentId="13_ncr:1_{56CFB5F7-5590-465C-8ABE-556BC2F05F4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📖 Instrucciones" sheetId="1" r:id="rId1"/>
    <sheet name="💰 Mi Presupuesto" sheetId="2" r:id="rId2"/>
    <sheet name="📊 Dashboard" sheetId="3" r:id="rId3"/>
    <sheet name="🎯 Independencia Financiera" sheetId="4" r:id="rId4"/>
    <sheet name="💳 Tracker de Deuda" sheetId="5" r:id="rId5"/>
  </sheets>
  <calcPr calcId="181029"/>
</workbook>
</file>

<file path=xl/calcChain.xml><?xml version="1.0" encoding="utf-8"?>
<calcChain xmlns="http://schemas.openxmlformats.org/spreadsheetml/2006/main">
  <c r="C26" i="5" l="1"/>
  <c r="D12" i="5"/>
  <c r="C25" i="5" s="1"/>
  <c r="B11" i="5"/>
  <c r="C11" i="4"/>
  <c r="C13" i="4" s="1"/>
  <c r="C17" i="4" s="1"/>
  <c r="D49" i="2"/>
  <c r="C49" i="2"/>
  <c r="C8" i="3" s="1"/>
  <c r="B49" i="2"/>
  <c r="D48" i="2"/>
  <c r="D47" i="2"/>
  <c r="D46" i="2"/>
  <c r="D45" i="2"/>
  <c r="D44" i="2"/>
  <c r="C39" i="2"/>
  <c r="B13" i="3" s="1"/>
  <c r="B39" i="2"/>
  <c r="D39" i="2" s="1"/>
  <c r="D38" i="2"/>
  <c r="D37" i="2"/>
  <c r="D36" i="2"/>
  <c r="D35" i="2"/>
  <c r="D34" i="2"/>
  <c r="D33" i="2"/>
  <c r="D32" i="2"/>
  <c r="D27" i="2"/>
  <c r="C27" i="2"/>
  <c r="C6" i="3" s="1"/>
  <c r="B27" i="2"/>
  <c r="D26" i="2"/>
  <c r="D25" i="2"/>
  <c r="D24" i="2"/>
  <c r="D23" i="2"/>
  <c r="D22" i="2"/>
  <c r="D21" i="2"/>
  <c r="D20" i="2"/>
  <c r="D19" i="2"/>
  <c r="C13" i="2"/>
  <c r="B7" i="3" s="1"/>
  <c r="B8" i="2"/>
  <c r="B12" i="3" s="1"/>
  <c r="D7" i="3" l="1"/>
  <c r="C12" i="2"/>
  <c r="C7" i="3"/>
  <c r="E7" i="3" s="1"/>
  <c r="B14" i="3"/>
  <c r="C14" i="2"/>
  <c r="B40" i="2"/>
  <c r="B8" i="3" l="1"/>
  <c r="B50" i="2"/>
  <c r="C22" i="4"/>
  <c r="B6" i="3"/>
  <c r="B28" i="2"/>
  <c r="D6" i="3" l="1"/>
  <c r="E6" i="3"/>
  <c r="C27" i="4"/>
  <c r="C23" i="4"/>
  <c r="D8" i="3"/>
  <c r="E8" i="3"/>
</calcChain>
</file>

<file path=xl/sharedStrings.xml><?xml version="1.0" encoding="utf-8"?>
<sst xmlns="http://schemas.openxmlformats.org/spreadsheetml/2006/main" count="165" uniqueCount="149">
  <si>
    <t>PRESUPUESTO 50/30/20 - DESENCRYPTADA</t>
  </si>
  <si>
    <t>¿QUÉ ES EL MÉTODO 50/30/20?</t>
  </si>
  <si>
    <t>Un sistema simple para organizar tus finanzas:</t>
  </si>
  <si>
    <t>50% NECESIDADES</t>
  </si>
  <si>
    <t>Lo que TENÉS que pagar (alquiler, comida, servicios, transporte)</t>
  </si>
  <si>
    <t>30% DESEOS</t>
  </si>
  <si>
    <t>Lo que QUERÉS (salidas, hobbies, caprichos, entretenimiento)</t>
  </si>
  <si>
    <t>20% AHORRO/INVERSIÓN</t>
  </si>
  <si>
    <t>Tu FUTURO (fondo emergencia, inversiones, pagar deudas)</t>
  </si>
  <si>
    <t>CÓMO USAR ESTE TEMPLATE:</t>
  </si>
  <si>
    <t>1️⃣ Andá a la hoja 'Mi Presupuesto'</t>
  </si>
  <si>
    <t>2️⃣ Completá tus ingresos mensuales</t>
  </si>
  <si>
    <t>3️⃣ El template calcula automáticamente tus límites 50/30/20</t>
  </si>
  <si>
    <t>4️⃣ Registrá tus gastos reales en cada categoría</t>
  </si>
  <si>
    <t>5️⃣ Chequeá el 'Dashboard' para ver tus gráficos</t>
  </si>
  <si>
    <t>6️⃣ Usá 'Independencia Financiera' para proyectar tu meta</t>
  </si>
  <si>
    <t>7️⃣ Si tenés deudas, usá 'Tracker de Deuda' para organizarte</t>
  </si>
  <si>
    <t>FEATURES ÚNICAS DE ESTE TEMPLATE:</t>
  </si>
  <si>
    <t>✅ Gráfico de torta: visualizá en qué se va tu plata</t>
  </si>
  <si>
    <t>✅ Calculadora de Independencia Financiera</t>
  </si>
  <si>
    <t>✅ Tracker de deudas con plan de pago</t>
  </si>
  <si>
    <t>✅ Análisis de 'caprichos' vs necesidades reales</t>
  </si>
  <si>
    <t>✅ Dashboard visual con semáforos</t>
  </si>
  <si>
    <t>⚠️ DISCLAIMER:</t>
  </si>
  <si>
    <t>Este es un template educativo creado por Desencryptada.</t>
  </si>
  <si>
    <t>NO es asesoramiento financiero personalizado.</t>
  </si>
  <si>
    <t>Para decisiones importantes, consultá con un profesional certificado.</t>
  </si>
  <si>
    <t>💌 ¿Te sirvió? Seguime en Instagram: @desencryptada</t>
  </si>
  <si>
    <t>MI PRESUPUESTO MENSUAL</t>
  </si>
  <si>
    <t>INGRESOS MENSUALES</t>
  </si>
  <si>
    <t>Concepto</t>
  </si>
  <si>
    <t>Monto</t>
  </si>
  <si>
    <t>Sueldo / Freelance</t>
  </si>
  <si>
    <t>Otros ingresos</t>
  </si>
  <si>
    <t>Ingresos extra (ocasionales)</t>
  </si>
  <si>
    <t>TOTAL MENSUAL</t>
  </si>
  <si>
    <t>DISTRIBUCIÓN RECOMENDADA (50/30/20)</t>
  </si>
  <si>
    <t>Categoría</t>
  </si>
  <si>
    <t>%</t>
  </si>
  <si>
    <t>Tu límite mensual</t>
  </si>
  <si>
    <t>50%</t>
  </si>
  <si>
    <t>30%</t>
  </si>
  <si>
    <t>20%</t>
  </si>
  <si>
    <t>50% NECESIDADES (Lo que TENÉS que pagar)</t>
  </si>
  <si>
    <t>Presupuestado</t>
  </si>
  <si>
    <t>Real</t>
  </si>
  <si>
    <t>Diferencia</t>
  </si>
  <si>
    <t>Alquiler / Hipoteca</t>
  </si>
  <si>
    <t>Servicios (luz, agua, gas, internet)</t>
  </si>
  <si>
    <t>Comida / Supermercado</t>
  </si>
  <si>
    <t>Transporte (combustible, SUBE, etc)</t>
  </si>
  <si>
    <t>Salud (obra social, medicamentos)</t>
  </si>
  <si>
    <t>Seguros</t>
  </si>
  <si>
    <t>Impuestos</t>
  </si>
  <si>
    <t>Otros gastos esenciales</t>
  </si>
  <si>
    <t>TOTAL NECESIDADES</t>
  </si>
  <si>
    <t xml:space="preserve">Tu límite 50%: </t>
  </si>
  <si>
    <t>30% DESEOS (Lo que QUERÉS / Caprichos)</t>
  </si>
  <si>
    <t>Salidas / Restaurantes / Delivery</t>
  </si>
  <si>
    <t>Entretenimiento (streaming, cine, eventos)</t>
  </si>
  <si>
    <t>Ropa / Accesorios / Belleza</t>
  </si>
  <si>
    <t>Hobbies / Deportes</t>
  </si>
  <si>
    <t>Viajes / Escapadas</t>
  </si>
  <si>
    <t>Tecnología / Gadgets</t>
  </si>
  <si>
    <t>Otros caprichos</t>
  </si>
  <si>
    <t>TOTAL DESEOS</t>
  </si>
  <si>
    <t xml:space="preserve">Tu límite 30%: </t>
  </si>
  <si>
    <t>20% AHORRO/INVERSIÓN (Tu FUTURO)</t>
  </si>
  <si>
    <t>Fondo de Emergencia</t>
  </si>
  <si>
    <t>Inversiones (acciones, fondos, crypto)</t>
  </si>
  <si>
    <t>Pago extra de deuda</t>
  </si>
  <si>
    <t>Jubilación / Retiro</t>
  </si>
  <si>
    <t>Otros ahorros</t>
  </si>
  <si>
    <t>TOTAL AHORRO/INVERSIÓN</t>
  </si>
  <si>
    <t xml:space="preserve">Tu límite 20%: </t>
  </si>
  <si>
    <t>DASHBOARD VISUAL</t>
  </si>
  <si>
    <t>RESUMEN DEL MES</t>
  </si>
  <si>
    <t>Límite</t>
  </si>
  <si>
    <t>Gastado</t>
  </si>
  <si>
    <t>Restante</t>
  </si>
  <si>
    <t>Estado</t>
  </si>
  <si>
    <t>Necesidades (50%)</t>
  </si>
  <si>
    <t>Deseos (30%)</t>
  </si>
  <si>
    <t>Ahorro/Inversión (20%)</t>
  </si>
  <si>
    <t>% DE TUS INGRESOS QUE SE VA EN:</t>
  </si>
  <si>
    <t>Impuestos + Servicios</t>
  </si>
  <si>
    <t>Caprichos (Deseos totales)</t>
  </si>
  <si>
    <t>Costo de vida básico (Alquiler + Comida)</t>
  </si>
  <si>
    <t>💡 TIP: Los gráficos se generan automáticamente cuando completes tus gastos en 'Mi Presupuesto'</t>
  </si>
  <si>
    <t>📌 RECORDATORIO: Completá tus gastos en 'Mi Presupuesto' para que los gráficos se actualicen</t>
  </si>
  <si>
    <t>CALCULADORA DE INDEPENDENCIA FINANCIERA</t>
  </si>
  <si>
    <t>¿QUÉ ES LA INDEPENDENCIA FINANCIERA?</t>
  </si>
  <si>
    <t>Es cuando tus inversiones generan suficiente dinero para cubrir tus gastos sin trabajar.</t>
  </si>
  <si>
    <t>Regla del 4%: Si tenés 25x tus gastos anuales invertidos, podés vivir de los rendimientos.</t>
  </si>
  <si>
    <t>TUS NÚMEROS</t>
  </si>
  <si>
    <t>¿Cuánto gastás por mes? (necesidades + deseos)</t>
  </si>
  <si>
    <t>← Completá acá</t>
  </si>
  <si>
    <t>Gastos anuales</t>
  </si>
  <si>
    <t>META: Capital necesario para independencia (25x gastos anuales)</t>
  </si>
  <si>
    <t>¿Cuánto tenés ahorrado/invertido HOY?</t>
  </si>
  <si>
    <t>TE FALTA LLEGAR A:</t>
  </si>
  <si>
    <t>PROYECCIÓN: ¿CUÁNTO TIEMPO TE FALTA?</t>
  </si>
  <si>
    <t>¿Cuánto podés ahorrar/invertir por mes? (20% de tus ingresos)</t>
  </si>
  <si>
    <t>← Auto-calculado</t>
  </si>
  <si>
    <t>Ahorro anual</t>
  </si>
  <si>
    <t>Rendimiento anual esperado (inversiones)</t>
  </si>
  <si>
    <t>← Ajustá según tu estrategia (8% es conservador)</t>
  </si>
  <si>
    <t>⏰ AÑOS PARA LLEGAR A TU META (aproximado)</t>
  </si>
  <si>
    <t>años</t>
  </si>
  <si>
    <t>💡 TIPS PARA ACELERAR TU INDEPENDENCIA FINANCIERA:</t>
  </si>
  <si>
    <t>1. Aumentá tu tasa de ahorro del 20% al 30% o más</t>
  </si>
  <si>
    <t>2. Buscá ingresos extra (freelance, side hustle)</t>
  </si>
  <si>
    <t>3. Invertí de forma inteligente (fondos indexados, crypto, etc)</t>
  </si>
  <si>
    <t>4. Reducí gastos innecesarios (revisá tu 30% de deseos)</t>
  </si>
  <si>
    <t>5. Aumentá tus ingresos (cambio de trabajo, certificaciones)</t>
  </si>
  <si>
    <t>⚠️ Nota: Esta es una proyección simplificada. No considera inflación, cambios en gastos, etc.</t>
  </si>
  <si>
    <t>TRACKER DE DEUDA &amp; PLAN DE PAGO</t>
  </si>
  <si>
    <t>¿TENÉS DEUDAS? ORGANIZALAS ACÁ</t>
  </si>
  <si>
    <t>Deuda</t>
  </si>
  <si>
    <t>Monto adeudado</t>
  </si>
  <si>
    <t>Tasa interés</t>
  </si>
  <si>
    <t>Pago mínimo/mes</t>
  </si>
  <si>
    <t>Prioridad</t>
  </si>
  <si>
    <t>Notas</t>
  </si>
  <si>
    <t>Tarjeta de crédito</t>
  </si>
  <si>
    <t>Alta</t>
  </si>
  <si>
    <t>Préstamo personal</t>
  </si>
  <si>
    <t>Media</t>
  </si>
  <si>
    <t>Préstamo estudiantil</t>
  </si>
  <si>
    <t>Baja</t>
  </si>
  <si>
    <t>Deuda familiar</t>
  </si>
  <si>
    <t>Otra deuda</t>
  </si>
  <si>
    <t>TOTAL ADEUDADO</t>
  </si>
  <si>
    <t>PAGO MÍNIMO TOTAL/MES</t>
  </si>
  <si>
    <t>ESTRATEGIA DE PAGO</t>
  </si>
  <si>
    <t>Dinero disponible para pagar deuda/mes</t>
  </si>
  <si>
    <t>← Completá (parte de tu 20%)</t>
  </si>
  <si>
    <t>MÉTODO RECOMENDADO: Avalancha (pagar primero la de mayor tasa)</t>
  </si>
  <si>
    <t>1. Pagá el mínimo de TODAS las deudas</t>
  </si>
  <si>
    <t>2. Con el dinero extra, atacá la de MAYOR tasa de interés</t>
  </si>
  <si>
    <t>3. Cuando la pagues completa, pasá a la siguiente con mayor tasa</t>
  </si>
  <si>
    <t>4. Repetí hasta quedar libre de deudas</t>
  </si>
  <si>
    <t>⏰ PROYECCIÓN (simplificada)</t>
  </si>
  <si>
    <t>Si pagás solo el mínimo, tardarías:</t>
  </si>
  <si>
    <t>años (aproximado)</t>
  </si>
  <si>
    <t>Si pagás el mínimo + extra, tardarías:</t>
  </si>
  <si>
    <t>⚠️ Esta proyección no considera intereses compuestos. Es una estimación aproximada.</t>
  </si>
  <si>
    <t>💡 TIP: Si tenés deudas con alta tasa (&gt;20%), priorizá pagarlas ANTES de invertir agresivamente.</t>
  </si>
  <si>
    <t>📧 Newsletter semanal: finanzas + cripto sin vueltas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</si>
</sst>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\$#,##0"/>
    <numFmt numFmtId="165" formatCode="0.0%"/>
  </numFmts>
  <fonts count="12" x14ac:knownFonts="1">
    <font>
      <sz val="11"/>
      <color theme="1"/>
      <name val="Calibri"/>
      <family val="2"/>
      <scheme val="minor"/>
    </font>
    <font>
      <b/>
      <sz val="16"/>
      <color rgb="FF1F4788"/>
      <name val="Calibri"/>
    </font>
    <font>
      <b/>
      <sz val="12"/>
      <name val="Calibri"/>
    </font>
    <font>
      <b/>
      <sz val="11"/>
      <name val="Calibri"/>
    </font>
    <font>
      <b/>
      <sz val="14"/>
      <name val="Calibri"/>
    </font>
    <font>
      <b/>
      <sz val="12"/>
      <color rgb="FFFFFFFF"/>
      <name val="Calibri"/>
    </font>
    <font>
      <b/>
      <sz val="11"/>
      <name val="Calibri"/>
    </font>
    <font>
      <i/>
      <sz val="11"/>
      <name val="Calibri"/>
    </font>
    <font>
      <i/>
      <sz val="9"/>
      <name val="Calibri"/>
    </font>
    <font>
      <b/>
      <sz val="11"/>
      <color rgb="FFFFFFFF"/>
      <name val="Calibri"/>
    </font>
    <font>
      <b/>
      <sz val="10"/>
      <name val="Calibri"/>
    </font>
    <font>
      <b/>
      <i/>
      <sz val="11"/>
      <name val="Calibri"/>
    </font>
  </fonts>
  <fills count="18">
    <fill>
      <patternFill patternType="none"/>
    </fill>
    <fill>
      <patternFill patternType="gray125"/>
    </fill>
    <fill>
      <patternFill patternType="solid">
        <fgColor rgb="FF1F4788"/>
        <bgColor rgb="FF1F4788"/>
      </patternFill>
    </fill>
    <fill>
      <patternFill patternType="solid">
        <fgColor rgb="FFD4EDDA"/>
        <bgColor rgb="FFD4EDDA"/>
      </patternFill>
    </fill>
    <fill>
      <patternFill patternType="solid">
        <fgColor rgb="FFE8F4F8"/>
        <bgColor rgb="FFE8F4F8"/>
      </patternFill>
    </fill>
    <fill>
      <patternFill patternType="solid">
        <fgColor rgb="FFFFF4E6"/>
        <bgColor rgb="FFFFF4E6"/>
      </patternFill>
    </fill>
    <fill>
      <patternFill patternType="solid">
        <fgColor rgb="FFE8F5E9"/>
        <bgColor rgb="FFE8F5E9"/>
      </patternFill>
    </fill>
    <fill>
      <patternFill patternType="solid">
        <fgColor rgb="FFFFE5E5"/>
        <bgColor rgb="FFFFE5E5"/>
      </patternFill>
    </fill>
    <fill>
      <patternFill patternType="solid">
        <fgColor theme="3"/>
        <bgColor rgb="FFE8F4F8"/>
      </patternFill>
    </fill>
    <fill>
      <patternFill patternType="solid">
        <fgColor theme="3"/>
        <bgColor indexed="64"/>
      </patternFill>
    </fill>
    <fill>
      <patternFill patternType="solid">
        <fgColor theme="5" tint="-0.249977111117893"/>
        <bgColor rgb="FFFFF4E6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9" tint="-0.249977111117893"/>
        <bgColor rgb="FFE8F5E9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rgb="FFFFF4E6"/>
      </patternFill>
    </fill>
    <fill>
      <patternFill patternType="solid">
        <fgColor theme="8" tint="0.39997558519241921"/>
        <bgColor rgb="FFE8F4F8"/>
      </patternFill>
    </fill>
    <fill>
      <patternFill patternType="solid">
        <fgColor theme="9" tint="0.39997558519241921"/>
        <bgColor rgb="FFE8F5E9"/>
      </patternFill>
    </fill>
    <fill>
      <patternFill patternType="solid">
        <fgColor theme="6" tint="0.39997558519241921"/>
        <bgColor rgb="FFFFF4E6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/>
    <xf numFmtId="0" fontId="3" fillId="0" borderId="0" xfId="0" applyFont="1"/>
    <xf numFmtId="164" fontId="0" fillId="0" borderId="0" xfId="0" applyNumberFormat="1"/>
    <xf numFmtId="164" fontId="3" fillId="3" borderId="0" xfId="0" applyNumberFormat="1" applyFont="1" applyFill="1"/>
    <xf numFmtId="164" fontId="3" fillId="0" borderId="0" xfId="0" applyNumberFormat="1" applyFont="1"/>
    <xf numFmtId="0" fontId="0" fillId="4" borderId="0" xfId="0" applyFill="1"/>
    <xf numFmtId="0" fontId="0" fillId="5" borderId="0" xfId="0" applyFill="1"/>
    <xf numFmtId="0" fontId="0" fillId="6" borderId="0" xfId="0" applyFill="1"/>
    <xf numFmtId="0" fontId="6" fillId="0" borderId="0" xfId="0" applyFont="1"/>
    <xf numFmtId="165" fontId="0" fillId="0" borderId="0" xfId="0" applyNumberFormat="1"/>
    <xf numFmtId="164" fontId="2" fillId="3" borderId="0" xfId="0" applyNumberFormat="1" applyFont="1" applyFill="1"/>
    <xf numFmtId="9" fontId="0" fillId="0" borderId="0" xfId="0" applyNumberFormat="1"/>
    <xf numFmtId="0" fontId="4" fillId="3" borderId="0" xfId="0" applyFont="1" applyFill="1"/>
    <xf numFmtId="0" fontId="9" fillId="2" borderId="0" xfId="0" applyFont="1" applyFill="1"/>
    <xf numFmtId="164" fontId="2" fillId="7" borderId="0" xfId="0" applyNumberFormat="1" applyFont="1" applyFill="1"/>
    <xf numFmtId="0" fontId="3" fillId="3" borderId="0" xfId="0" applyFont="1" applyFill="1"/>
    <xf numFmtId="0" fontId="1" fillId="0" borderId="0" xfId="0" applyFont="1"/>
    <xf numFmtId="0" fontId="0" fillId="0" borderId="0" xfId="0"/>
    <xf numFmtId="0" fontId="4" fillId="0" borderId="0" xfId="0" applyFont="1"/>
    <xf numFmtId="0" fontId="5" fillId="2" borderId="0" xfId="0" applyFont="1" applyFill="1"/>
    <xf numFmtId="0" fontId="11" fillId="0" borderId="0" xfId="0" applyFont="1"/>
    <xf numFmtId="0" fontId="7" fillId="0" borderId="0" xfId="0" applyFont="1"/>
    <xf numFmtId="0" fontId="2" fillId="0" borderId="0" xfId="0" applyFont="1"/>
    <xf numFmtId="0" fontId="8" fillId="0" borderId="0" xfId="0" applyFont="1"/>
    <xf numFmtId="0" fontId="6" fillId="0" borderId="0" xfId="0" applyFont="1"/>
    <xf numFmtId="0" fontId="3" fillId="0" borderId="0" xfId="0" applyFont="1"/>
    <xf numFmtId="0" fontId="10" fillId="0" borderId="0" xfId="0" applyFont="1"/>
    <xf numFmtId="0" fontId="5" fillId="8" borderId="0" xfId="0" applyFont="1" applyFill="1"/>
    <xf numFmtId="0" fontId="0" fillId="9" borderId="0" xfId="0" applyFill="1"/>
    <xf numFmtId="0" fontId="5" fillId="10" borderId="0" xfId="0" applyFont="1" applyFill="1"/>
    <xf numFmtId="0" fontId="0" fillId="11" borderId="0" xfId="0" applyFill="1"/>
    <xf numFmtId="0" fontId="5" fillId="12" borderId="0" xfId="0" applyFont="1" applyFill="1"/>
    <xf numFmtId="0" fontId="0" fillId="13" borderId="0" xfId="0" applyFill="1"/>
    <xf numFmtId="164" fontId="0" fillId="14" borderId="0" xfId="0" applyNumberFormat="1" applyFill="1"/>
    <xf numFmtId="164" fontId="0" fillId="15" borderId="0" xfId="0" applyNumberFormat="1" applyFill="1"/>
    <xf numFmtId="164" fontId="0" fillId="16" borderId="0" xfId="0" applyNumberFormat="1" applyFill="1"/>
    <xf numFmtId="0" fontId="0" fillId="14" borderId="0" xfId="0" applyFill="1"/>
    <xf numFmtId="0" fontId="0" fillId="17" borderId="0" xfId="0" applyFill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1"/>
  <c:style val="2"/>
  <c:chart>
    <c:title>
      <c:tx>
        <c:rich>
          <a:bodyPr/>
          <a:lstStyle/>
          <a:p>
            <a:pPr>
              <a:defRPr/>
            </a:pPr>
            <a:r>
              <a:rPr lang="es-AR"/>
              <a:t>¿A DÓNDE SE VA TU PLATA? (Distribución Real)</a:t>
            </a:r>
          </a:p>
        </c:rich>
      </c:tx>
      <c:overlay val="1"/>
    </c:title>
    <c:autoTitleDeleted val="0"/>
    <c:plotArea>
      <c:layout/>
      <c:pieChart>
        <c:varyColors val="1"/>
        <c:ser>
          <c:idx val="0"/>
          <c:order val="0"/>
          <c:tx>
            <c:strRef>
              <c:f>'📊 Dashboard'!$C$5</c:f>
              <c:strCache>
                <c:ptCount val="1"/>
                <c:pt idx="0">
                  <c:v>Gastado</c:v>
                </c:pt>
              </c:strCache>
            </c:strRef>
          </c:tx>
          <c:spPr>
            <a:ln>
              <a:prstDash val="solid"/>
            </a:ln>
          </c:spPr>
          <c:cat>
            <c:strRef>
              <c:f>'📊 Dashboard'!$A$6:$A$8</c:f>
              <c:strCache>
                <c:ptCount val="3"/>
                <c:pt idx="0">
                  <c:v>Necesidades (50%)</c:v>
                </c:pt>
                <c:pt idx="1">
                  <c:v>Deseos (30%)</c:v>
                </c:pt>
                <c:pt idx="2">
                  <c:v>Ahorro/Inversión (20%)</c:v>
                </c:pt>
              </c:strCache>
            </c:strRef>
          </c:cat>
          <c:val>
            <c:numRef>
              <c:f>'📊 Dashboard'!$C$6:$C$8</c:f>
              <c:numCache>
                <c:formatCode>\$#,##0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60-4C64-8F16-2E55816CF5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1"/>
    </c:legend>
    <c:plotVisOnly val="1"/>
    <c:dispBlanksAs val="gap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19</xdr:row>
      <xdr:rowOff>0</xdr:rowOff>
    </xdr:from>
    <xdr:ext cx="5038725" cy="279082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4"/>
  <sheetViews>
    <sheetView tabSelected="1" workbookViewId="0">
      <selection activeCell="C4" sqref="C4"/>
    </sheetView>
  </sheetViews>
  <sheetFormatPr baseColWidth="10" defaultColWidth="9.140625" defaultRowHeight="15" x14ac:dyDescent="0.25"/>
  <cols>
    <col min="1" max="1" width="30" customWidth="1"/>
    <col min="2" max="2" width="60" customWidth="1"/>
  </cols>
  <sheetData>
    <row r="1" spans="1:5" ht="21" x14ac:dyDescent="0.35">
      <c r="A1" s="17" t="s">
        <v>0</v>
      </c>
      <c r="B1" s="18"/>
      <c r="C1" s="18"/>
      <c r="D1" s="18"/>
      <c r="E1" s="18"/>
    </row>
    <row r="4" spans="1:5" ht="15.75" x14ac:dyDescent="0.25">
      <c r="A4" s="1" t="s">
        <v>1</v>
      </c>
    </row>
    <row r="5" spans="1:5" x14ac:dyDescent="0.25">
      <c r="A5" t="s">
        <v>2</v>
      </c>
    </row>
    <row r="7" spans="1:5" x14ac:dyDescent="0.25">
      <c r="A7" s="2" t="s">
        <v>3</v>
      </c>
      <c r="B7" t="s">
        <v>4</v>
      </c>
    </row>
    <row r="8" spans="1:5" x14ac:dyDescent="0.25">
      <c r="A8" s="2" t="s">
        <v>5</v>
      </c>
      <c r="B8" t="s">
        <v>6</v>
      </c>
    </row>
    <row r="9" spans="1:5" x14ac:dyDescent="0.25">
      <c r="A9" s="2" t="s">
        <v>7</v>
      </c>
      <c r="B9" t="s">
        <v>8</v>
      </c>
    </row>
    <row r="11" spans="1:5" ht="15.75" x14ac:dyDescent="0.25">
      <c r="A11" s="1" t="s">
        <v>9</v>
      </c>
    </row>
    <row r="13" spans="1:5" x14ac:dyDescent="0.25">
      <c r="A13" t="s">
        <v>10</v>
      </c>
    </row>
    <row r="14" spans="1:5" x14ac:dyDescent="0.25">
      <c r="A14" t="s">
        <v>11</v>
      </c>
    </row>
    <row r="15" spans="1:5" x14ac:dyDescent="0.25">
      <c r="A15" t="s">
        <v>12</v>
      </c>
    </row>
    <row r="16" spans="1:5" x14ac:dyDescent="0.25">
      <c r="A16" t="s">
        <v>13</v>
      </c>
    </row>
    <row r="17" spans="1:1" x14ac:dyDescent="0.25">
      <c r="A17" t="s">
        <v>14</v>
      </c>
    </row>
    <row r="18" spans="1:1" x14ac:dyDescent="0.25">
      <c r="A18" t="s">
        <v>15</v>
      </c>
    </row>
    <row r="19" spans="1:1" x14ac:dyDescent="0.25">
      <c r="A19" t="s">
        <v>16</v>
      </c>
    </row>
    <row r="21" spans="1:1" ht="15.75" x14ac:dyDescent="0.25">
      <c r="A21" s="1" t="s">
        <v>17</v>
      </c>
    </row>
    <row r="22" spans="1:1" x14ac:dyDescent="0.25">
      <c r="A22" t="s">
        <v>18</v>
      </c>
    </row>
    <row r="23" spans="1:1" x14ac:dyDescent="0.25">
      <c r="A23" t="s">
        <v>19</v>
      </c>
    </row>
    <row r="24" spans="1:1" x14ac:dyDescent="0.25">
      <c r="A24" t="s">
        <v>20</v>
      </c>
    </row>
    <row r="25" spans="1:1" x14ac:dyDescent="0.25">
      <c r="A25" t="s">
        <v>21</v>
      </c>
    </row>
    <row r="26" spans="1:1" x14ac:dyDescent="0.25">
      <c r="A26" t="s">
        <v>22</v>
      </c>
    </row>
    <row r="28" spans="1:1" x14ac:dyDescent="0.25">
      <c r="A28" t="s">
        <v>23</v>
      </c>
    </row>
    <row r="29" spans="1:1" x14ac:dyDescent="0.25">
      <c r="A29" t="s">
        <v>24</v>
      </c>
    </row>
    <row r="30" spans="1:1" x14ac:dyDescent="0.25">
      <c r="A30" t="s">
        <v>25</v>
      </c>
    </row>
    <row r="31" spans="1:1" x14ac:dyDescent="0.25">
      <c r="A31" t="s">
        <v>26</v>
      </c>
    </row>
    <row r="33" spans="1:1" x14ac:dyDescent="0.25">
      <c r="A33" t="s">
        <v>27</v>
      </c>
    </row>
    <row r="34" spans="1:1" x14ac:dyDescent="0.25">
      <c r="A34" t="s">
        <v>148</v>
      </c>
    </row>
  </sheetData>
  <mergeCells count="1">
    <mergeCell ref="A1:E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50"/>
  <sheetViews>
    <sheetView workbookViewId="0">
      <selection activeCell="E44" sqref="E44"/>
    </sheetView>
  </sheetViews>
  <sheetFormatPr baseColWidth="10" defaultColWidth="9.140625" defaultRowHeight="15" x14ac:dyDescent="0.25"/>
  <cols>
    <col min="1" max="1" width="35" customWidth="1"/>
    <col min="2" max="4" width="15" customWidth="1"/>
  </cols>
  <sheetData>
    <row r="1" spans="1:4" ht="18.75" x14ac:dyDescent="0.3">
      <c r="A1" s="19" t="s">
        <v>28</v>
      </c>
      <c r="B1" s="18"/>
      <c r="C1" s="18"/>
      <c r="D1" s="18"/>
    </row>
    <row r="3" spans="1:4" ht="15.75" x14ac:dyDescent="0.25">
      <c r="A3" s="20" t="s">
        <v>29</v>
      </c>
      <c r="B3" s="18"/>
      <c r="C3" s="18"/>
      <c r="D3" s="18"/>
    </row>
    <row r="4" spans="1:4" x14ac:dyDescent="0.25">
      <c r="A4" s="2" t="s">
        <v>30</v>
      </c>
      <c r="B4" s="2" t="s">
        <v>31</v>
      </c>
    </row>
    <row r="5" spans="1:4" x14ac:dyDescent="0.25">
      <c r="A5" t="s">
        <v>32</v>
      </c>
      <c r="B5" s="3">
        <v>0</v>
      </c>
    </row>
    <row r="6" spans="1:4" x14ac:dyDescent="0.25">
      <c r="A6" t="s">
        <v>33</v>
      </c>
      <c r="B6" s="3">
        <v>0</v>
      </c>
    </row>
    <row r="7" spans="1:4" x14ac:dyDescent="0.25">
      <c r="A7" t="s">
        <v>34</v>
      </c>
      <c r="B7" s="3">
        <v>0</v>
      </c>
    </row>
    <row r="8" spans="1:4" x14ac:dyDescent="0.25">
      <c r="A8" s="2" t="s">
        <v>35</v>
      </c>
      <c r="B8" s="4">
        <f>SUM(B5:B7)</f>
        <v>0</v>
      </c>
    </row>
    <row r="10" spans="1:4" ht="15.75" x14ac:dyDescent="0.25">
      <c r="A10" s="20" t="s">
        <v>36</v>
      </c>
      <c r="B10" s="18"/>
      <c r="C10" s="18"/>
      <c r="D10" s="18"/>
    </row>
    <row r="11" spans="1:4" x14ac:dyDescent="0.25">
      <c r="A11" s="2" t="s">
        <v>37</v>
      </c>
      <c r="B11" s="5" t="s">
        <v>38</v>
      </c>
      <c r="C11" s="5" t="s">
        <v>39</v>
      </c>
    </row>
    <row r="12" spans="1:4" x14ac:dyDescent="0.25">
      <c r="A12" s="6" t="s">
        <v>3</v>
      </c>
      <c r="B12" s="3" t="s">
        <v>40</v>
      </c>
      <c r="C12" s="3">
        <f>B8*0.5</f>
        <v>0</v>
      </c>
    </row>
    <row r="13" spans="1:4" x14ac:dyDescent="0.25">
      <c r="A13" s="7" t="s">
        <v>5</v>
      </c>
      <c r="B13" s="3" t="s">
        <v>41</v>
      </c>
      <c r="C13" s="3">
        <f>B8*0.3</f>
        <v>0</v>
      </c>
    </row>
    <row r="14" spans="1:4" x14ac:dyDescent="0.25">
      <c r="A14" s="8" t="s">
        <v>7</v>
      </c>
      <c r="B14" s="3" t="s">
        <v>42</v>
      </c>
      <c r="C14" s="3">
        <f>B8*0.2</f>
        <v>0</v>
      </c>
    </row>
    <row r="17" spans="1:4" ht="15.75" x14ac:dyDescent="0.25">
      <c r="A17" s="28" t="s">
        <v>43</v>
      </c>
      <c r="B17" s="29"/>
      <c r="C17" s="29"/>
      <c r="D17" s="29"/>
    </row>
    <row r="18" spans="1:4" x14ac:dyDescent="0.25">
      <c r="A18" s="2" t="s">
        <v>37</v>
      </c>
      <c r="B18" s="5" t="s">
        <v>44</v>
      </c>
      <c r="C18" s="5" t="s">
        <v>45</v>
      </c>
      <c r="D18" s="5" t="s">
        <v>46</v>
      </c>
    </row>
    <row r="19" spans="1:4" x14ac:dyDescent="0.25">
      <c r="A19" t="s">
        <v>47</v>
      </c>
      <c r="B19" s="3">
        <v>0</v>
      </c>
      <c r="C19" s="3">
        <v>0</v>
      </c>
      <c r="D19" s="3">
        <f t="shared" ref="D19:D27" si="0">B19-C19</f>
        <v>0</v>
      </c>
    </row>
    <row r="20" spans="1:4" x14ac:dyDescent="0.25">
      <c r="A20" t="s">
        <v>48</v>
      </c>
      <c r="B20" s="3">
        <v>0</v>
      </c>
      <c r="C20" s="3">
        <v>0</v>
      </c>
      <c r="D20" s="3">
        <f t="shared" si="0"/>
        <v>0</v>
      </c>
    </row>
    <row r="21" spans="1:4" x14ac:dyDescent="0.25">
      <c r="A21" t="s">
        <v>49</v>
      </c>
      <c r="B21" s="3">
        <v>0</v>
      </c>
      <c r="C21" s="3">
        <v>0</v>
      </c>
      <c r="D21" s="3">
        <f t="shared" si="0"/>
        <v>0</v>
      </c>
    </row>
    <row r="22" spans="1:4" x14ac:dyDescent="0.25">
      <c r="A22" t="s">
        <v>50</v>
      </c>
      <c r="B22" s="3">
        <v>0</v>
      </c>
      <c r="C22" s="3">
        <v>0</v>
      </c>
      <c r="D22" s="3">
        <f t="shared" si="0"/>
        <v>0</v>
      </c>
    </row>
    <row r="23" spans="1:4" x14ac:dyDescent="0.25">
      <c r="A23" t="s">
        <v>51</v>
      </c>
      <c r="B23" s="3">
        <v>0</v>
      </c>
      <c r="C23" s="3">
        <v>0</v>
      </c>
      <c r="D23" s="3">
        <f t="shared" si="0"/>
        <v>0</v>
      </c>
    </row>
    <row r="24" spans="1:4" x14ac:dyDescent="0.25">
      <c r="A24" t="s">
        <v>52</v>
      </c>
      <c r="B24" s="3">
        <v>0</v>
      </c>
      <c r="C24" s="3">
        <v>0</v>
      </c>
      <c r="D24" s="3">
        <f t="shared" si="0"/>
        <v>0</v>
      </c>
    </row>
    <row r="25" spans="1:4" x14ac:dyDescent="0.25">
      <c r="A25" t="s">
        <v>53</v>
      </c>
      <c r="B25" s="3">
        <v>0</v>
      </c>
      <c r="C25" s="3">
        <v>0</v>
      </c>
      <c r="D25" s="3">
        <f t="shared" si="0"/>
        <v>0</v>
      </c>
    </row>
    <row r="26" spans="1:4" x14ac:dyDescent="0.25">
      <c r="A26" t="s">
        <v>54</v>
      </c>
      <c r="B26" s="3">
        <v>0</v>
      </c>
      <c r="C26" s="3">
        <v>0</v>
      </c>
      <c r="D26" s="3">
        <f t="shared" si="0"/>
        <v>0</v>
      </c>
    </row>
    <row r="27" spans="1:4" x14ac:dyDescent="0.25">
      <c r="A27" s="2" t="s">
        <v>55</v>
      </c>
      <c r="B27" s="5">
        <f>SUM(B19:B26)</f>
        <v>0</v>
      </c>
      <c r="C27" s="5">
        <f>SUM(C19:C26)</f>
        <v>0</v>
      </c>
      <c r="D27" s="5">
        <f t="shared" si="0"/>
        <v>0</v>
      </c>
    </row>
    <row r="28" spans="1:4" x14ac:dyDescent="0.25">
      <c r="A28" t="s">
        <v>56</v>
      </c>
      <c r="B28" s="35">
        <f>C12</f>
        <v>0</v>
      </c>
    </row>
    <row r="30" spans="1:4" ht="15.75" x14ac:dyDescent="0.25">
      <c r="A30" s="30" t="s">
        <v>57</v>
      </c>
      <c r="B30" s="31"/>
      <c r="C30" s="31"/>
      <c r="D30" s="31"/>
    </row>
    <row r="31" spans="1:4" x14ac:dyDescent="0.25">
      <c r="A31" s="2" t="s">
        <v>37</v>
      </c>
      <c r="B31" s="5" t="s">
        <v>44</v>
      </c>
      <c r="C31" s="5" t="s">
        <v>45</v>
      </c>
      <c r="D31" s="5" t="s">
        <v>46</v>
      </c>
    </row>
    <row r="32" spans="1:4" x14ac:dyDescent="0.25">
      <c r="A32" t="s">
        <v>58</v>
      </c>
      <c r="B32" s="3">
        <v>0</v>
      </c>
      <c r="C32" s="3">
        <v>0</v>
      </c>
      <c r="D32" s="3">
        <f t="shared" ref="D32:D39" si="1">B32-C32</f>
        <v>0</v>
      </c>
    </row>
    <row r="33" spans="1:4" x14ac:dyDescent="0.25">
      <c r="A33" t="s">
        <v>59</v>
      </c>
      <c r="B33" s="3">
        <v>0</v>
      </c>
      <c r="C33" s="3">
        <v>0</v>
      </c>
      <c r="D33" s="3">
        <f t="shared" si="1"/>
        <v>0</v>
      </c>
    </row>
    <row r="34" spans="1:4" x14ac:dyDescent="0.25">
      <c r="A34" t="s">
        <v>60</v>
      </c>
      <c r="B34" s="3">
        <v>0</v>
      </c>
      <c r="C34" s="3">
        <v>0</v>
      </c>
      <c r="D34" s="3">
        <f t="shared" si="1"/>
        <v>0</v>
      </c>
    </row>
    <row r="35" spans="1:4" x14ac:dyDescent="0.25">
      <c r="A35" t="s">
        <v>61</v>
      </c>
      <c r="B35" s="3">
        <v>0</v>
      </c>
      <c r="C35" s="3">
        <v>0</v>
      </c>
      <c r="D35" s="3">
        <f t="shared" si="1"/>
        <v>0</v>
      </c>
    </row>
    <row r="36" spans="1:4" x14ac:dyDescent="0.25">
      <c r="A36" t="s">
        <v>62</v>
      </c>
      <c r="B36" s="3">
        <v>0</v>
      </c>
      <c r="C36" s="3">
        <v>0</v>
      </c>
      <c r="D36" s="3">
        <f t="shared" si="1"/>
        <v>0</v>
      </c>
    </row>
    <row r="37" spans="1:4" x14ac:dyDescent="0.25">
      <c r="A37" t="s">
        <v>63</v>
      </c>
      <c r="B37" s="3">
        <v>0</v>
      </c>
      <c r="C37" s="3">
        <v>0</v>
      </c>
      <c r="D37" s="3">
        <f t="shared" si="1"/>
        <v>0</v>
      </c>
    </row>
    <row r="38" spans="1:4" x14ac:dyDescent="0.25">
      <c r="A38" t="s">
        <v>64</v>
      </c>
      <c r="B38" s="3">
        <v>0</v>
      </c>
      <c r="C38" s="3">
        <v>0</v>
      </c>
      <c r="D38" s="3">
        <f t="shared" si="1"/>
        <v>0</v>
      </c>
    </row>
    <row r="39" spans="1:4" x14ac:dyDescent="0.25">
      <c r="A39" s="2" t="s">
        <v>65</v>
      </c>
      <c r="B39" s="5">
        <f>SUM(B32:B38)</f>
        <v>0</v>
      </c>
      <c r="C39" s="5">
        <f>SUM(C32:C38)</f>
        <v>0</v>
      </c>
      <c r="D39" s="5">
        <f t="shared" si="1"/>
        <v>0</v>
      </c>
    </row>
    <row r="40" spans="1:4" x14ac:dyDescent="0.25">
      <c r="A40" t="s">
        <v>66</v>
      </c>
      <c r="B40" s="34">
        <f>C13</f>
        <v>0</v>
      </c>
    </row>
    <row r="42" spans="1:4" ht="15.75" x14ac:dyDescent="0.25">
      <c r="A42" s="32" t="s">
        <v>67</v>
      </c>
      <c r="B42" s="33"/>
      <c r="C42" s="33"/>
      <c r="D42" s="33"/>
    </row>
    <row r="43" spans="1:4" x14ac:dyDescent="0.25">
      <c r="A43" s="2" t="s">
        <v>37</v>
      </c>
      <c r="B43" s="5" t="s">
        <v>44</v>
      </c>
      <c r="C43" s="5" t="s">
        <v>45</v>
      </c>
      <c r="D43" s="5" t="s">
        <v>46</v>
      </c>
    </row>
    <row r="44" spans="1:4" x14ac:dyDescent="0.25">
      <c r="A44" t="s">
        <v>68</v>
      </c>
      <c r="B44" s="3">
        <v>0</v>
      </c>
      <c r="C44" s="3">
        <v>0</v>
      </c>
      <c r="D44" s="3">
        <f t="shared" ref="D44:D49" si="2">B44-C44</f>
        <v>0</v>
      </c>
    </row>
    <row r="45" spans="1:4" x14ac:dyDescent="0.25">
      <c r="A45" t="s">
        <v>69</v>
      </c>
      <c r="B45" s="3">
        <v>0</v>
      </c>
      <c r="C45" s="3">
        <v>0</v>
      </c>
      <c r="D45" s="3">
        <f t="shared" si="2"/>
        <v>0</v>
      </c>
    </row>
    <row r="46" spans="1:4" x14ac:dyDescent="0.25">
      <c r="A46" t="s">
        <v>70</v>
      </c>
      <c r="B46" s="3">
        <v>0</v>
      </c>
      <c r="C46" s="3">
        <v>0</v>
      </c>
      <c r="D46" s="3">
        <f t="shared" si="2"/>
        <v>0</v>
      </c>
    </row>
    <row r="47" spans="1:4" x14ac:dyDescent="0.25">
      <c r="A47" t="s">
        <v>71</v>
      </c>
      <c r="B47" s="3">
        <v>0</v>
      </c>
      <c r="C47" s="3">
        <v>0</v>
      </c>
      <c r="D47" s="3">
        <f t="shared" si="2"/>
        <v>0</v>
      </c>
    </row>
    <row r="48" spans="1:4" x14ac:dyDescent="0.25">
      <c r="A48" t="s">
        <v>72</v>
      </c>
      <c r="B48" s="3">
        <v>0</v>
      </c>
      <c r="C48" s="3">
        <v>0</v>
      </c>
      <c r="D48" s="3">
        <f t="shared" si="2"/>
        <v>0</v>
      </c>
    </row>
    <row r="49" spans="1:4" x14ac:dyDescent="0.25">
      <c r="A49" s="2" t="s">
        <v>73</v>
      </c>
      <c r="B49" s="5">
        <f>SUM(B44:B48)</f>
        <v>0</v>
      </c>
      <c r="C49" s="5">
        <f>SUM(C44:C48)</f>
        <v>0</v>
      </c>
      <c r="D49" s="5">
        <f t="shared" si="2"/>
        <v>0</v>
      </c>
    </row>
    <row r="50" spans="1:4" x14ac:dyDescent="0.25">
      <c r="A50" t="s">
        <v>74</v>
      </c>
      <c r="B50" s="36">
        <f>C14</f>
        <v>0</v>
      </c>
    </row>
  </sheetData>
  <mergeCells count="6">
    <mergeCell ref="A42:D42"/>
    <mergeCell ref="A1:D1"/>
    <mergeCell ref="A17:D17"/>
    <mergeCell ref="A3:D3"/>
    <mergeCell ref="A30:D30"/>
    <mergeCell ref="A10:D10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6"/>
  <sheetViews>
    <sheetView workbookViewId="0">
      <selection activeCell="G28" sqref="G28"/>
    </sheetView>
  </sheetViews>
  <sheetFormatPr baseColWidth="10" defaultColWidth="9.140625" defaultRowHeight="15" x14ac:dyDescent="0.25"/>
  <cols>
    <col min="1" max="1" width="30" customWidth="1"/>
    <col min="2" max="5" width="15" customWidth="1"/>
  </cols>
  <sheetData>
    <row r="1" spans="1:5" ht="18.75" x14ac:dyDescent="0.3">
      <c r="A1" s="19" t="s">
        <v>75</v>
      </c>
      <c r="B1" s="18"/>
      <c r="C1" s="18"/>
      <c r="D1" s="18"/>
      <c r="E1" s="18"/>
    </row>
    <row r="3" spans="1:5" ht="15.75" x14ac:dyDescent="0.25">
      <c r="A3" s="23" t="s">
        <v>76</v>
      </c>
      <c r="B3" s="18"/>
      <c r="C3" s="18"/>
      <c r="D3" s="18"/>
      <c r="E3" s="18"/>
    </row>
    <row r="5" spans="1:5" x14ac:dyDescent="0.25">
      <c r="A5" s="2" t="s">
        <v>37</v>
      </c>
      <c r="B5" s="2" t="s">
        <v>77</v>
      </c>
      <c r="C5" s="2" t="s">
        <v>78</v>
      </c>
      <c r="D5" s="2" t="s">
        <v>79</v>
      </c>
      <c r="E5" s="2" t="s">
        <v>80</v>
      </c>
    </row>
    <row r="6" spans="1:5" x14ac:dyDescent="0.25">
      <c r="A6" t="s">
        <v>81</v>
      </c>
      <c r="B6" s="3">
        <f>'💰 Mi Presupuesto'!C12</f>
        <v>0</v>
      </c>
      <c r="C6" s="3">
        <f>'💰 Mi Presupuesto'!C27</f>
        <v>0</v>
      </c>
      <c r="D6" s="3">
        <f>B6-C6</f>
        <v>0</v>
      </c>
      <c r="E6" t="str">
        <f>IF(C6&gt;B6,"🔴 Pasado","🟢 OK")</f>
        <v>🟢 OK</v>
      </c>
    </row>
    <row r="7" spans="1:5" x14ac:dyDescent="0.25">
      <c r="A7" t="s">
        <v>82</v>
      </c>
      <c r="B7" s="3">
        <f>'💰 Mi Presupuesto'!C13</f>
        <v>0</v>
      </c>
      <c r="C7" s="3">
        <f>'💰 Mi Presupuesto'!C39</f>
        <v>0</v>
      </c>
      <c r="D7" s="3">
        <f>B7-C7</f>
        <v>0</v>
      </c>
      <c r="E7" t="str">
        <f>IF(C7&gt;B7,"🔴 Pasado","🟢 OK")</f>
        <v>🟢 OK</v>
      </c>
    </row>
    <row r="8" spans="1:5" x14ac:dyDescent="0.25">
      <c r="A8" t="s">
        <v>83</v>
      </c>
      <c r="B8" s="3">
        <f>'💰 Mi Presupuesto'!C14</f>
        <v>0</v>
      </c>
      <c r="C8" s="3">
        <f>'💰 Mi Presupuesto'!C49</f>
        <v>0</v>
      </c>
      <c r="D8" s="3">
        <f>B8-C8</f>
        <v>0</v>
      </c>
      <c r="E8" t="str">
        <f>IF(C8&lt;B8,"🟡 Mejorable","🟢 Genial!")</f>
        <v>🟢 Genial!</v>
      </c>
    </row>
    <row r="11" spans="1:5" x14ac:dyDescent="0.25">
      <c r="A11" s="9" t="s">
        <v>84</v>
      </c>
    </row>
    <row r="12" spans="1:5" x14ac:dyDescent="0.25">
      <c r="A12" t="s">
        <v>85</v>
      </c>
      <c r="B12" s="10" t="e">
        <f>('💰 Mi Presupuesto'!C20+'💰 Mi Presupuesto'!C23)/'💰 Mi Presupuesto'!B8</f>
        <v>#DIV/0!</v>
      </c>
    </row>
    <row r="13" spans="1:5" x14ac:dyDescent="0.25">
      <c r="A13" t="s">
        <v>86</v>
      </c>
      <c r="B13" s="10" t="e">
        <f>'💰 Mi Presupuesto'!C39/'💰 Mi Presupuesto'!B8</f>
        <v>#DIV/0!</v>
      </c>
    </row>
    <row r="14" spans="1:5" x14ac:dyDescent="0.25">
      <c r="A14" t="s">
        <v>87</v>
      </c>
      <c r="B14" s="10" t="e">
        <f>('💰 Mi Presupuesto'!C19+'💰 Mi Presupuesto'!C21)/'💰 Mi Presupuesto'!B8</f>
        <v>#DIV/0!</v>
      </c>
    </row>
    <row r="17" spans="1:5" x14ac:dyDescent="0.25">
      <c r="A17" s="22" t="s">
        <v>88</v>
      </c>
      <c r="B17" s="18"/>
      <c r="C17" s="18"/>
      <c r="D17" s="18"/>
      <c r="E17" s="18"/>
    </row>
    <row r="36" spans="1:5" x14ac:dyDescent="0.25">
      <c r="A36" s="21" t="s">
        <v>89</v>
      </c>
      <c r="B36" s="18"/>
      <c r="C36" s="18"/>
      <c r="D36" s="18"/>
      <c r="E36" s="18"/>
    </row>
  </sheetData>
  <mergeCells count="4">
    <mergeCell ref="A36:E36"/>
    <mergeCell ref="A1:E1"/>
    <mergeCell ref="A17:E17"/>
    <mergeCell ref="A3:E3"/>
  </mergeCells>
  <pageMargins left="0.75" right="0.75" top="1" bottom="1" header="0.5" footer="0.5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37"/>
  <sheetViews>
    <sheetView workbookViewId="0">
      <selection activeCell="B27" sqref="B27"/>
    </sheetView>
  </sheetViews>
  <sheetFormatPr baseColWidth="10" defaultColWidth="9.140625" defaultRowHeight="15" x14ac:dyDescent="0.25"/>
  <cols>
    <col min="1" max="1" width="50" customWidth="1"/>
    <col min="2" max="2" width="5" customWidth="1"/>
    <col min="3" max="3" width="26.7109375" customWidth="1"/>
    <col min="4" max="4" width="30" customWidth="1"/>
  </cols>
  <sheetData>
    <row r="1" spans="1:4" ht="18.75" x14ac:dyDescent="0.3">
      <c r="A1" s="19" t="s">
        <v>90</v>
      </c>
      <c r="B1" s="18"/>
      <c r="C1" s="18"/>
      <c r="D1" s="18"/>
    </row>
    <row r="3" spans="1:4" x14ac:dyDescent="0.25">
      <c r="A3" s="25" t="s">
        <v>91</v>
      </c>
      <c r="B3" s="18"/>
      <c r="C3" s="18"/>
      <c r="D3" s="18"/>
    </row>
    <row r="4" spans="1:4" x14ac:dyDescent="0.25">
      <c r="A4" s="18" t="s">
        <v>92</v>
      </c>
      <c r="B4" s="18"/>
      <c r="C4" s="18"/>
      <c r="D4" s="18"/>
    </row>
    <row r="5" spans="1:4" x14ac:dyDescent="0.25">
      <c r="A5" s="18" t="s">
        <v>93</v>
      </c>
      <c r="B5" s="18"/>
      <c r="C5" s="18"/>
      <c r="D5" s="18"/>
    </row>
    <row r="6" spans="1:4" x14ac:dyDescent="0.25">
      <c r="A6" s="18"/>
      <c r="B6" s="18"/>
      <c r="C6" s="18"/>
      <c r="D6" s="18"/>
    </row>
    <row r="8" spans="1:4" ht="15.75" x14ac:dyDescent="0.25">
      <c r="A8" s="20" t="s">
        <v>94</v>
      </c>
      <c r="B8" s="18"/>
      <c r="C8" s="18"/>
      <c r="D8" s="18"/>
    </row>
    <row r="10" spans="1:4" x14ac:dyDescent="0.25">
      <c r="A10" t="s">
        <v>95</v>
      </c>
      <c r="C10" s="37">
        <v>0</v>
      </c>
      <c r="D10" t="s">
        <v>96</v>
      </c>
    </row>
    <row r="11" spans="1:4" x14ac:dyDescent="0.25">
      <c r="A11" t="s">
        <v>97</v>
      </c>
      <c r="C11" s="3">
        <f>C10*12</f>
        <v>0</v>
      </c>
    </row>
    <row r="13" spans="1:4" ht="15.75" x14ac:dyDescent="0.25">
      <c r="A13" t="s">
        <v>98</v>
      </c>
      <c r="C13" s="11">
        <f>C11*25</f>
        <v>0</v>
      </c>
    </row>
    <row r="15" spans="1:4" x14ac:dyDescent="0.25">
      <c r="A15" t="s">
        <v>99</v>
      </c>
      <c r="C15" s="37">
        <v>0</v>
      </c>
      <c r="D15" t="s">
        <v>96</v>
      </c>
    </row>
    <row r="17" spans="1:4" x14ac:dyDescent="0.25">
      <c r="A17" t="s">
        <v>100</v>
      </c>
      <c r="C17" s="5">
        <f>C13-C15</f>
        <v>0</v>
      </c>
    </row>
    <row r="20" spans="1:4" ht="15.75" x14ac:dyDescent="0.25">
      <c r="A20" s="20" t="s">
        <v>101</v>
      </c>
      <c r="B20" s="18"/>
      <c r="C20" s="18"/>
      <c r="D20" s="18"/>
    </row>
    <row r="22" spans="1:4" x14ac:dyDescent="0.25">
      <c r="A22" t="s">
        <v>102</v>
      </c>
      <c r="C22" s="3">
        <f>'💰 Mi Presupuesto'!C14</f>
        <v>0</v>
      </c>
      <c r="D22" t="s">
        <v>103</v>
      </c>
    </row>
    <row r="23" spans="1:4" x14ac:dyDescent="0.25">
      <c r="A23" t="s">
        <v>104</v>
      </c>
      <c r="C23" s="3">
        <f>C22*12</f>
        <v>0</v>
      </c>
    </row>
    <row r="25" spans="1:4" x14ac:dyDescent="0.25">
      <c r="A25" t="s">
        <v>105</v>
      </c>
      <c r="C25" s="12">
        <v>0.08</v>
      </c>
      <c r="D25" t="s">
        <v>106</v>
      </c>
    </row>
    <row r="27" spans="1:4" ht="18.75" x14ac:dyDescent="0.3">
      <c r="A27" s="9" t="s">
        <v>107</v>
      </c>
      <c r="C27" s="13" t="str">
        <f>IF(C22=0,"Necesitás ahorrar",ROUNDUP((C13-C15)/(C23*(1+C25)),0))</f>
        <v>Necesitás ahorrar</v>
      </c>
      <c r="D27" t="s">
        <v>108</v>
      </c>
    </row>
    <row r="30" spans="1:4" x14ac:dyDescent="0.25">
      <c r="A30" s="26" t="s">
        <v>109</v>
      </c>
      <c r="B30" s="18"/>
      <c r="C30" s="18"/>
      <c r="D30" s="18"/>
    </row>
    <row r="31" spans="1:4" x14ac:dyDescent="0.25">
      <c r="A31" s="18" t="s">
        <v>110</v>
      </c>
      <c r="B31" s="18"/>
      <c r="C31" s="18"/>
      <c r="D31" s="18"/>
    </row>
    <row r="32" spans="1:4" x14ac:dyDescent="0.25">
      <c r="A32" s="18" t="s">
        <v>111</v>
      </c>
      <c r="B32" s="18"/>
      <c r="C32" s="18"/>
      <c r="D32" s="18"/>
    </row>
    <row r="33" spans="1:4" x14ac:dyDescent="0.25">
      <c r="A33" s="18" t="s">
        <v>112</v>
      </c>
      <c r="B33" s="18"/>
      <c r="C33" s="18"/>
      <c r="D33" s="18"/>
    </row>
    <row r="34" spans="1:4" x14ac:dyDescent="0.25">
      <c r="A34" s="18" t="s">
        <v>113</v>
      </c>
      <c r="B34" s="18"/>
      <c r="C34" s="18"/>
      <c r="D34" s="18"/>
    </row>
    <row r="35" spans="1:4" x14ac:dyDescent="0.25">
      <c r="A35" s="18" t="s">
        <v>114</v>
      </c>
      <c r="B35" s="18"/>
      <c r="C35" s="18"/>
      <c r="D35" s="18"/>
    </row>
    <row r="37" spans="1:4" x14ac:dyDescent="0.25">
      <c r="A37" s="24" t="s">
        <v>115</v>
      </c>
      <c r="B37" s="18"/>
      <c r="C37" s="18"/>
      <c r="D37" s="18"/>
    </row>
  </sheetData>
  <mergeCells count="14">
    <mergeCell ref="A1:D1"/>
    <mergeCell ref="A5:D5"/>
    <mergeCell ref="A37:D37"/>
    <mergeCell ref="A8:D8"/>
    <mergeCell ref="A31:D31"/>
    <mergeCell ref="A6:D6"/>
    <mergeCell ref="A34:D34"/>
    <mergeCell ref="A35:D35"/>
    <mergeCell ref="A4:D4"/>
    <mergeCell ref="A3:D3"/>
    <mergeCell ref="A20:D20"/>
    <mergeCell ref="A30:D30"/>
    <mergeCell ref="A33:D33"/>
    <mergeCell ref="A32:D32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1"/>
  <sheetViews>
    <sheetView workbookViewId="0">
      <selection activeCell="C26" sqref="C26"/>
    </sheetView>
  </sheetViews>
  <sheetFormatPr baseColWidth="10" defaultColWidth="9.140625" defaultRowHeight="15" x14ac:dyDescent="0.25"/>
  <cols>
    <col min="1" max="1" width="25" customWidth="1"/>
    <col min="2" max="2" width="18" customWidth="1"/>
    <col min="3" max="3" width="15" customWidth="1"/>
    <col min="4" max="4" width="18" customWidth="1"/>
    <col min="5" max="5" width="12" customWidth="1"/>
    <col min="6" max="6" width="25" customWidth="1"/>
  </cols>
  <sheetData>
    <row r="1" spans="1:6" ht="18.75" x14ac:dyDescent="0.3">
      <c r="A1" s="19" t="s">
        <v>116</v>
      </c>
      <c r="B1" s="18"/>
      <c r="C1" s="18"/>
      <c r="D1" s="18"/>
      <c r="E1" s="18"/>
      <c r="F1" s="18"/>
    </row>
    <row r="3" spans="1:6" x14ac:dyDescent="0.25">
      <c r="A3" s="25" t="s">
        <v>117</v>
      </c>
      <c r="B3" s="18"/>
      <c r="C3" s="18"/>
      <c r="D3" s="18"/>
      <c r="E3" s="18"/>
      <c r="F3" s="18"/>
    </row>
    <row r="5" spans="1:6" x14ac:dyDescent="0.25">
      <c r="A5" s="14" t="s">
        <v>118</v>
      </c>
      <c r="B5" s="14" t="s">
        <v>119</v>
      </c>
      <c r="C5" s="14" t="s">
        <v>120</v>
      </c>
      <c r="D5" s="14" t="s">
        <v>121</v>
      </c>
      <c r="E5" s="14" t="s">
        <v>122</v>
      </c>
      <c r="F5" s="14" t="s">
        <v>123</v>
      </c>
    </row>
    <row r="6" spans="1:6" x14ac:dyDescent="0.25">
      <c r="A6" t="s">
        <v>124</v>
      </c>
      <c r="B6" s="3">
        <v>0</v>
      </c>
      <c r="C6" s="12">
        <v>0.05</v>
      </c>
      <c r="D6" s="3">
        <v>0</v>
      </c>
      <c r="E6" t="s">
        <v>125</v>
      </c>
    </row>
    <row r="7" spans="1:6" x14ac:dyDescent="0.25">
      <c r="A7" t="s">
        <v>126</v>
      </c>
      <c r="B7" s="3">
        <v>0</v>
      </c>
      <c r="C7" s="12">
        <v>0.03</v>
      </c>
      <c r="D7" s="3">
        <v>0</v>
      </c>
      <c r="E7" t="s">
        <v>127</v>
      </c>
    </row>
    <row r="8" spans="1:6" x14ac:dyDescent="0.25">
      <c r="A8" t="s">
        <v>128</v>
      </c>
      <c r="B8" s="3">
        <v>0</v>
      </c>
      <c r="C8" s="12">
        <v>0.02</v>
      </c>
      <c r="D8" s="3">
        <v>0</v>
      </c>
      <c r="E8" t="s">
        <v>129</v>
      </c>
    </row>
    <row r="9" spans="1:6" x14ac:dyDescent="0.25">
      <c r="A9" t="s">
        <v>130</v>
      </c>
      <c r="B9" s="3">
        <v>0</v>
      </c>
      <c r="C9" s="12">
        <v>0</v>
      </c>
      <c r="D9" s="3">
        <v>0</v>
      </c>
      <c r="E9" t="s">
        <v>127</v>
      </c>
    </row>
    <row r="10" spans="1:6" x14ac:dyDescent="0.25">
      <c r="A10" t="s">
        <v>131</v>
      </c>
      <c r="B10" s="3">
        <v>0</v>
      </c>
      <c r="C10" s="12">
        <v>0</v>
      </c>
      <c r="D10" s="3">
        <v>0</v>
      </c>
    </row>
    <row r="11" spans="1:6" ht="15.75" x14ac:dyDescent="0.25">
      <c r="A11" s="2" t="s">
        <v>132</v>
      </c>
      <c r="B11" s="15">
        <f>SUM(B6:B10)</f>
        <v>0</v>
      </c>
      <c r="D11" s="3"/>
    </row>
    <row r="12" spans="1:6" x14ac:dyDescent="0.25">
      <c r="A12" s="2" t="s">
        <v>133</v>
      </c>
      <c r="D12" s="2">
        <f>SUM(D6:D10)</f>
        <v>0</v>
      </c>
    </row>
    <row r="14" spans="1:6" ht="15.75" x14ac:dyDescent="0.25">
      <c r="A14" s="20" t="s">
        <v>134</v>
      </c>
      <c r="B14" s="18"/>
      <c r="C14" s="18"/>
      <c r="D14" s="18"/>
      <c r="E14" s="18"/>
      <c r="F14" s="18"/>
    </row>
    <row r="16" spans="1:6" x14ac:dyDescent="0.25">
      <c r="A16" s="2" t="s">
        <v>135</v>
      </c>
      <c r="C16" s="38">
        <v>0</v>
      </c>
      <c r="D16" t="s">
        <v>136</v>
      </c>
    </row>
    <row r="18" spans="1:6" x14ac:dyDescent="0.25">
      <c r="A18" s="26" t="s">
        <v>137</v>
      </c>
      <c r="B18" s="18"/>
      <c r="C18" s="18"/>
      <c r="D18" s="18"/>
      <c r="E18" s="18"/>
      <c r="F18" s="18"/>
    </row>
    <row r="19" spans="1:6" x14ac:dyDescent="0.25">
      <c r="A19" s="18" t="s">
        <v>138</v>
      </c>
      <c r="B19" s="18"/>
      <c r="C19" s="18"/>
      <c r="D19" s="18"/>
      <c r="E19" s="18"/>
      <c r="F19" s="18"/>
    </row>
    <row r="20" spans="1:6" x14ac:dyDescent="0.25">
      <c r="A20" s="18" t="s">
        <v>139</v>
      </c>
      <c r="B20" s="18"/>
      <c r="C20" s="18"/>
      <c r="D20" s="18"/>
      <c r="E20" s="18"/>
      <c r="F20" s="18"/>
    </row>
    <row r="21" spans="1:6" x14ac:dyDescent="0.25">
      <c r="A21" s="18" t="s">
        <v>140</v>
      </c>
      <c r="B21" s="18"/>
      <c r="C21" s="18"/>
      <c r="D21" s="18"/>
      <c r="E21" s="18"/>
      <c r="F21" s="18"/>
    </row>
    <row r="22" spans="1:6" x14ac:dyDescent="0.25">
      <c r="A22" s="18" t="s">
        <v>141</v>
      </c>
      <c r="B22" s="18"/>
      <c r="C22" s="18"/>
      <c r="D22" s="18"/>
      <c r="E22" s="18"/>
      <c r="F22" s="18"/>
    </row>
    <row r="24" spans="1:6" x14ac:dyDescent="0.25">
      <c r="A24" s="26" t="s">
        <v>142</v>
      </c>
      <c r="B24" s="18"/>
      <c r="C24" s="18"/>
      <c r="D24" s="18"/>
      <c r="E24" s="18"/>
      <c r="F24" s="18"/>
    </row>
    <row r="25" spans="1:6" x14ac:dyDescent="0.25">
      <c r="A25" t="s">
        <v>143</v>
      </c>
      <c r="C25" t="str">
        <f>IF(D12=0,"N/A",ROUNDUP(B11/D12/12,1))</f>
        <v>N/A</v>
      </c>
      <c r="D25" t="s">
        <v>144</v>
      </c>
    </row>
    <row r="26" spans="1:6" x14ac:dyDescent="0.25">
      <c r="A26" t="s">
        <v>145</v>
      </c>
      <c r="C26" s="16" t="str">
        <f>IF(C16=0,"Completá extra",ROUNDUP(B11/C16/12,1))</f>
        <v>Completá extra</v>
      </c>
      <c r="D26" t="s">
        <v>108</v>
      </c>
    </row>
    <row r="29" spans="1:6" x14ac:dyDescent="0.25">
      <c r="A29" s="24" t="s">
        <v>146</v>
      </c>
      <c r="B29" s="18"/>
      <c r="C29" s="18"/>
      <c r="D29" s="18"/>
      <c r="E29" s="18"/>
      <c r="F29" s="18"/>
    </row>
    <row r="31" spans="1:6" x14ac:dyDescent="0.25">
      <c r="A31" s="27" t="s">
        <v>147</v>
      </c>
      <c r="B31" s="18"/>
      <c r="C31" s="18"/>
      <c r="D31" s="18"/>
      <c r="E31" s="18"/>
      <c r="F31" s="18"/>
    </row>
  </sheetData>
  <mergeCells count="11">
    <mergeCell ref="A24:F24"/>
    <mergeCell ref="A19:F19"/>
    <mergeCell ref="A14:F14"/>
    <mergeCell ref="A1:F1"/>
    <mergeCell ref="A31:F31"/>
    <mergeCell ref="A22:F22"/>
    <mergeCell ref="A18:F18"/>
    <mergeCell ref="A3:F3"/>
    <mergeCell ref="A21:F21"/>
    <mergeCell ref="A20:F20"/>
    <mergeCell ref="A29:F29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📖 Instrucciones</vt:lpstr>
      <vt:lpstr>💰 Mi Presupuesto</vt:lpstr>
      <vt:lpstr>📊 Dashboard</vt:lpstr>
      <vt:lpstr>🎯 Independencia Financiera</vt:lpstr>
      <vt:lpstr>💳 Tracker de Deuda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Lara Oses</cp:lastModifiedBy>
  <dcterms:created xsi:type="dcterms:W3CDTF">2026-04-30T13:17:43Z</dcterms:created>
  <dcterms:modified xsi:type="dcterms:W3CDTF">2026-04-30T14:46:39Z</dcterms:modified>
</cp:coreProperties>
</file>